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C:\data\Statistics_NSSI_Site\Bolnichni&amp; Maternity\"/>
    </mc:Choice>
  </mc:AlternateContent>
  <xr:revisionPtr revIDLastSave="0" documentId="13_ncr:1_{C8593AF2-D5F0-4748-AF74-E9C4EB37F23D}" xr6:coauthVersionLast="36" xr6:coauthVersionMax="36" xr10:uidLastSave="{00000000-0000-0000-0000-000000000000}"/>
  <bookViews>
    <workbookView xWindow="0" yWindow="0" windowWidth="28800" windowHeight="12225" tabRatio="708" firstSheet="22" activeTab="23" xr2:uid="{00000000-000D-0000-FFFF-FFFF00000000}"/>
  </bookViews>
  <sheets>
    <sheet name="Увод" sheetId="59" r:id="rId1"/>
    <sheet name="Съдържание" sheetId="72" r:id="rId2"/>
    <sheet name="Табл.0 - Общо П" sheetId="55" r:id="rId3"/>
    <sheet name="Табл.0.1- Мъже П" sheetId="57" r:id="rId4"/>
    <sheet name="Табл.0.2 - Жени П" sheetId="56" r:id="rId5"/>
    <sheet name="Табл. I.1 ОЗ БЛ " sheetId="61" r:id="rId6"/>
    <sheet name="Табл.I.2 ОЗ ТП" sheetId="36" r:id="rId7"/>
    <sheet name="Табл.I.3 ОЗ Възраст" sheetId="39" r:id="rId8"/>
    <sheet name="Табл.I.4.ОЗ Код ЛЗ" sheetId="45" r:id="rId9"/>
    <sheet name="Табл.I.5 ОЗ продължителност" sheetId="65" r:id="rId10"/>
    <sheet name="Табл.I.6.ОЗ ПБЛ" sheetId="48" r:id="rId11"/>
    <sheet name="Табл.I.7.ОЗ ПрБЛ" sheetId="51" r:id="rId12"/>
    <sheet name="Табл.I.8. ОЗ Персонал" sheetId="52" r:id="rId13"/>
    <sheet name="Табл.Ι.9 ОЗ Диагнози" sheetId="64" r:id="rId14"/>
    <sheet name="Табл. II.1 ТЗПБ БЛ" sheetId="69" r:id="rId15"/>
    <sheet name="Табл.II.2.ТЗПБ ТП" sheetId="35" r:id="rId16"/>
    <sheet name="Табл.II.3.ТЗПБ Възраст" sheetId="12" r:id="rId17"/>
    <sheet name="Табл.II.4.ТЗПБ Код ЛЗ" sheetId="18" r:id="rId18"/>
    <sheet name="Табл.II.5 ТЗПБ продължителност" sheetId="70" r:id="rId19"/>
    <sheet name="Табл.II.6.ТЗПБ ПБЛ" sheetId="26" r:id="rId20"/>
    <sheet name="Табл.II.7.ТЗПБ ПрБЛ" sheetId="29" r:id="rId21"/>
    <sheet name="Табл.II.8.ТЗПБ Персонал" sheetId="30" r:id="rId22"/>
    <sheet name="Табл.II.9 ТЗПБ Диагнози" sheetId="71" r:id="rId23"/>
    <sheet name="Табл.III.1.БР" sheetId="5" r:id="rId24"/>
    <sheet name="Табл.III.2.Бащи 15 дни" sheetId="54" r:id="rId25"/>
    <sheet name="Табл.III.3ОМД" sheetId="9" r:id="rId26"/>
    <sheet name="Табл.III.4.ОМД до 8 бащи" sheetId="73" r:id="rId27"/>
    <sheet name="Табл.III.5.Осиновяване" sheetId="58" r:id="rId28"/>
  </sheets>
  <definedNames>
    <definedName name="_xlnm.Print_Area" localSheetId="1">Съдържание!$A$1:$B$37</definedName>
    <definedName name="_xlnm.Print_Area" localSheetId="5">'Табл. I.1 ОЗ БЛ '!$A$3:$X$42</definedName>
    <definedName name="_xlnm.Print_Area" localSheetId="14">'Табл. II.1 ТЗПБ БЛ'!$A$3:$X$42</definedName>
    <definedName name="_xlnm.Print_Area" localSheetId="2">'Табл.0 - Общо П'!$A$2:$AA$35</definedName>
    <definedName name="_xlnm.Print_Area" localSheetId="3">'Табл.0.1- Мъже П'!$A$2:$AA$35</definedName>
    <definedName name="_xlnm.Print_Area" localSheetId="4">'Табл.0.2 - Жени П'!$A$2:$AA$33</definedName>
    <definedName name="_xlnm.Print_Area" localSheetId="6">'Табл.I.2 ОЗ ТП'!$A$3:$P$37</definedName>
    <definedName name="_xlnm.Print_Area" localSheetId="7">'Табл.I.3 ОЗ Възраст'!$A$3:$M$60</definedName>
    <definedName name="_xlnm.Print_Area" localSheetId="8">'Табл.I.4.ОЗ Код ЛЗ'!$A$3:$N$47</definedName>
    <definedName name="_xlnm.Print_Area" localSheetId="9">'Табл.I.5 ОЗ продължителност'!$A$3:$I$18</definedName>
    <definedName name="_xlnm.Print_Area" localSheetId="10">'Табл.I.6.ОЗ ПБЛ'!$A$3:$P$40</definedName>
    <definedName name="_xlnm.Print_Area" localSheetId="11">'Табл.I.7.ОЗ ПрБЛ'!$A$3:$P$39</definedName>
    <definedName name="_xlnm.Print_Area" localSheetId="12">'Табл.I.8. ОЗ Персонал'!$A$3:$E$15</definedName>
    <definedName name="_xlnm.Print_Area" localSheetId="15">'Табл.II.2.ТЗПБ ТП'!$A$3:$P$37</definedName>
    <definedName name="_xlnm.Print_Area" localSheetId="16">'Табл.II.3.ТЗПБ Възраст'!$A$3:$M$60</definedName>
    <definedName name="_xlnm.Print_Area" localSheetId="17">'Табл.II.4.ТЗПБ Код ЛЗ'!$A$3:$N$47</definedName>
    <definedName name="_xlnm.Print_Area" localSheetId="18">'Табл.II.5 ТЗПБ продължителност'!$A$3:$I$18</definedName>
    <definedName name="_xlnm.Print_Area" localSheetId="19">'Табл.II.6.ТЗПБ ПБЛ'!$A$3:$P$40</definedName>
    <definedName name="_xlnm.Print_Area" localSheetId="20">'Табл.II.7.ТЗПБ ПрБЛ'!$A$3:$P$39</definedName>
    <definedName name="_xlnm.Print_Area" localSheetId="21">'Табл.II.8.ТЗПБ Персонал'!$A$3:$E$15</definedName>
    <definedName name="_xlnm.Print_Area" localSheetId="22">'Табл.II.9 ТЗПБ Диагнози'!$A$3:$F$29</definedName>
    <definedName name="_xlnm.Print_Area" localSheetId="23">Табл.III.1.БР!$A$3:$M$41</definedName>
    <definedName name="_xlnm.Print_Area" localSheetId="24">'Табл.III.2.Бащи 15 дни'!$A$3:$E$38</definedName>
    <definedName name="_xlnm.Print_Area" localSheetId="25">Табл.III.3ОМД!$A$3:$M$39</definedName>
    <definedName name="_xlnm.Print_Area" localSheetId="26">'Табл.III.4.ОМД до 8 бащи'!$A$3:$E$38</definedName>
    <definedName name="_xlnm.Print_Area" localSheetId="27">Табл.III.5.Осиновяване!$A$3:$E$40</definedName>
    <definedName name="_xlnm.Print_Area" localSheetId="13">'Табл.Ι.9 ОЗ Диагнози'!$A$3:$F$29</definedName>
    <definedName name="_xlnm.Print_Area" localSheetId="0">Увод!$A$1:$A$48</definedName>
    <definedName name="_xlnm.Print_Titles" localSheetId="23">Табл.III.1.БР!$A:$A</definedName>
  </definedNames>
  <calcPr calcId="191029"/>
</workbook>
</file>

<file path=xl/calcChain.xml><?xml version="1.0" encoding="utf-8"?>
<calcChain xmlns="http://schemas.openxmlformats.org/spreadsheetml/2006/main">
  <c r="E36" i="58" l="1"/>
  <c r="E35" i="58"/>
  <c r="X10" i="69" l="1"/>
  <c r="W10" i="69"/>
  <c r="T10" i="69"/>
  <c r="M9" i="12"/>
  <c r="C31" i="18"/>
  <c r="D31" i="18"/>
  <c r="E31" i="18"/>
  <c r="F31" i="18"/>
  <c r="C32" i="18"/>
  <c r="D32" i="18"/>
  <c r="E32" i="18"/>
  <c r="F32" i="18"/>
  <c r="C33" i="18"/>
  <c r="D33" i="18"/>
  <c r="E33" i="18"/>
  <c r="F33" i="18"/>
  <c r="C35" i="18"/>
  <c r="C39" i="18"/>
  <c r="D39" i="18"/>
  <c r="E39" i="18"/>
  <c r="F39" i="18"/>
  <c r="J39" i="18"/>
  <c r="N31" i="18"/>
  <c r="N33" i="18"/>
  <c r="E8" i="52"/>
  <c r="B15" i="52"/>
  <c r="I8" i="65"/>
  <c r="B10" i="61"/>
  <c r="E8" i="54" l="1"/>
  <c r="E9" i="54"/>
  <c r="E10" i="54"/>
  <c r="E11" i="54"/>
  <c r="E12" i="54"/>
  <c r="E13" i="54"/>
  <c r="E14" i="54"/>
  <c r="E15" i="54"/>
  <c r="E16" i="54"/>
  <c r="E17" i="54"/>
  <c r="E18" i="54"/>
  <c r="E19" i="54"/>
  <c r="E20" i="54"/>
  <c r="E21" i="54"/>
  <c r="E22" i="54"/>
  <c r="E23" i="54"/>
  <c r="E24" i="54"/>
  <c r="E25" i="54"/>
  <c r="E26" i="54"/>
  <c r="E27" i="54"/>
  <c r="E28" i="54"/>
  <c r="E29" i="54"/>
  <c r="E30" i="54"/>
  <c r="E31" i="54"/>
  <c r="E32" i="54"/>
  <c r="E33" i="54"/>
  <c r="E34" i="54"/>
  <c r="E35" i="54"/>
  <c r="C36" i="73" l="1"/>
  <c r="X10" i="61" l="1"/>
  <c r="W10" i="61"/>
  <c r="T10" i="61"/>
  <c r="P10" i="61" l="1"/>
  <c r="O10" i="61"/>
  <c r="L10" i="61"/>
  <c r="B9" i="12"/>
  <c r="C9" i="12"/>
  <c r="D9" i="12"/>
  <c r="E9" i="12" s="1"/>
  <c r="I9" i="12"/>
  <c r="M10" i="12"/>
  <c r="I32" i="5" l="1"/>
  <c r="I15" i="5"/>
  <c r="I17" i="5"/>
  <c r="I18" i="5"/>
  <c r="K26" i="26"/>
  <c r="P13" i="26"/>
  <c r="K9" i="35" l="1"/>
  <c r="B36" i="58" l="1"/>
  <c r="B10" i="12" l="1"/>
  <c r="C10" i="12"/>
  <c r="D10" i="12"/>
  <c r="B11" i="12"/>
  <c r="C11" i="12"/>
  <c r="D11" i="12"/>
  <c r="B12" i="12"/>
  <c r="C12" i="12"/>
  <c r="D12" i="12"/>
  <c r="B13" i="12"/>
  <c r="C13" i="12"/>
  <c r="D13" i="12"/>
  <c r="B14" i="12"/>
  <c r="C14" i="12"/>
  <c r="D14" i="12"/>
  <c r="B15" i="12"/>
  <c r="C15" i="12"/>
  <c r="D15" i="12"/>
  <c r="B16" i="12"/>
  <c r="C16" i="12"/>
  <c r="D16" i="12"/>
  <c r="B17" i="12"/>
  <c r="C17" i="12"/>
  <c r="D17" i="12"/>
  <c r="B18" i="12"/>
  <c r="C18" i="12"/>
  <c r="D18" i="12"/>
  <c r="B19" i="12"/>
  <c r="C19" i="12"/>
  <c r="D19" i="12"/>
  <c r="B20" i="12"/>
  <c r="C20" i="12"/>
  <c r="D20" i="12"/>
  <c r="B21" i="12"/>
  <c r="C21" i="12"/>
  <c r="D21" i="12"/>
  <c r="B22" i="12"/>
  <c r="C22" i="12"/>
  <c r="D22" i="12"/>
  <c r="B23" i="12"/>
  <c r="C23" i="12"/>
  <c r="D23" i="12"/>
  <c r="B24" i="12"/>
  <c r="C24" i="12"/>
  <c r="D24" i="12"/>
  <c r="B25" i="12"/>
  <c r="C25" i="12"/>
  <c r="D25" i="12"/>
  <c r="B26" i="12"/>
  <c r="C26" i="12"/>
  <c r="D26" i="12"/>
  <c r="B27" i="12"/>
  <c r="C27" i="12"/>
  <c r="D27" i="12"/>
  <c r="B28" i="12"/>
  <c r="C28" i="12"/>
  <c r="D28" i="12"/>
  <c r="B29" i="12"/>
  <c r="C29" i="12"/>
  <c r="D29" i="12"/>
  <c r="B30" i="12"/>
  <c r="C30" i="12"/>
  <c r="D30" i="12"/>
  <c r="B31" i="12"/>
  <c r="C31" i="12"/>
  <c r="D31" i="12"/>
  <c r="B32" i="12"/>
  <c r="C32" i="12"/>
  <c r="D32" i="12"/>
  <c r="B33" i="12"/>
  <c r="C33" i="12"/>
  <c r="D33" i="12"/>
  <c r="B34" i="12"/>
  <c r="C34" i="12"/>
  <c r="D34" i="12"/>
  <c r="B35" i="12"/>
  <c r="C35" i="12"/>
  <c r="D35" i="12"/>
  <c r="B36" i="12"/>
  <c r="C36" i="12"/>
  <c r="D36" i="12"/>
  <c r="B37" i="12"/>
  <c r="C37" i="12"/>
  <c r="D37" i="12"/>
  <c r="B38" i="12"/>
  <c r="C38" i="12"/>
  <c r="D38" i="12"/>
  <c r="B39" i="12"/>
  <c r="C39" i="12"/>
  <c r="D39" i="12"/>
  <c r="B40" i="12"/>
  <c r="C40" i="12"/>
  <c r="D40" i="12"/>
  <c r="B41" i="12"/>
  <c r="C41" i="12"/>
  <c r="D41" i="12"/>
  <c r="B42" i="12"/>
  <c r="C42" i="12"/>
  <c r="D42" i="12"/>
  <c r="B43" i="12"/>
  <c r="C43" i="12"/>
  <c r="D43" i="12"/>
  <c r="B44" i="12"/>
  <c r="C44" i="12"/>
  <c r="D44" i="12"/>
  <c r="B45" i="12"/>
  <c r="C45" i="12"/>
  <c r="D45" i="12"/>
  <c r="B46" i="12"/>
  <c r="C46" i="12"/>
  <c r="D46" i="12"/>
  <c r="B47" i="12"/>
  <c r="C47" i="12"/>
  <c r="D47" i="12"/>
  <c r="B48" i="12"/>
  <c r="C48" i="12"/>
  <c r="D48" i="12"/>
  <c r="B49" i="12"/>
  <c r="C49" i="12"/>
  <c r="D49" i="12"/>
  <c r="B50" i="12"/>
  <c r="C50" i="12"/>
  <c r="D50" i="12"/>
  <c r="B51" i="12"/>
  <c r="C51" i="12"/>
  <c r="D51" i="12"/>
  <c r="B52" i="12"/>
  <c r="C52" i="12"/>
  <c r="D52" i="12"/>
  <c r="B53" i="12"/>
  <c r="C53" i="12"/>
  <c r="D53" i="12"/>
  <c r="B54" i="12"/>
  <c r="C54" i="12"/>
  <c r="D54" i="12"/>
  <c r="B55" i="12"/>
  <c r="C55" i="12"/>
  <c r="D55" i="12"/>
  <c r="B56" i="12"/>
  <c r="C56" i="12"/>
  <c r="D56" i="12"/>
  <c r="B57" i="12"/>
  <c r="C57" i="12"/>
  <c r="D57" i="12"/>
  <c r="B9" i="5"/>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D12" i="9"/>
  <c r="C12" i="9"/>
  <c r="B12" i="9"/>
  <c r="D11" i="9"/>
  <c r="C11" i="9"/>
  <c r="B11" i="9"/>
  <c r="D10" i="9"/>
  <c r="C10" i="9"/>
  <c r="B10" i="9"/>
  <c r="D9" i="9"/>
  <c r="C9" i="9"/>
  <c r="B9" i="9"/>
  <c r="M36" i="9"/>
  <c r="M35" i="9"/>
  <c r="M34" i="9"/>
  <c r="M33" i="9"/>
  <c r="M32" i="9"/>
  <c r="M31" i="9"/>
  <c r="M30" i="9"/>
  <c r="M29" i="9"/>
  <c r="M28" i="9"/>
  <c r="M27" i="9"/>
  <c r="M26" i="9"/>
  <c r="M25" i="9"/>
  <c r="M24" i="9"/>
  <c r="M23" i="9"/>
  <c r="M22" i="9"/>
  <c r="M21" i="9"/>
  <c r="M20" i="9"/>
  <c r="M19" i="9"/>
  <c r="M18" i="9"/>
  <c r="M17" i="9"/>
  <c r="M16" i="9"/>
  <c r="M15" i="9"/>
  <c r="M14" i="9"/>
  <c r="M13" i="9"/>
  <c r="M12" i="9"/>
  <c r="M11" i="9"/>
  <c r="M10" i="9"/>
  <c r="L37" i="9"/>
  <c r="M9" i="9"/>
  <c r="J37" i="9"/>
  <c r="I36" i="9"/>
  <c r="I35" i="9"/>
  <c r="I34" i="9"/>
  <c r="I33" i="9"/>
  <c r="I32" i="9"/>
  <c r="I31" i="9"/>
  <c r="I30" i="9"/>
  <c r="I29" i="9"/>
  <c r="I28" i="9"/>
  <c r="I27" i="9"/>
  <c r="I26" i="9"/>
  <c r="I25" i="9"/>
  <c r="I24" i="9"/>
  <c r="I23" i="9"/>
  <c r="I22" i="9"/>
  <c r="I21" i="9"/>
  <c r="I20" i="9"/>
  <c r="I19" i="9"/>
  <c r="I18" i="9"/>
  <c r="I17" i="9"/>
  <c r="I16" i="9"/>
  <c r="I15" i="9"/>
  <c r="I14" i="9"/>
  <c r="I13" i="9"/>
  <c r="I12" i="9"/>
  <c r="I11" i="9"/>
  <c r="I10" i="9"/>
  <c r="H37" i="9"/>
  <c r="I9" i="9"/>
  <c r="F37" i="9"/>
  <c r="M9" i="5"/>
  <c r="B10" i="5"/>
  <c r="C10" i="5"/>
  <c r="D10" i="5"/>
  <c r="B11" i="5"/>
  <c r="C11" i="5"/>
  <c r="D11" i="5"/>
  <c r="B12" i="5"/>
  <c r="C12" i="5"/>
  <c r="D12" i="5"/>
  <c r="B13" i="5"/>
  <c r="C13" i="5"/>
  <c r="D13" i="5"/>
  <c r="B14" i="5"/>
  <c r="C14" i="5"/>
  <c r="D14" i="5"/>
  <c r="B15" i="5"/>
  <c r="C15" i="5"/>
  <c r="D15" i="5"/>
  <c r="B16" i="5"/>
  <c r="C16" i="5"/>
  <c r="D16" i="5"/>
  <c r="B17" i="5"/>
  <c r="C17" i="5"/>
  <c r="D17" i="5"/>
  <c r="B18" i="5"/>
  <c r="C18" i="5"/>
  <c r="D18" i="5"/>
  <c r="B19" i="5"/>
  <c r="C19" i="5"/>
  <c r="D19" i="5"/>
  <c r="B20" i="5"/>
  <c r="C20" i="5"/>
  <c r="D20" i="5"/>
  <c r="B21" i="5"/>
  <c r="C21" i="5"/>
  <c r="D21" i="5"/>
  <c r="B22" i="5"/>
  <c r="C22" i="5"/>
  <c r="D22" i="5"/>
  <c r="B23" i="5"/>
  <c r="C23" i="5"/>
  <c r="D23" i="5"/>
  <c r="B24" i="5"/>
  <c r="C24" i="5"/>
  <c r="D24" i="5"/>
  <c r="B25" i="5"/>
  <c r="C25" i="5"/>
  <c r="D25" i="5"/>
  <c r="B26" i="5"/>
  <c r="C26" i="5"/>
  <c r="D26" i="5"/>
  <c r="B27" i="5"/>
  <c r="C27" i="5"/>
  <c r="D27" i="5"/>
  <c r="B28" i="5"/>
  <c r="C28" i="5"/>
  <c r="D28" i="5"/>
  <c r="B29" i="5"/>
  <c r="C29" i="5"/>
  <c r="D29" i="5"/>
  <c r="B30" i="5"/>
  <c r="C30" i="5"/>
  <c r="D30" i="5"/>
  <c r="B31" i="5"/>
  <c r="C31" i="5"/>
  <c r="D31" i="5"/>
  <c r="B32" i="5"/>
  <c r="C32" i="5"/>
  <c r="D32" i="5"/>
  <c r="B33" i="5"/>
  <c r="C33" i="5"/>
  <c r="D33" i="5"/>
  <c r="B34" i="5"/>
  <c r="C34" i="5"/>
  <c r="D34" i="5"/>
  <c r="B35" i="5"/>
  <c r="C35" i="5"/>
  <c r="D35" i="5"/>
  <c r="B36" i="5"/>
  <c r="C36" i="5"/>
  <c r="D36" i="5"/>
  <c r="D9" i="5"/>
  <c r="C9" i="5"/>
  <c r="M36" i="5"/>
  <c r="M35" i="5"/>
  <c r="M34" i="5"/>
  <c r="M33" i="5"/>
  <c r="M32" i="5"/>
  <c r="M31" i="5"/>
  <c r="M30" i="5"/>
  <c r="M29" i="5"/>
  <c r="M28" i="5"/>
  <c r="M27" i="5"/>
  <c r="M26" i="5"/>
  <c r="M25" i="5"/>
  <c r="M24" i="5"/>
  <c r="M23" i="5"/>
  <c r="M22" i="5"/>
  <c r="M21" i="5"/>
  <c r="M20" i="5"/>
  <c r="M19" i="5"/>
  <c r="M18" i="5"/>
  <c r="M17" i="5"/>
  <c r="M16" i="5"/>
  <c r="M15" i="5"/>
  <c r="M14" i="5"/>
  <c r="M13" i="5"/>
  <c r="M12" i="5"/>
  <c r="M11" i="5"/>
  <c r="M10" i="5"/>
  <c r="L37" i="5"/>
  <c r="J37" i="5"/>
  <c r="I36" i="5"/>
  <c r="I35" i="5"/>
  <c r="I34" i="5"/>
  <c r="I31" i="5"/>
  <c r="I30" i="5"/>
  <c r="I29" i="5"/>
  <c r="I28" i="5"/>
  <c r="I27" i="5"/>
  <c r="I26" i="5"/>
  <c r="I25" i="5"/>
  <c r="I24" i="5"/>
  <c r="I23" i="5"/>
  <c r="I22" i="5"/>
  <c r="I21" i="5"/>
  <c r="I20" i="5"/>
  <c r="I19" i="5"/>
  <c r="I14" i="5"/>
  <c r="I13" i="5"/>
  <c r="I12" i="5"/>
  <c r="I11" i="5"/>
  <c r="I10" i="5"/>
  <c r="H37" i="5"/>
  <c r="I9" i="5"/>
  <c r="F37" i="5"/>
  <c r="B9" i="29"/>
  <c r="O37" i="29"/>
  <c r="N37" i="29"/>
  <c r="M37" i="29"/>
  <c r="L37" i="29"/>
  <c r="J37" i="29"/>
  <c r="I37" i="29"/>
  <c r="H37" i="29"/>
  <c r="G37" i="29"/>
  <c r="P36" i="29"/>
  <c r="K36" i="29"/>
  <c r="E36" i="29"/>
  <c r="D36" i="29"/>
  <c r="C36" i="29"/>
  <c r="B36" i="29"/>
  <c r="P35" i="29"/>
  <c r="K35" i="29"/>
  <c r="E35" i="29"/>
  <c r="D35" i="29"/>
  <c r="C35" i="29"/>
  <c r="B35" i="29"/>
  <c r="P34" i="29"/>
  <c r="K34" i="29"/>
  <c r="E34" i="29"/>
  <c r="D34" i="29"/>
  <c r="C34" i="29"/>
  <c r="B34" i="29"/>
  <c r="P33" i="29"/>
  <c r="K33" i="29"/>
  <c r="E33" i="29"/>
  <c r="D33" i="29"/>
  <c r="C33" i="29"/>
  <c r="B33" i="29"/>
  <c r="P32" i="29"/>
  <c r="K32" i="29"/>
  <c r="E32" i="29"/>
  <c r="D32" i="29"/>
  <c r="C32" i="29"/>
  <c r="B32" i="29"/>
  <c r="P31" i="29"/>
  <c r="K31" i="29"/>
  <c r="E31" i="29"/>
  <c r="D31" i="29"/>
  <c r="C31" i="29"/>
  <c r="B31" i="29"/>
  <c r="P30" i="29"/>
  <c r="K30" i="29"/>
  <c r="E30" i="29"/>
  <c r="D30" i="29"/>
  <c r="C30" i="29"/>
  <c r="B30" i="29"/>
  <c r="P29" i="29"/>
  <c r="K29" i="29"/>
  <c r="E29" i="29"/>
  <c r="D29" i="29"/>
  <c r="C29" i="29"/>
  <c r="B29" i="29"/>
  <c r="P28" i="29"/>
  <c r="K28" i="29"/>
  <c r="E28" i="29"/>
  <c r="D28" i="29"/>
  <c r="C28" i="29"/>
  <c r="B28" i="29"/>
  <c r="P27" i="29"/>
  <c r="K27" i="29"/>
  <c r="E27" i="29"/>
  <c r="D27" i="29"/>
  <c r="C27" i="29"/>
  <c r="B27" i="29"/>
  <c r="P26" i="29"/>
  <c r="K26" i="29"/>
  <c r="E26" i="29"/>
  <c r="D26" i="29"/>
  <c r="C26" i="29"/>
  <c r="B26" i="29"/>
  <c r="P25" i="29"/>
  <c r="K25" i="29"/>
  <c r="E25" i="29"/>
  <c r="D25" i="29"/>
  <c r="C25" i="29"/>
  <c r="B25" i="29"/>
  <c r="P24" i="29"/>
  <c r="K24" i="29"/>
  <c r="E24" i="29"/>
  <c r="D24" i="29"/>
  <c r="C24" i="29"/>
  <c r="B24" i="29"/>
  <c r="P23" i="29"/>
  <c r="K23" i="29"/>
  <c r="E23" i="29"/>
  <c r="D23" i="29"/>
  <c r="C23" i="29"/>
  <c r="B23" i="29"/>
  <c r="P22" i="29"/>
  <c r="K22" i="29"/>
  <c r="E22" i="29"/>
  <c r="D22" i="29"/>
  <c r="C22" i="29"/>
  <c r="B22" i="29"/>
  <c r="P21" i="29"/>
  <c r="K21" i="29"/>
  <c r="E21" i="29"/>
  <c r="D21" i="29"/>
  <c r="C21" i="29"/>
  <c r="B21" i="29"/>
  <c r="P20" i="29"/>
  <c r="K20" i="29"/>
  <c r="E20" i="29"/>
  <c r="D20" i="29"/>
  <c r="C20" i="29"/>
  <c r="B20" i="29"/>
  <c r="P19" i="29"/>
  <c r="K19" i="29"/>
  <c r="E19" i="29"/>
  <c r="D19" i="29"/>
  <c r="C19" i="29"/>
  <c r="B19" i="29"/>
  <c r="P18" i="29"/>
  <c r="K18" i="29"/>
  <c r="E18" i="29"/>
  <c r="D18" i="29"/>
  <c r="C18" i="29"/>
  <c r="B18" i="29"/>
  <c r="P17" i="29"/>
  <c r="K17" i="29"/>
  <c r="E17" i="29"/>
  <c r="D17" i="29"/>
  <c r="C17" i="29"/>
  <c r="B17" i="29"/>
  <c r="P16" i="29"/>
  <c r="K16" i="29"/>
  <c r="E16" i="29"/>
  <c r="D16" i="29"/>
  <c r="C16" i="29"/>
  <c r="B16" i="29"/>
  <c r="P15" i="29"/>
  <c r="K15" i="29"/>
  <c r="E15" i="29"/>
  <c r="D15" i="29"/>
  <c r="C15" i="29"/>
  <c r="B15" i="29"/>
  <c r="P14" i="29"/>
  <c r="K14" i="29"/>
  <c r="E14" i="29"/>
  <c r="D14" i="29"/>
  <c r="C14" i="29"/>
  <c r="B14" i="29"/>
  <c r="P13" i="29"/>
  <c r="K13" i="29"/>
  <c r="E13" i="29"/>
  <c r="D13" i="29"/>
  <c r="C13" i="29"/>
  <c r="B13" i="29"/>
  <c r="P12" i="29"/>
  <c r="K12" i="29"/>
  <c r="E12" i="29"/>
  <c r="D12" i="29"/>
  <c r="C12" i="29"/>
  <c r="B12" i="29"/>
  <c r="P11" i="29"/>
  <c r="K11" i="29"/>
  <c r="E11" i="29"/>
  <c r="D11" i="29"/>
  <c r="C11" i="29"/>
  <c r="B11" i="29"/>
  <c r="P10" i="29"/>
  <c r="K10" i="29"/>
  <c r="E10" i="29"/>
  <c r="D10" i="29"/>
  <c r="C10" i="29"/>
  <c r="B10" i="29"/>
  <c r="P9" i="29"/>
  <c r="K9" i="29"/>
  <c r="E9" i="29"/>
  <c r="D9" i="29"/>
  <c r="C9" i="29"/>
  <c r="B10" i="26"/>
  <c r="C10" i="26"/>
  <c r="D10" i="26"/>
  <c r="E10" i="26"/>
  <c r="B11" i="26"/>
  <c r="C11" i="26"/>
  <c r="D11" i="26"/>
  <c r="E11" i="26"/>
  <c r="B12" i="26"/>
  <c r="C12" i="26"/>
  <c r="D12" i="26"/>
  <c r="E12" i="26"/>
  <c r="B13" i="26"/>
  <c r="C13" i="26"/>
  <c r="D13" i="26"/>
  <c r="E13" i="26"/>
  <c r="B14" i="26"/>
  <c r="C14" i="26"/>
  <c r="D14" i="26"/>
  <c r="E14" i="26"/>
  <c r="B15" i="26"/>
  <c r="C15" i="26"/>
  <c r="D15" i="26"/>
  <c r="E15" i="26"/>
  <c r="B16" i="26"/>
  <c r="C16" i="26"/>
  <c r="D16" i="26"/>
  <c r="E16" i="26"/>
  <c r="B17" i="26"/>
  <c r="C17" i="26"/>
  <c r="D17" i="26"/>
  <c r="E17" i="26"/>
  <c r="B18" i="26"/>
  <c r="C18" i="26"/>
  <c r="D18" i="26"/>
  <c r="E18" i="26"/>
  <c r="B19" i="26"/>
  <c r="C19" i="26"/>
  <c r="D19" i="26"/>
  <c r="E19" i="26"/>
  <c r="B20" i="26"/>
  <c r="C20" i="26"/>
  <c r="D20" i="26"/>
  <c r="E20" i="26"/>
  <c r="B21" i="26"/>
  <c r="C21" i="26"/>
  <c r="D21" i="26"/>
  <c r="E21" i="26"/>
  <c r="B22" i="26"/>
  <c r="C22" i="26"/>
  <c r="D22" i="26"/>
  <c r="E22" i="26"/>
  <c r="B23" i="26"/>
  <c r="C23" i="26"/>
  <c r="D23" i="26"/>
  <c r="E23" i="26"/>
  <c r="B24" i="26"/>
  <c r="C24" i="26"/>
  <c r="D24" i="26"/>
  <c r="E24" i="26"/>
  <c r="B25" i="26"/>
  <c r="C25" i="26"/>
  <c r="D25" i="26"/>
  <c r="E25" i="26"/>
  <c r="B26" i="26"/>
  <c r="C26" i="26"/>
  <c r="D26" i="26"/>
  <c r="E26" i="26"/>
  <c r="B27" i="26"/>
  <c r="C27" i="26"/>
  <c r="D27" i="26"/>
  <c r="E27" i="26"/>
  <c r="B28" i="26"/>
  <c r="C28" i="26"/>
  <c r="D28" i="26"/>
  <c r="E28" i="26"/>
  <c r="B29" i="26"/>
  <c r="C29" i="26"/>
  <c r="D29" i="26"/>
  <c r="E29" i="26"/>
  <c r="B30" i="26"/>
  <c r="C30" i="26"/>
  <c r="D30" i="26"/>
  <c r="E30" i="26"/>
  <c r="B31" i="26"/>
  <c r="C31" i="26"/>
  <c r="D31" i="26"/>
  <c r="E31" i="26"/>
  <c r="B32" i="26"/>
  <c r="C32" i="26"/>
  <c r="D32" i="26"/>
  <c r="E32" i="26"/>
  <c r="B33" i="26"/>
  <c r="C33" i="26"/>
  <c r="D33" i="26"/>
  <c r="E33" i="26"/>
  <c r="B34" i="26"/>
  <c r="C34" i="26"/>
  <c r="D34" i="26"/>
  <c r="E34" i="26"/>
  <c r="B35" i="26"/>
  <c r="C35" i="26"/>
  <c r="D35" i="26"/>
  <c r="E35" i="26"/>
  <c r="B36" i="26"/>
  <c r="C36" i="26"/>
  <c r="D36" i="26"/>
  <c r="E36" i="26"/>
  <c r="E9" i="26"/>
  <c r="D9" i="26"/>
  <c r="C9" i="26"/>
  <c r="B9" i="26"/>
  <c r="P36" i="26"/>
  <c r="P35" i="26"/>
  <c r="P34" i="26"/>
  <c r="P33" i="26"/>
  <c r="P32" i="26"/>
  <c r="P31" i="26"/>
  <c r="P30" i="26"/>
  <c r="P29" i="26"/>
  <c r="P28" i="26"/>
  <c r="P27" i="26"/>
  <c r="P26" i="26"/>
  <c r="P25" i="26"/>
  <c r="P24" i="26"/>
  <c r="P23" i="26"/>
  <c r="P22" i="26"/>
  <c r="P21" i="26"/>
  <c r="P20" i="26"/>
  <c r="P19" i="26"/>
  <c r="P18" i="26"/>
  <c r="P17" i="26"/>
  <c r="P16" i="26"/>
  <c r="P15" i="26"/>
  <c r="P14" i="26"/>
  <c r="P12" i="26"/>
  <c r="P11" i="26"/>
  <c r="P10" i="26"/>
  <c r="O37" i="26"/>
  <c r="N37" i="26"/>
  <c r="P9" i="26"/>
  <c r="L37" i="26"/>
  <c r="K36" i="26"/>
  <c r="K35" i="26"/>
  <c r="K34" i="26"/>
  <c r="K33" i="26"/>
  <c r="K32" i="26"/>
  <c r="K31" i="26"/>
  <c r="K30" i="26"/>
  <c r="K29" i="26"/>
  <c r="K28" i="26"/>
  <c r="K27" i="26"/>
  <c r="K25" i="26"/>
  <c r="K24" i="26"/>
  <c r="K23" i="26"/>
  <c r="K22" i="26"/>
  <c r="K21" i="26"/>
  <c r="K20" i="26"/>
  <c r="K19" i="26"/>
  <c r="K18" i="26"/>
  <c r="K17" i="26"/>
  <c r="K16" i="26"/>
  <c r="K15" i="26"/>
  <c r="K14" i="26"/>
  <c r="K13" i="26"/>
  <c r="K12" i="26"/>
  <c r="K11" i="26"/>
  <c r="K10" i="26"/>
  <c r="J37" i="26"/>
  <c r="I37" i="26"/>
  <c r="K9" i="26"/>
  <c r="G37" i="26"/>
  <c r="E46" i="18"/>
  <c r="D46" i="18"/>
  <c r="C46" i="18"/>
  <c r="E35" i="18"/>
  <c r="D35" i="18"/>
  <c r="E34" i="18"/>
  <c r="D34" i="18"/>
  <c r="C34" i="18"/>
  <c r="E30" i="18"/>
  <c r="D30" i="18"/>
  <c r="C30" i="18"/>
  <c r="E26" i="18"/>
  <c r="D26" i="18"/>
  <c r="C26" i="18"/>
  <c r="E25" i="18"/>
  <c r="D25" i="18"/>
  <c r="C25" i="18"/>
  <c r="E20" i="18"/>
  <c r="D20" i="18"/>
  <c r="C20" i="18"/>
  <c r="E19" i="18"/>
  <c r="D19" i="18"/>
  <c r="C19" i="18"/>
  <c r="E17" i="18"/>
  <c r="D17" i="18"/>
  <c r="C17" i="18"/>
  <c r="E15" i="18"/>
  <c r="D15" i="18"/>
  <c r="C15" i="18"/>
  <c r="E13" i="18"/>
  <c r="D13" i="18"/>
  <c r="C13" i="18"/>
  <c r="E11" i="18"/>
  <c r="D11" i="18"/>
  <c r="C11" i="18"/>
  <c r="E9" i="18"/>
  <c r="D9" i="18"/>
  <c r="C9" i="18"/>
  <c r="N46" i="18"/>
  <c r="N35" i="18"/>
  <c r="N30" i="18"/>
  <c r="N26" i="18"/>
  <c r="N25" i="18"/>
  <c r="N20" i="18"/>
  <c r="N19" i="18"/>
  <c r="N17" i="18"/>
  <c r="N15" i="18"/>
  <c r="N13" i="18"/>
  <c r="N11" i="18"/>
  <c r="M47" i="18"/>
  <c r="N9" i="18"/>
  <c r="K47" i="18"/>
  <c r="J46" i="18"/>
  <c r="J35" i="18"/>
  <c r="J34" i="18"/>
  <c r="J32" i="18"/>
  <c r="J30" i="18"/>
  <c r="J26" i="18"/>
  <c r="J25" i="18"/>
  <c r="J20" i="18"/>
  <c r="J19" i="18"/>
  <c r="J17" i="18"/>
  <c r="J15" i="18"/>
  <c r="J13" i="18"/>
  <c r="J11" i="18"/>
  <c r="I47" i="18"/>
  <c r="J9" i="18"/>
  <c r="G47" i="18"/>
  <c r="M57" i="12"/>
  <c r="M56" i="12"/>
  <c r="M55" i="12"/>
  <c r="M54" i="12"/>
  <c r="M53" i="12"/>
  <c r="M52" i="12"/>
  <c r="M51" i="12"/>
  <c r="M50" i="12"/>
  <c r="M49" i="12"/>
  <c r="M48" i="12"/>
  <c r="M47" i="12"/>
  <c r="M46" i="12"/>
  <c r="M45" i="12"/>
  <c r="M44" i="12"/>
  <c r="M43" i="12"/>
  <c r="M42" i="12"/>
  <c r="M41" i="12"/>
  <c r="M40" i="12"/>
  <c r="M39" i="12"/>
  <c r="M38" i="12"/>
  <c r="M37" i="12"/>
  <c r="M36" i="12"/>
  <c r="M35" i="12"/>
  <c r="M34" i="12"/>
  <c r="M33" i="12"/>
  <c r="M32" i="12"/>
  <c r="M31" i="12"/>
  <c r="M30" i="12"/>
  <c r="M29" i="12"/>
  <c r="M28" i="12"/>
  <c r="M27" i="12"/>
  <c r="M26" i="12"/>
  <c r="M25" i="12"/>
  <c r="M24" i="12"/>
  <c r="M23" i="12"/>
  <c r="M22" i="12"/>
  <c r="M21" i="12"/>
  <c r="M20" i="12"/>
  <c r="M19" i="12"/>
  <c r="M18" i="12"/>
  <c r="M17" i="12"/>
  <c r="M16" i="12"/>
  <c r="M15" i="12"/>
  <c r="M14" i="12"/>
  <c r="M13" i="12"/>
  <c r="M12" i="12"/>
  <c r="M11" i="12"/>
  <c r="L58" i="12"/>
  <c r="J58" i="12"/>
  <c r="I57" i="12"/>
  <c r="I56" i="12"/>
  <c r="I55" i="12"/>
  <c r="I54" i="12"/>
  <c r="I53" i="12"/>
  <c r="I52" i="12"/>
  <c r="I51" i="12"/>
  <c r="I50" i="12"/>
  <c r="I49" i="12"/>
  <c r="I48" i="12"/>
  <c r="I47" i="12"/>
  <c r="I46" i="12"/>
  <c r="I45" i="12"/>
  <c r="I44" i="12"/>
  <c r="I43" i="12"/>
  <c r="I42"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15" i="12"/>
  <c r="I14" i="12"/>
  <c r="I13" i="12"/>
  <c r="I12" i="12"/>
  <c r="I11" i="12"/>
  <c r="H58" i="12"/>
  <c r="I10" i="12"/>
  <c r="F58" i="12"/>
  <c r="B9" i="35"/>
  <c r="D36" i="35"/>
  <c r="C36" i="35"/>
  <c r="B36" i="35"/>
  <c r="D35" i="35"/>
  <c r="C35" i="35"/>
  <c r="B35" i="35"/>
  <c r="D34" i="35"/>
  <c r="C34" i="35"/>
  <c r="B34" i="35"/>
  <c r="D33" i="35"/>
  <c r="C33" i="35"/>
  <c r="B33" i="35"/>
  <c r="D32" i="35"/>
  <c r="C32" i="35"/>
  <c r="B32" i="35"/>
  <c r="D31" i="35"/>
  <c r="C31" i="35"/>
  <c r="B31" i="35"/>
  <c r="D30" i="35"/>
  <c r="C30" i="35"/>
  <c r="B30" i="35"/>
  <c r="D29" i="35"/>
  <c r="C29" i="35"/>
  <c r="B29" i="35"/>
  <c r="D28" i="35"/>
  <c r="C28" i="35"/>
  <c r="B28" i="35"/>
  <c r="D27" i="35"/>
  <c r="C27" i="35"/>
  <c r="B27" i="35"/>
  <c r="D26" i="35"/>
  <c r="C26" i="35"/>
  <c r="B26" i="35"/>
  <c r="D25" i="35"/>
  <c r="C25" i="35"/>
  <c r="B25" i="35"/>
  <c r="D24" i="35"/>
  <c r="C24" i="35"/>
  <c r="B24" i="35"/>
  <c r="D23" i="35"/>
  <c r="C23" i="35"/>
  <c r="B23" i="35"/>
  <c r="D22" i="35"/>
  <c r="C22" i="35"/>
  <c r="B22" i="35"/>
  <c r="D21" i="35"/>
  <c r="C21" i="35"/>
  <c r="B21" i="35"/>
  <c r="D20" i="35"/>
  <c r="C20" i="35"/>
  <c r="B20" i="35"/>
  <c r="D19" i="35"/>
  <c r="C19" i="35"/>
  <c r="B19" i="35"/>
  <c r="D18" i="35"/>
  <c r="C18" i="35"/>
  <c r="B18" i="35"/>
  <c r="D17" i="35"/>
  <c r="C17" i="35"/>
  <c r="B17" i="35"/>
  <c r="D16" i="35"/>
  <c r="C16" i="35"/>
  <c r="B16" i="35"/>
  <c r="D15" i="35"/>
  <c r="C15" i="35"/>
  <c r="B15" i="35"/>
  <c r="D14" i="35"/>
  <c r="C14" i="35"/>
  <c r="B14" i="35"/>
  <c r="D13" i="35"/>
  <c r="C13" i="35"/>
  <c r="B13" i="35"/>
  <c r="D12" i="35"/>
  <c r="C12" i="35"/>
  <c r="B12" i="35"/>
  <c r="D11" i="35"/>
  <c r="C11" i="35"/>
  <c r="B11" i="35"/>
  <c r="D10" i="35"/>
  <c r="C10" i="35"/>
  <c r="B10" i="35"/>
  <c r="D9" i="35"/>
  <c r="C9" i="35"/>
  <c r="O36" i="35"/>
  <c r="P36" i="35"/>
  <c r="O35" i="35"/>
  <c r="P35" i="35"/>
  <c r="O34" i="35"/>
  <c r="P34" i="35"/>
  <c r="P33" i="35"/>
  <c r="P32" i="35"/>
  <c r="O30" i="35"/>
  <c r="O28" i="35"/>
  <c r="P27" i="35"/>
  <c r="P26" i="35"/>
  <c r="P25" i="35"/>
  <c r="P24" i="35"/>
  <c r="O23" i="35"/>
  <c r="O22" i="35"/>
  <c r="O20" i="35"/>
  <c r="O19" i="35"/>
  <c r="P19" i="35"/>
  <c r="P18" i="35"/>
  <c r="P17" i="35"/>
  <c r="P16" i="35"/>
  <c r="O14" i="35"/>
  <c r="O12" i="35"/>
  <c r="P11" i="35"/>
  <c r="P10" i="35"/>
  <c r="P9" i="35"/>
  <c r="K36" i="35"/>
  <c r="J35" i="35"/>
  <c r="J34" i="35"/>
  <c r="K33" i="35"/>
  <c r="J30" i="35"/>
  <c r="K30" i="35"/>
  <c r="K29" i="35"/>
  <c r="J27" i="35"/>
  <c r="J26" i="35"/>
  <c r="K26" i="35"/>
  <c r="K25" i="35"/>
  <c r="J22" i="35"/>
  <c r="K22" i="35"/>
  <c r="K21" i="35"/>
  <c r="J19" i="35"/>
  <c r="J18" i="35"/>
  <c r="K18" i="35"/>
  <c r="K17" i="35"/>
  <c r="K14" i="35"/>
  <c r="K12" i="35"/>
  <c r="J11" i="35"/>
  <c r="K11" i="35"/>
  <c r="J10" i="35"/>
  <c r="I37" i="35"/>
  <c r="E10" i="69"/>
  <c r="B10" i="69"/>
  <c r="F37" i="69"/>
  <c r="E37" i="69"/>
  <c r="C37" i="69"/>
  <c r="B37" i="69"/>
  <c r="F36" i="69"/>
  <c r="E36" i="69"/>
  <c r="C36" i="69"/>
  <c r="B36" i="69"/>
  <c r="F35" i="69"/>
  <c r="E35" i="69"/>
  <c r="C35" i="69"/>
  <c r="B35" i="69"/>
  <c r="F34" i="69"/>
  <c r="E34" i="69"/>
  <c r="C34" i="69"/>
  <c r="B34" i="69"/>
  <c r="F33" i="69"/>
  <c r="E33" i="69"/>
  <c r="C33" i="69"/>
  <c r="B33" i="69"/>
  <c r="F32" i="69"/>
  <c r="E32" i="69"/>
  <c r="C32" i="69"/>
  <c r="B32" i="69"/>
  <c r="F31" i="69"/>
  <c r="E31" i="69"/>
  <c r="C31" i="69"/>
  <c r="B31" i="69"/>
  <c r="F30" i="69"/>
  <c r="E30" i="69"/>
  <c r="C30" i="69"/>
  <c r="B30" i="69"/>
  <c r="F29" i="69"/>
  <c r="E29" i="69"/>
  <c r="C29" i="69"/>
  <c r="B29" i="69"/>
  <c r="F28" i="69"/>
  <c r="E28" i="69"/>
  <c r="C28" i="69"/>
  <c r="B28" i="69"/>
  <c r="F27" i="69"/>
  <c r="E27" i="69"/>
  <c r="C27" i="69"/>
  <c r="B27" i="69"/>
  <c r="F26" i="69"/>
  <c r="E26" i="69"/>
  <c r="C26" i="69"/>
  <c r="B26" i="69"/>
  <c r="F25" i="69"/>
  <c r="E25" i="69"/>
  <c r="C25" i="69"/>
  <c r="B25" i="69"/>
  <c r="F24" i="69"/>
  <c r="E24" i="69"/>
  <c r="C24" i="69"/>
  <c r="B24" i="69"/>
  <c r="F23" i="69"/>
  <c r="E23" i="69"/>
  <c r="C23" i="69"/>
  <c r="B23" i="69"/>
  <c r="F22" i="69"/>
  <c r="E22" i="69"/>
  <c r="C22" i="69"/>
  <c r="B22" i="69"/>
  <c r="F21" i="69"/>
  <c r="E21" i="69"/>
  <c r="C21" i="69"/>
  <c r="B21" i="69"/>
  <c r="F20" i="69"/>
  <c r="E20" i="69"/>
  <c r="C20" i="69"/>
  <c r="B20" i="69"/>
  <c r="F19" i="69"/>
  <c r="E19" i="69"/>
  <c r="C19" i="69"/>
  <c r="B19" i="69"/>
  <c r="F18" i="69"/>
  <c r="E18" i="69"/>
  <c r="C18" i="69"/>
  <c r="B18" i="69"/>
  <c r="F17" i="69"/>
  <c r="E17" i="69"/>
  <c r="C17" i="69"/>
  <c r="B17" i="69"/>
  <c r="F16" i="69"/>
  <c r="E16" i="69"/>
  <c r="C16" i="69"/>
  <c r="B16" i="69"/>
  <c r="F15" i="69"/>
  <c r="E15" i="69"/>
  <c r="C15" i="69"/>
  <c r="B15" i="69"/>
  <c r="F14" i="69"/>
  <c r="E14" i="69"/>
  <c r="C14" i="69"/>
  <c r="B14" i="69"/>
  <c r="F13" i="69"/>
  <c r="E13" i="69"/>
  <c r="C13" i="69"/>
  <c r="B13" i="69"/>
  <c r="F12" i="69"/>
  <c r="E12" i="69"/>
  <c r="C12" i="69"/>
  <c r="B12" i="69"/>
  <c r="F11" i="69"/>
  <c r="E11" i="69"/>
  <c r="C11" i="69"/>
  <c r="B11" i="69"/>
  <c r="F10" i="69"/>
  <c r="C10" i="69"/>
  <c r="X37" i="69"/>
  <c r="W37" i="69"/>
  <c r="T37" i="69"/>
  <c r="W36" i="69"/>
  <c r="X36" i="69"/>
  <c r="T36" i="69"/>
  <c r="W35" i="69"/>
  <c r="X35" i="69"/>
  <c r="T35" i="69"/>
  <c r="W34" i="69"/>
  <c r="X34" i="69"/>
  <c r="T34" i="69"/>
  <c r="X33" i="69"/>
  <c r="W33" i="69"/>
  <c r="T33" i="69"/>
  <c r="W32" i="69"/>
  <c r="T32" i="69"/>
  <c r="X32" i="69"/>
  <c r="W31" i="69"/>
  <c r="X31" i="69"/>
  <c r="T31" i="69"/>
  <c r="W30" i="69"/>
  <c r="X30" i="69"/>
  <c r="T30" i="69"/>
  <c r="X29" i="69"/>
  <c r="W29" i="69"/>
  <c r="T29" i="69"/>
  <c r="W28" i="69"/>
  <c r="T28" i="69"/>
  <c r="X28" i="69"/>
  <c r="W27" i="69"/>
  <c r="X27" i="69"/>
  <c r="T27" i="69"/>
  <c r="W26" i="69"/>
  <c r="X26" i="69"/>
  <c r="T26" i="69"/>
  <c r="X25" i="69"/>
  <c r="W25" i="69"/>
  <c r="T25" i="69"/>
  <c r="W24" i="69"/>
  <c r="T24" i="69"/>
  <c r="X24" i="69"/>
  <c r="W23" i="69"/>
  <c r="X23" i="69"/>
  <c r="T23" i="69"/>
  <c r="W22" i="69"/>
  <c r="X22" i="69"/>
  <c r="T22" i="69"/>
  <c r="X21" i="69"/>
  <c r="W21" i="69"/>
  <c r="T21" i="69"/>
  <c r="W20" i="69"/>
  <c r="T20" i="69"/>
  <c r="X20" i="69"/>
  <c r="W19" i="69"/>
  <c r="X19" i="69"/>
  <c r="T19" i="69"/>
  <c r="W18" i="69"/>
  <c r="X18" i="69"/>
  <c r="T18" i="69"/>
  <c r="X17" i="69"/>
  <c r="W17" i="69"/>
  <c r="T17" i="69"/>
  <c r="W16" i="69"/>
  <c r="T16" i="69"/>
  <c r="X16" i="69"/>
  <c r="W15" i="69"/>
  <c r="X15" i="69"/>
  <c r="T15" i="69"/>
  <c r="W14" i="69"/>
  <c r="X14" i="69"/>
  <c r="T14" i="69"/>
  <c r="X13" i="69"/>
  <c r="W13" i="69"/>
  <c r="T13" i="69"/>
  <c r="W12" i="69"/>
  <c r="T12" i="69"/>
  <c r="X12" i="69"/>
  <c r="W11" i="69"/>
  <c r="X11" i="69"/>
  <c r="T11" i="69"/>
  <c r="S38" i="69"/>
  <c r="R38" i="69"/>
  <c r="P37" i="69"/>
  <c r="O37" i="69"/>
  <c r="L37" i="69"/>
  <c r="P36" i="69"/>
  <c r="O36" i="69"/>
  <c r="L36" i="69"/>
  <c r="O35" i="69"/>
  <c r="P35" i="69"/>
  <c r="L35" i="69"/>
  <c r="O34" i="69"/>
  <c r="P34" i="69"/>
  <c r="L34" i="69"/>
  <c r="P33" i="69"/>
  <c r="O33" i="69"/>
  <c r="L33" i="69"/>
  <c r="P32" i="69"/>
  <c r="O32" i="69"/>
  <c r="L32" i="69"/>
  <c r="O31" i="69"/>
  <c r="P31" i="69"/>
  <c r="L31" i="69"/>
  <c r="O30" i="69"/>
  <c r="P30" i="69"/>
  <c r="L30" i="69"/>
  <c r="P29" i="69"/>
  <c r="O29" i="69"/>
  <c r="L29" i="69"/>
  <c r="P28" i="69"/>
  <c r="O28" i="69"/>
  <c r="L28" i="69"/>
  <c r="O27" i="69"/>
  <c r="P27" i="69"/>
  <c r="L27" i="69"/>
  <c r="O26" i="69"/>
  <c r="P26" i="69"/>
  <c r="L26" i="69"/>
  <c r="P25" i="69"/>
  <c r="O25" i="69"/>
  <c r="L25" i="69"/>
  <c r="P24" i="69"/>
  <c r="O24" i="69"/>
  <c r="L24" i="69"/>
  <c r="O23" i="69"/>
  <c r="P23" i="69"/>
  <c r="L23" i="69"/>
  <c r="O22" i="69"/>
  <c r="P22" i="69"/>
  <c r="L22" i="69"/>
  <c r="P21" i="69"/>
  <c r="O21" i="69"/>
  <c r="L21" i="69"/>
  <c r="P20" i="69"/>
  <c r="O20" i="69"/>
  <c r="L20" i="69"/>
  <c r="O19" i="69"/>
  <c r="P19" i="69"/>
  <c r="L19" i="69"/>
  <c r="O18" i="69"/>
  <c r="P18" i="69"/>
  <c r="L18" i="69"/>
  <c r="P17" i="69"/>
  <c r="O17" i="69"/>
  <c r="L17" i="69"/>
  <c r="P16" i="69"/>
  <c r="O16" i="69"/>
  <c r="L16" i="69"/>
  <c r="O15" i="69"/>
  <c r="P15" i="69"/>
  <c r="L15" i="69"/>
  <c r="O14" i="69"/>
  <c r="P14" i="69"/>
  <c r="L14" i="69"/>
  <c r="P13" i="69"/>
  <c r="O13" i="69"/>
  <c r="L13" i="69"/>
  <c r="P12" i="69"/>
  <c r="O12" i="69"/>
  <c r="L12" i="69"/>
  <c r="O11" i="69"/>
  <c r="P11" i="69"/>
  <c r="L11" i="69"/>
  <c r="O10" i="69"/>
  <c r="P10" i="69"/>
  <c r="K38" i="69"/>
  <c r="L10" i="69"/>
  <c r="B9" i="51"/>
  <c r="E36" i="51"/>
  <c r="D36" i="51"/>
  <c r="C36" i="51"/>
  <c r="B36" i="51"/>
  <c r="E35" i="51"/>
  <c r="D35" i="51"/>
  <c r="C35" i="51"/>
  <c r="B35" i="51"/>
  <c r="E34" i="51"/>
  <c r="D34" i="51"/>
  <c r="C34" i="51"/>
  <c r="B34" i="51"/>
  <c r="E33" i="51"/>
  <c r="D33" i="51"/>
  <c r="C33" i="51"/>
  <c r="B33" i="51"/>
  <c r="E32" i="51"/>
  <c r="D32" i="51"/>
  <c r="C32" i="51"/>
  <c r="B32" i="51"/>
  <c r="E31" i="51"/>
  <c r="D31" i="51"/>
  <c r="C31" i="51"/>
  <c r="B31" i="51"/>
  <c r="E30" i="51"/>
  <c r="D30" i="51"/>
  <c r="C30" i="51"/>
  <c r="B30" i="51"/>
  <c r="E29" i="51"/>
  <c r="D29" i="51"/>
  <c r="C29" i="51"/>
  <c r="B29" i="51"/>
  <c r="E28" i="51"/>
  <c r="D28" i="51"/>
  <c r="C28" i="51"/>
  <c r="B28" i="51"/>
  <c r="E27" i="51"/>
  <c r="D27" i="51"/>
  <c r="C27" i="51"/>
  <c r="B27" i="51"/>
  <c r="E26" i="51"/>
  <c r="D26" i="51"/>
  <c r="C26" i="51"/>
  <c r="B26" i="51"/>
  <c r="E25" i="51"/>
  <c r="D25" i="51"/>
  <c r="C25" i="51"/>
  <c r="B25" i="51"/>
  <c r="E24" i="51"/>
  <c r="D24" i="51"/>
  <c r="C24" i="51"/>
  <c r="B24" i="51"/>
  <c r="E23" i="51"/>
  <c r="D23" i="51"/>
  <c r="C23" i="51"/>
  <c r="B23" i="51"/>
  <c r="E22" i="51"/>
  <c r="D22" i="51"/>
  <c r="C22" i="51"/>
  <c r="B22" i="51"/>
  <c r="E21" i="51"/>
  <c r="D21" i="51"/>
  <c r="C21" i="51"/>
  <c r="B21" i="51"/>
  <c r="E20" i="51"/>
  <c r="D20" i="51"/>
  <c r="C20" i="51"/>
  <c r="B20" i="51"/>
  <c r="E19" i="51"/>
  <c r="D19" i="51"/>
  <c r="C19" i="51"/>
  <c r="B19" i="51"/>
  <c r="E18" i="51"/>
  <c r="D18" i="51"/>
  <c r="C18" i="51"/>
  <c r="B18" i="51"/>
  <c r="E17" i="51"/>
  <c r="D17" i="51"/>
  <c r="C17" i="51"/>
  <c r="B17" i="51"/>
  <c r="E16" i="51"/>
  <c r="D16" i="51"/>
  <c r="C16" i="51"/>
  <c r="B16" i="51"/>
  <c r="E15" i="51"/>
  <c r="D15" i="51"/>
  <c r="C15" i="51"/>
  <c r="B15" i="51"/>
  <c r="E14" i="51"/>
  <c r="D14" i="51"/>
  <c r="C14" i="51"/>
  <c r="B14" i="51"/>
  <c r="E13" i="51"/>
  <c r="D13" i="51"/>
  <c r="C13" i="51"/>
  <c r="B13" i="51"/>
  <c r="E12" i="51"/>
  <c r="D12" i="51"/>
  <c r="C12" i="51"/>
  <c r="B12" i="51"/>
  <c r="E11" i="51"/>
  <c r="D11" i="51"/>
  <c r="C11" i="51"/>
  <c r="B11" i="51"/>
  <c r="E10" i="51"/>
  <c r="D10" i="51"/>
  <c r="C10" i="51"/>
  <c r="B10" i="51"/>
  <c r="E9" i="51"/>
  <c r="D9" i="51"/>
  <c r="C9" i="51"/>
  <c r="O37" i="51"/>
  <c r="N37" i="51"/>
  <c r="M37" i="51"/>
  <c r="L37" i="51"/>
  <c r="J37" i="51"/>
  <c r="I37" i="51"/>
  <c r="H37" i="51"/>
  <c r="G37" i="51"/>
  <c r="P36" i="51"/>
  <c r="K36" i="51"/>
  <c r="P35" i="51"/>
  <c r="K35" i="51"/>
  <c r="P34" i="51"/>
  <c r="K34" i="51"/>
  <c r="P33" i="51"/>
  <c r="K33" i="51"/>
  <c r="P32" i="51"/>
  <c r="K32" i="51"/>
  <c r="P31" i="51"/>
  <c r="K31" i="51"/>
  <c r="P30" i="51"/>
  <c r="K30" i="51"/>
  <c r="P29" i="51"/>
  <c r="K29" i="51"/>
  <c r="P28" i="51"/>
  <c r="K28" i="51"/>
  <c r="P27" i="51"/>
  <c r="K27" i="51"/>
  <c r="P26" i="51"/>
  <c r="K26" i="51"/>
  <c r="P25" i="51"/>
  <c r="K25" i="51"/>
  <c r="P24" i="51"/>
  <c r="K24" i="51"/>
  <c r="P23" i="51"/>
  <c r="K23" i="51"/>
  <c r="P22" i="51"/>
  <c r="K22" i="51"/>
  <c r="P21" i="51"/>
  <c r="K21" i="51"/>
  <c r="P20" i="51"/>
  <c r="K20" i="51"/>
  <c r="P19" i="51"/>
  <c r="K19" i="51"/>
  <c r="P18" i="51"/>
  <c r="K18" i="51"/>
  <c r="P17" i="51"/>
  <c r="K17" i="51"/>
  <c r="P16" i="51"/>
  <c r="K16" i="51"/>
  <c r="P15" i="51"/>
  <c r="K15" i="51"/>
  <c r="P14" i="51"/>
  <c r="K14" i="51"/>
  <c r="P13" i="51"/>
  <c r="K13" i="51"/>
  <c r="P12" i="51"/>
  <c r="K12" i="51"/>
  <c r="P11" i="51"/>
  <c r="K11" i="51"/>
  <c r="P10" i="51"/>
  <c r="K10" i="51"/>
  <c r="P9" i="51"/>
  <c r="K9" i="51"/>
  <c r="P9" i="48"/>
  <c r="K9" i="48"/>
  <c r="B10" i="48"/>
  <c r="C10" i="48"/>
  <c r="D10" i="48"/>
  <c r="E10" i="48"/>
  <c r="B11" i="48"/>
  <c r="C11" i="48"/>
  <c r="D11" i="48"/>
  <c r="E11" i="48"/>
  <c r="B12" i="48"/>
  <c r="C12" i="48"/>
  <c r="D12" i="48"/>
  <c r="E12" i="48"/>
  <c r="B13" i="48"/>
  <c r="C13" i="48"/>
  <c r="D13" i="48"/>
  <c r="E13" i="48"/>
  <c r="B14" i="48"/>
  <c r="C14" i="48"/>
  <c r="D14" i="48"/>
  <c r="E14" i="48"/>
  <c r="B15" i="48"/>
  <c r="C15" i="48"/>
  <c r="D15" i="48"/>
  <c r="E15" i="48"/>
  <c r="B16" i="48"/>
  <c r="C16" i="48"/>
  <c r="D16" i="48"/>
  <c r="E16" i="48"/>
  <c r="B17" i="48"/>
  <c r="C17" i="48"/>
  <c r="D17" i="48"/>
  <c r="E17" i="48"/>
  <c r="B18" i="48"/>
  <c r="C18" i="48"/>
  <c r="D18" i="48"/>
  <c r="E18" i="48"/>
  <c r="B19" i="48"/>
  <c r="C19" i="48"/>
  <c r="D19" i="48"/>
  <c r="E19" i="48"/>
  <c r="B20" i="48"/>
  <c r="C20" i="48"/>
  <c r="D20" i="48"/>
  <c r="E20" i="48"/>
  <c r="B21" i="48"/>
  <c r="C21" i="48"/>
  <c r="D21" i="48"/>
  <c r="E21" i="48"/>
  <c r="B22" i="48"/>
  <c r="C22" i="48"/>
  <c r="D22" i="48"/>
  <c r="E22" i="48"/>
  <c r="B23" i="48"/>
  <c r="C23" i="48"/>
  <c r="D23" i="48"/>
  <c r="E23" i="48"/>
  <c r="B24" i="48"/>
  <c r="C24" i="48"/>
  <c r="D24" i="48"/>
  <c r="E24" i="48"/>
  <c r="B25" i="48"/>
  <c r="C25" i="48"/>
  <c r="D25" i="48"/>
  <c r="E25" i="48"/>
  <c r="B26" i="48"/>
  <c r="C26" i="48"/>
  <c r="D26" i="48"/>
  <c r="E26" i="48"/>
  <c r="B27" i="48"/>
  <c r="C27" i="48"/>
  <c r="D27" i="48"/>
  <c r="E27" i="48"/>
  <c r="B28" i="48"/>
  <c r="C28" i="48"/>
  <c r="D28" i="48"/>
  <c r="E28" i="48"/>
  <c r="B29" i="48"/>
  <c r="C29" i="48"/>
  <c r="D29" i="48"/>
  <c r="E29" i="48"/>
  <c r="B30" i="48"/>
  <c r="C30" i="48"/>
  <c r="D30" i="48"/>
  <c r="E30" i="48"/>
  <c r="B31" i="48"/>
  <c r="C31" i="48"/>
  <c r="D31" i="48"/>
  <c r="E31" i="48"/>
  <c r="B32" i="48"/>
  <c r="C32" i="48"/>
  <c r="D32" i="48"/>
  <c r="E32" i="48"/>
  <c r="B33" i="48"/>
  <c r="C33" i="48"/>
  <c r="D33" i="48"/>
  <c r="E33" i="48"/>
  <c r="B34" i="48"/>
  <c r="C34" i="48"/>
  <c r="D34" i="48"/>
  <c r="E34" i="48"/>
  <c r="B35" i="48"/>
  <c r="C35" i="48"/>
  <c r="D35" i="48"/>
  <c r="E35" i="48"/>
  <c r="B36" i="48"/>
  <c r="C36" i="48"/>
  <c r="D36" i="48"/>
  <c r="E36" i="48"/>
  <c r="E9" i="48"/>
  <c r="D9" i="48"/>
  <c r="C9" i="48"/>
  <c r="B9" i="48"/>
  <c r="P36" i="48"/>
  <c r="P35" i="48"/>
  <c r="P34" i="48"/>
  <c r="P33" i="48"/>
  <c r="P32" i="48"/>
  <c r="P31" i="48"/>
  <c r="P30" i="48"/>
  <c r="P29" i="48"/>
  <c r="P28" i="48"/>
  <c r="P27" i="48"/>
  <c r="P26" i="48"/>
  <c r="P25" i="48"/>
  <c r="P24" i="48"/>
  <c r="P23" i="48"/>
  <c r="P22" i="48"/>
  <c r="P21" i="48"/>
  <c r="P20" i="48"/>
  <c r="P19" i="48"/>
  <c r="P18" i="48"/>
  <c r="P17" i="48"/>
  <c r="P16" i="48"/>
  <c r="P15" i="48"/>
  <c r="P14" i="48"/>
  <c r="P13" i="48"/>
  <c r="P12" i="48"/>
  <c r="P11" i="48"/>
  <c r="P10" i="48"/>
  <c r="O37" i="48"/>
  <c r="N37" i="48"/>
  <c r="L37" i="48"/>
  <c r="K36" i="48"/>
  <c r="K35" i="48"/>
  <c r="K34" i="48"/>
  <c r="K33" i="48"/>
  <c r="K32" i="48"/>
  <c r="K31" i="48"/>
  <c r="K30" i="48"/>
  <c r="K29" i="48"/>
  <c r="K28" i="48"/>
  <c r="K27" i="48"/>
  <c r="K26" i="48"/>
  <c r="K25" i="48"/>
  <c r="K24" i="48"/>
  <c r="K23" i="48"/>
  <c r="K22" i="48"/>
  <c r="K21" i="48"/>
  <c r="K20" i="48"/>
  <c r="K19" i="48"/>
  <c r="K18" i="48"/>
  <c r="K17" i="48"/>
  <c r="K16" i="48"/>
  <c r="K15" i="48"/>
  <c r="K14" i="48"/>
  <c r="K13" i="48"/>
  <c r="K12" i="48"/>
  <c r="K11" i="48"/>
  <c r="K10" i="48"/>
  <c r="J37" i="48"/>
  <c r="I37" i="48"/>
  <c r="G37" i="48"/>
  <c r="J9" i="45"/>
  <c r="C9" i="45"/>
  <c r="N9" i="45"/>
  <c r="C10" i="45"/>
  <c r="D10" i="45"/>
  <c r="E10" i="45"/>
  <c r="C11" i="45"/>
  <c r="D11" i="45"/>
  <c r="E11" i="45"/>
  <c r="C12" i="45"/>
  <c r="D12" i="45"/>
  <c r="E12" i="45"/>
  <c r="C13" i="45"/>
  <c r="D13" i="45"/>
  <c r="E13" i="45"/>
  <c r="C14" i="45"/>
  <c r="D14" i="45"/>
  <c r="E14" i="45"/>
  <c r="C15" i="45"/>
  <c r="D15" i="45"/>
  <c r="E15" i="45"/>
  <c r="C17" i="45"/>
  <c r="D17" i="45"/>
  <c r="E17" i="45"/>
  <c r="C18" i="45"/>
  <c r="D18" i="45"/>
  <c r="E18" i="45"/>
  <c r="C19" i="45"/>
  <c r="D19" i="45"/>
  <c r="E19" i="45"/>
  <c r="C20" i="45"/>
  <c r="D20" i="45"/>
  <c r="E20" i="45"/>
  <c r="C25" i="45"/>
  <c r="D25" i="45"/>
  <c r="E25" i="45"/>
  <c r="C26" i="45"/>
  <c r="D26" i="45"/>
  <c r="E26" i="45"/>
  <c r="C27" i="45"/>
  <c r="D27" i="45"/>
  <c r="E27" i="45"/>
  <c r="C28" i="45"/>
  <c r="D28" i="45"/>
  <c r="E28" i="45"/>
  <c r="C29" i="45"/>
  <c r="D29" i="45"/>
  <c r="E29" i="45"/>
  <c r="C30" i="45"/>
  <c r="D30" i="45"/>
  <c r="E30" i="45"/>
  <c r="C31" i="45"/>
  <c r="D31" i="45"/>
  <c r="E31" i="45"/>
  <c r="C32" i="45"/>
  <c r="D32" i="45"/>
  <c r="E32" i="45"/>
  <c r="C33" i="45"/>
  <c r="D33" i="45"/>
  <c r="E33" i="45"/>
  <c r="C34" i="45"/>
  <c r="D34" i="45"/>
  <c r="E34" i="45"/>
  <c r="C35" i="45"/>
  <c r="D35" i="45"/>
  <c r="E35" i="45"/>
  <c r="C36" i="45"/>
  <c r="D36" i="45"/>
  <c r="E36" i="45"/>
  <c r="C39" i="45"/>
  <c r="D39" i="45"/>
  <c r="E39" i="45"/>
  <c r="C41" i="45"/>
  <c r="D41" i="45"/>
  <c r="E41" i="45"/>
  <c r="C42" i="45"/>
  <c r="D42" i="45"/>
  <c r="E42" i="45"/>
  <c r="C46" i="45"/>
  <c r="D46" i="45"/>
  <c r="E46" i="45"/>
  <c r="E9" i="45"/>
  <c r="D9" i="45"/>
  <c r="N46" i="45"/>
  <c r="N42" i="45"/>
  <c r="N41" i="45"/>
  <c r="N39" i="45"/>
  <c r="N36" i="45"/>
  <c r="N35" i="45"/>
  <c r="N34" i="45"/>
  <c r="N33" i="45"/>
  <c r="N32" i="45"/>
  <c r="N31" i="45"/>
  <c r="N30" i="45"/>
  <c r="N29" i="45"/>
  <c r="N28" i="45"/>
  <c r="N27" i="45"/>
  <c r="N26" i="45"/>
  <c r="N25" i="45"/>
  <c r="N20" i="45"/>
  <c r="N19" i="45"/>
  <c r="N18" i="45"/>
  <c r="N17" i="45"/>
  <c r="N15" i="45"/>
  <c r="N14" i="45"/>
  <c r="N13" i="45"/>
  <c r="N12" i="45"/>
  <c r="N11" i="45"/>
  <c r="N10" i="45"/>
  <c r="M47" i="45"/>
  <c r="K47" i="45"/>
  <c r="J46" i="45"/>
  <c r="J42" i="45"/>
  <c r="J41" i="45"/>
  <c r="J39" i="45"/>
  <c r="J36" i="45"/>
  <c r="J35" i="45"/>
  <c r="J34" i="45"/>
  <c r="J33" i="45"/>
  <c r="J32" i="45"/>
  <c r="J31" i="45"/>
  <c r="J30" i="45"/>
  <c r="J29" i="45"/>
  <c r="J28" i="45"/>
  <c r="J27" i="45"/>
  <c r="J26" i="45"/>
  <c r="J25" i="45"/>
  <c r="J20" i="45"/>
  <c r="J19" i="45"/>
  <c r="J18" i="45"/>
  <c r="J17" i="45"/>
  <c r="J15" i="45"/>
  <c r="J14" i="45"/>
  <c r="J13" i="45"/>
  <c r="J12" i="45"/>
  <c r="J11" i="45"/>
  <c r="J10" i="45"/>
  <c r="I47" i="45"/>
  <c r="G47" i="45"/>
  <c r="M10" i="39"/>
  <c r="O9" i="36"/>
  <c r="J9" i="36"/>
  <c r="I9" i="39"/>
  <c r="K9" i="36"/>
  <c r="B10" i="39"/>
  <c r="C10" i="39"/>
  <c r="D10" i="39"/>
  <c r="B11" i="39"/>
  <c r="C11" i="39"/>
  <c r="D11" i="39"/>
  <c r="B12" i="39"/>
  <c r="C12" i="39"/>
  <c r="D12" i="39"/>
  <c r="B13" i="39"/>
  <c r="C13" i="39"/>
  <c r="D13" i="39"/>
  <c r="B14" i="39"/>
  <c r="C14" i="39"/>
  <c r="D14" i="39"/>
  <c r="B15" i="39"/>
  <c r="C15" i="39"/>
  <c r="D15" i="39"/>
  <c r="B16" i="39"/>
  <c r="C16" i="39"/>
  <c r="D16" i="39"/>
  <c r="B17" i="39"/>
  <c r="C17" i="39"/>
  <c r="D17" i="39"/>
  <c r="B18" i="39"/>
  <c r="C18" i="39"/>
  <c r="D18" i="39"/>
  <c r="B19" i="39"/>
  <c r="C19" i="39"/>
  <c r="D19" i="39"/>
  <c r="B20" i="39"/>
  <c r="C20" i="39"/>
  <c r="D20" i="39"/>
  <c r="B21" i="39"/>
  <c r="C21" i="39"/>
  <c r="D21" i="39"/>
  <c r="B22" i="39"/>
  <c r="C22" i="39"/>
  <c r="D22" i="39"/>
  <c r="B23" i="39"/>
  <c r="C23" i="39"/>
  <c r="D23" i="39"/>
  <c r="B24" i="39"/>
  <c r="C24" i="39"/>
  <c r="D24" i="39"/>
  <c r="B25" i="39"/>
  <c r="C25" i="39"/>
  <c r="D25" i="39"/>
  <c r="B26" i="39"/>
  <c r="C26" i="39"/>
  <c r="D26" i="39"/>
  <c r="B27" i="39"/>
  <c r="C27" i="39"/>
  <c r="D27" i="39"/>
  <c r="B28" i="39"/>
  <c r="C28" i="39"/>
  <c r="D28" i="39"/>
  <c r="B29" i="39"/>
  <c r="C29" i="39"/>
  <c r="D29" i="39"/>
  <c r="B30" i="39"/>
  <c r="C30" i="39"/>
  <c r="D30" i="39"/>
  <c r="B31" i="39"/>
  <c r="C31" i="39"/>
  <c r="D31" i="39"/>
  <c r="B32" i="39"/>
  <c r="C32" i="39"/>
  <c r="D32" i="39"/>
  <c r="B33" i="39"/>
  <c r="C33" i="39"/>
  <c r="D33" i="39"/>
  <c r="B34" i="39"/>
  <c r="C34" i="39"/>
  <c r="D34" i="39"/>
  <c r="B35" i="39"/>
  <c r="C35" i="39"/>
  <c r="D35" i="39"/>
  <c r="B36" i="39"/>
  <c r="C36" i="39"/>
  <c r="D36" i="39"/>
  <c r="B37" i="39"/>
  <c r="C37" i="39"/>
  <c r="D37" i="39"/>
  <c r="B38" i="39"/>
  <c r="C38" i="39"/>
  <c r="D38" i="39"/>
  <c r="B39" i="39"/>
  <c r="C39" i="39"/>
  <c r="D39" i="39"/>
  <c r="B40" i="39"/>
  <c r="C40" i="39"/>
  <c r="D40" i="39"/>
  <c r="B41" i="39"/>
  <c r="C41" i="39"/>
  <c r="D41" i="39"/>
  <c r="B42" i="39"/>
  <c r="C42" i="39"/>
  <c r="D42" i="39"/>
  <c r="B43" i="39"/>
  <c r="C43" i="39"/>
  <c r="D43" i="39"/>
  <c r="B44" i="39"/>
  <c r="C44" i="39"/>
  <c r="D44" i="39"/>
  <c r="B45" i="39"/>
  <c r="C45" i="39"/>
  <c r="D45" i="39"/>
  <c r="B46" i="39"/>
  <c r="C46" i="39"/>
  <c r="D46" i="39"/>
  <c r="B47" i="39"/>
  <c r="C47" i="39"/>
  <c r="D47" i="39"/>
  <c r="B48" i="39"/>
  <c r="C48" i="39"/>
  <c r="D48" i="39"/>
  <c r="B49" i="39"/>
  <c r="C49" i="39"/>
  <c r="D49" i="39"/>
  <c r="B50" i="39"/>
  <c r="C50" i="39"/>
  <c r="D50" i="39"/>
  <c r="B51" i="39"/>
  <c r="C51" i="39"/>
  <c r="D51" i="39"/>
  <c r="B52" i="39"/>
  <c r="C52" i="39"/>
  <c r="D52" i="39"/>
  <c r="B53" i="39"/>
  <c r="C53" i="39"/>
  <c r="D53" i="39"/>
  <c r="B54" i="39"/>
  <c r="C54" i="39"/>
  <c r="D54" i="39"/>
  <c r="B55" i="39"/>
  <c r="C55" i="39"/>
  <c r="D55" i="39"/>
  <c r="B56" i="39"/>
  <c r="C56" i="39"/>
  <c r="D56" i="39"/>
  <c r="B57" i="39"/>
  <c r="C57" i="39"/>
  <c r="D57" i="39"/>
  <c r="D9" i="39"/>
  <c r="C9" i="39"/>
  <c r="B9" i="39"/>
  <c r="M57" i="39"/>
  <c r="M56" i="39"/>
  <c r="M55" i="39"/>
  <c r="M54" i="39"/>
  <c r="M53" i="39"/>
  <c r="M52" i="39"/>
  <c r="M51" i="39"/>
  <c r="M50" i="39"/>
  <c r="M49" i="39"/>
  <c r="M48" i="39"/>
  <c r="M47" i="39"/>
  <c r="M46" i="39"/>
  <c r="M45" i="39"/>
  <c r="M44" i="39"/>
  <c r="M43" i="39"/>
  <c r="M42" i="39"/>
  <c r="M41" i="39"/>
  <c r="M40" i="39"/>
  <c r="M39" i="39"/>
  <c r="M38" i="39"/>
  <c r="M37" i="39"/>
  <c r="M36" i="39"/>
  <c r="M35" i="39"/>
  <c r="M34" i="39"/>
  <c r="M33" i="39"/>
  <c r="M32" i="39"/>
  <c r="M31" i="39"/>
  <c r="M30" i="39"/>
  <c r="M29" i="39"/>
  <c r="M28" i="39"/>
  <c r="M27" i="39"/>
  <c r="M26" i="39"/>
  <c r="M25" i="39"/>
  <c r="M24" i="39"/>
  <c r="M23" i="39"/>
  <c r="M22" i="39"/>
  <c r="M21" i="39"/>
  <c r="M20" i="39"/>
  <c r="M19" i="39"/>
  <c r="M18" i="39"/>
  <c r="M17" i="39"/>
  <c r="M16" i="39"/>
  <c r="M15" i="39"/>
  <c r="M14" i="39"/>
  <c r="M13" i="39"/>
  <c r="M12" i="39"/>
  <c r="M11" i="39"/>
  <c r="L58" i="39"/>
  <c r="M9" i="39"/>
  <c r="J58" i="39"/>
  <c r="I57" i="39"/>
  <c r="I56" i="39"/>
  <c r="I55" i="39"/>
  <c r="I54" i="39"/>
  <c r="I53" i="39"/>
  <c r="I52" i="39"/>
  <c r="I51" i="39"/>
  <c r="I50" i="39"/>
  <c r="I49" i="39"/>
  <c r="I48" i="39"/>
  <c r="I47" i="39"/>
  <c r="I46" i="39"/>
  <c r="I45" i="39"/>
  <c r="I44" i="39"/>
  <c r="I43" i="39"/>
  <c r="I42" i="39"/>
  <c r="I41" i="39"/>
  <c r="I40" i="39"/>
  <c r="I39" i="39"/>
  <c r="I38" i="39"/>
  <c r="I37" i="39"/>
  <c r="I36" i="39"/>
  <c r="I35" i="39"/>
  <c r="I34" i="39"/>
  <c r="I33" i="39"/>
  <c r="I32" i="39"/>
  <c r="I31" i="39"/>
  <c r="I30" i="39"/>
  <c r="I29" i="39"/>
  <c r="I28" i="39"/>
  <c r="I27" i="39"/>
  <c r="I26" i="39"/>
  <c r="I25" i="39"/>
  <c r="I24" i="39"/>
  <c r="I23" i="39"/>
  <c r="I22" i="39"/>
  <c r="I21" i="39"/>
  <c r="I20" i="39"/>
  <c r="I19" i="39"/>
  <c r="I18" i="39"/>
  <c r="I17" i="39"/>
  <c r="I16" i="39"/>
  <c r="I15" i="39"/>
  <c r="I14" i="39"/>
  <c r="I13" i="39"/>
  <c r="I12" i="39"/>
  <c r="I11" i="39"/>
  <c r="I10" i="39"/>
  <c r="H58" i="39"/>
  <c r="F58" i="39"/>
  <c r="B23" i="36"/>
  <c r="C23" i="36"/>
  <c r="D23" i="36"/>
  <c r="B24" i="36"/>
  <c r="C24" i="36"/>
  <c r="D24" i="36"/>
  <c r="B25" i="36"/>
  <c r="C25" i="36"/>
  <c r="D25" i="36"/>
  <c r="B26" i="36"/>
  <c r="C26" i="36"/>
  <c r="D26" i="36"/>
  <c r="B27" i="36"/>
  <c r="C27" i="36"/>
  <c r="D27" i="36"/>
  <c r="B28" i="36"/>
  <c r="C28" i="36"/>
  <c r="D28" i="36"/>
  <c r="B29" i="36"/>
  <c r="C29" i="36"/>
  <c r="D29" i="36"/>
  <c r="B30" i="36"/>
  <c r="C30" i="36"/>
  <c r="D30" i="36"/>
  <c r="B31" i="36"/>
  <c r="C31" i="36"/>
  <c r="D31" i="36"/>
  <c r="B32" i="36"/>
  <c r="C32" i="36"/>
  <c r="D32" i="36"/>
  <c r="B33" i="36"/>
  <c r="C33" i="36"/>
  <c r="D33" i="36"/>
  <c r="B34" i="36"/>
  <c r="C34" i="36"/>
  <c r="D34" i="36"/>
  <c r="B35" i="36"/>
  <c r="C35" i="36"/>
  <c r="D35" i="36"/>
  <c r="B36" i="36"/>
  <c r="C36" i="36"/>
  <c r="D36" i="36"/>
  <c r="B10" i="36"/>
  <c r="C10" i="36"/>
  <c r="D10" i="36"/>
  <c r="B11" i="36"/>
  <c r="C11" i="36"/>
  <c r="D11" i="36"/>
  <c r="B12" i="36"/>
  <c r="C12" i="36"/>
  <c r="D12" i="36"/>
  <c r="B13" i="36"/>
  <c r="C13" i="36"/>
  <c r="D13" i="36"/>
  <c r="B14" i="36"/>
  <c r="C14" i="36"/>
  <c r="D14" i="36"/>
  <c r="B15" i="36"/>
  <c r="C15" i="36"/>
  <c r="D15" i="36"/>
  <c r="B16" i="36"/>
  <c r="C16" i="36"/>
  <c r="D16" i="36"/>
  <c r="B17" i="36"/>
  <c r="C17" i="36"/>
  <c r="D17" i="36"/>
  <c r="B18" i="36"/>
  <c r="C18" i="36"/>
  <c r="D18" i="36"/>
  <c r="B19" i="36"/>
  <c r="C19" i="36"/>
  <c r="D19" i="36"/>
  <c r="B20" i="36"/>
  <c r="C20" i="36"/>
  <c r="D20" i="36"/>
  <c r="B21" i="36"/>
  <c r="C21" i="36"/>
  <c r="D21" i="36"/>
  <c r="B22" i="36"/>
  <c r="C22" i="36"/>
  <c r="D22" i="36"/>
  <c r="C9" i="36"/>
  <c r="D9" i="36"/>
  <c r="B9" i="36"/>
  <c r="O36" i="36"/>
  <c r="P36" i="36"/>
  <c r="O35" i="36"/>
  <c r="P35" i="36"/>
  <c r="O34" i="36"/>
  <c r="P34" i="36"/>
  <c r="P33" i="36"/>
  <c r="O32" i="36"/>
  <c r="P32" i="36"/>
  <c r="O31" i="36"/>
  <c r="P31" i="36"/>
  <c r="O30" i="36"/>
  <c r="P30" i="36"/>
  <c r="P29" i="36"/>
  <c r="O28" i="36"/>
  <c r="P28" i="36"/>
  <c r="P27" i="36"/>
  <c r="O27" i="36"/>
  <c r="O26" i="36"/>
  <c r="P26" i="36"/>
  <c r="P25" i="36"/>
  <c r="O24" i="36"/>
  <c r="P24" i="36"/>
  <c r="O23" i="36"/>
  <c r="P23" i="36"/>
  <c r="O22" i="36"/>
  <c r="P22" i="36"/>
  <c r="P21" i="36"/>
  <c r="O20" i="36"/>
  <c r="P20" i="36"/>
  <c r="O19" i="36"/>
  <c r="P19" i="36"/>
  <c r="O18" i="36"/>
  <c r="P18" i="36"/>
  <c r="P17" i="36"/>
  <c r="O16" i="36"/>
  <c r="P16" i="36"/>
  <c r="O15" i="36"/>
  <c r="P15" i="36"/>
  <c r="O14" i="36"/>
  <c r="P14" i="36"/>
  <c r="P13" i="36"/>
  <c r="O12" i="36"/>
  <c r="P12" i="36"/>
  <c r="O11" i="36"/>
  <c r="P11" i="36"/>
  <c r="O10" i="36"/>
  <c r="P10" i="36"/>
  <c r="N37" i="36"/>
  <c r="P9" i="36"/>
  <c r="L37" i="36"/>
  <c r="K36" i="36"/>
  <c r="K35" i="36"/>
  <c r="J34" i="36"/>
  <c r="K34" i="36"/>
  <c r="J33" i="36"/>
  <c r="K33" i="36"/>
  <c r="K32" i="36"/>
  <c r="J31" i="36"/>
  <c r="K31" i="36"/>
  <c r="J30" i="36"/>
  <c r="K30" i="36"/>
  <c r="J29" i="36"/>
  <c r="K29" i="36"/>
  <c r="K28" i="36"/>
  <c r="J27" i="36"/>
  <c r="K27" i="36"/>
  <c r="J26" i="36"/>
  <c r="K26" i="36"/>
  <c r="J25" i="36"/>
  <c r="K25" i="36"/>
  <c r="K24" i="36"/>
  <c r="J23" i="36"/>
  <c r="K23" i="36"/>
  <c r="J22" i="36"/>
  <c r="K22" i="36"/>
  <c r="J21" i="36"/>
  <c r="K21" i="36"/>
  <c r="K20" i="36"/>
  <c r="J19" i="36"/>
  <c r="K19" i="36"/>
  <c r="J18" i="36"/>
  <c r="K18" i="36"/>
  <c r="J17" i="36"/>
  <c r="K17" i="36"/>
  <c r="K16" i="36"/>
  <c r="J15" i="36"/>
  <c r="K15" i="36"/>
  <c r="J14" i="36"/>
  <c r="K14" i="36"/>
  <c r="J13" i="36"/>
  <c r="K13" i="36"/>
  <c r="K12" i="36"/>
  <c r="J11" i="36"/>
  <c r="K11" i="36"/>
  <c r="J10" i="36"/>
  <c r="K10" i="36"/>
  <c r="I37" i="36"/>
  <c r="C37" i="29" l="1"/>
  <c r="D37" i="29"/>
  <c r="B37" i="26"/>
  <c r="F9" i="45"/>
  <c r="D13" i="69"/>
  <c r="D15" i="69"/>
  <c r="D16" i="69"/>
  <c r="D17" i="69"/>
  <c r="D19" i="69"/>
  <c r="D20" i="69"/>
  <c r="D24" i="69"/>
  <c r="D29" i="69"/>
  <c r="D31" i="69"/>
  <c r="D32" i="69"/>
  <c r="D10" i="69"/>
  <c r="D33" i="69"/>
  <c r="D35" i="69"/>
  <c r="D36" i="69"/>
  <c r="D12" i="69"/>
  <c r="D14" i="69"/>
  <c r="D22" i="69"/>
  <c r="D26" i="69"/>
  <c r="D28" i="69"/>
  <c r="B37" i="48"/>
  <c r="F9" i="48"/>
  <c r="E37" i="29"/>
  <c r="D23" i="69"/>
  <c r="D11" i="69"/>
  <c r="D25" i="69"/>
  <c r="D27" i="69"/>
  <c r="D30" i="69"/>
  <c r="D21" i="69"/>
  <c r="D37" i="69"/>
  <c r="D18" i="69"/>
  <c r="D34" i="69"/>
  <c r="K37" i="9"/>
  <c r="M37" i="9" s="1"/>
  <c r="G37" i="9"/>
  <c r="I37" i="9" s="1"/>
  <c r="K37" i="5"/>
  <c r="M37" i="5" s="1"/>
  <c r="G37" i="5"/>
  <c r="I37" i="5" s="1"/>
  <c r="F10" i="29"/>
  <c r="F14" i="29"/>
  <c r="F18" i="29"/>
  <c r="F22" i="29"/>
  <c r="F30" i="29"/>
  <c r="F34" i="29"/>
  <c r="F32" i="29"/>
  <c r="F36" i="29"/>
  <c r="B37" i="29"/>
  <c r="F37" i="29" s="1"/>
  <c r="F11" i="29"/>
  <c r="F13" i="29"/>
  <c r="F15" i="29"/>
  <c r="F17" i="29"/>
  <c r="F19" i="29"/>
  <c r="F21" i="29"/>
  <c r="F23" i="29"/>
  <c r="F25" i="29"/>
  <c r="F27" i="29"/>
  <c r="F29" i="29"/>
  <c r="F31" i="29"/>
  <c r="F33" i="29"/>
  <c r="F35" i="29"/>
  <c r="K37" i="29"/>
  <c r="P37" i="29"/>
  <c r="F26" i="29"/>
  <c r="F12" i="29"/>
  <c r="F16" i="29"/>
  <c r="F20" i="29"/>
  <c r="F24" i="29"/>
  <c r="F28" i="29"/>
  <c r="F9" i="29"/>
  <c r="M37" i="26"/>
  <c r="P37" i="26" s="1"/>
  <c r="H37" i="26"/>
  <c r="K37" i="26" s="1"/>
  <c r="L47" i="18"/>
  <c r="N47" i="18" s="1"/>
  <c r="H47" i="18"/>
  <c r="J47" i="18" s="1"/>
  <c r="K58" i="12"/>
  <c r="M58" i="12" s="1"/>
  <c r="G58" i="12"/>
  <c r="I58" i="12" s="1"/>
  <c r="K10" i="35"/>
  <c r="K13" i="35"/>
  <c r="K15" i="35"/>
  <c r="K16" i="35"/>
  <c r="K23" i="35"/>
  <c r="K24" i="35"/>
  <c r="K31" i="35"/>
  <c r="K32" i="35"/>
  <c r="L37" i="35"/>
  <c r="O10" i="35"/>
  <c r="P14" i="35"/>
  <c r="P15" i="35"/>
  <c r="O16" i="35"/>
  <c r="P20" i="35"/>
  <c r="P21" i="35"/>
  <c r="O26" i="35"/>
  <c r="P30" i="35"/>
  <c r="P31" i="35"/>
  <c r="O32" i="35"/>
  <c r="G37" i="35"/>
  <c r="J14" i="35"/>
  <c r="K34" i="35"/>
  <c r="K35" i="35"/>
  <c r="O11" i="35"/>
  <c r="O27" i="35"/>
  <c r="J15" i="35"/>
  <c r="K19" i="35"/>
  <c r="K20" i="35"/>
  <c r="J23" i="35"/>
  <c r="K27" i="35"/>
  <c r="K28" i="35"/>
  <c r="J31" i="35"/>
  <c r="N37" i="35"/>
  <c r="P12" i="35"/>
  <c r="P13" i="35"/>
  <c r="O15" i="35"/>
  <c r="O18" i="35"/>
  <c r="P22" i="35"/>
  <c r="P23" i="35"/>
  <c r="O24" i="35"/>
  <c r="P28" i="35"/>
  <c r="P29" i="35"/>
  <c r="O31" i="35"/>
  <c r="M37" i="35"/>
  <c r="O9" i="35"/>
  <c r="O13" i="35"/>
  <c r="O17" i="35"/>
  <c r="O21" i="35"/>
  <c r="O25" i="35"/>
  <c r="O29" i="35"/>
  <c r="O33" i="35"/>
  <c r="H37" i="35"/>
  <c r="J12" i="35"/>
  <c r="J16" i="35"/>
  <c r="J20" i="35"/>
  <c r="J24" i="35"/>
  <c r="J28" i="35"/>
  <c r="J32" i="35"/>
  <c r="J36" i="35"/>
  <c r="J9" i="35"/>
  <c r="J13" i="35"/>
  <c r="J17" i="35"/>
  <c r="J21" i="35"/>
  <c r="J25" i="35"/>
  <c r="J29" i="35"/>
  <c r="J33" i="35"/>
  <c r="T38" i="69"/>
  <c r="U38" i="69"/>
  <c r="X38" i="69" s="1"/>
  <c r="V38" i="69"/>
  <c r="M38" i="69"/>
  <c r="J38" i="69"/>
  <c r="L38" i="69" s="1"/>
  <c r="N38" i="69"/>
  <c r="P37" i="51"/>
  <c r="K37" i="51"/>
  <c r="M37" i="48"/>
  <c r="P37" i="48" s="1"/>
  <c r="H37" i="48"/>
  <c r="K37" i="48" s="1"/>
  <c r="L47" i="45"/>
  <c r="N47" i="45" s="1"/>
  <c r="H47" i="45"/>
  <c r="J47" i="45" s="1"/>
  <c r="K58" i="39"/>
  <c r="M58" i="39" s="1"/>
  <c r="G58" i="39"/>
  <c r="I58" i="39" s="1"/>
  <c r="M37" i="36"/>
  <c r="O13" i="36"/>
  <c r="O17" i="36"/>
  <c r="O21" i="36"/>
  <c r="O25" i="36"/>
  <c r="O29" i="36"/>
  <c r="O33" i="36"/>
  <c r="G37" i="36"/>
  <c r="J35" i="36"/>
  <c r="H37" i="36"/>
  <c r="J12" i="36"/>
  <c r="J16" i="36"/>
  <c r="J20" i="36"/>
  <c r="J24" i="36"/>
  <c r="J28" i="36"/>
  <c r="J32" i="36"/>
  <c r="J36" i="36"/>
  <c r="J38" i="61"/>
  <c r="F37" i="61"/>
  <c r="E37" i="61"/>
  <c r="F36" i="61"/>
  <c r="E36" i="61"/>
  <c r="F35" i="61"/>
  <c r="E35" i="61"/>
  <c r="F34" i="61"/>
  <c r="E34" i="61"/>
  <c r="F33" i="61"/>
  <c r="E33" i="61"/>
  <c r="F32" i="61"/>
  <c r="E32" i="61"/>
  <c r="F31" i="61"/>
  <c r="E31" i="61"/>
  <c r="F30" i="61"/>
  <c r="E30" i="61"/>
  <c r="F29" i="61"/>
  <c r="E29" i="61"/>
  <c r="F28" i="61"/>
  <c r="E28" i="61"/>
  <c r="F27" i="61"/>
  <c r="E27" i="61"/>
  <c r="F26" i="61"/>
  <c r="E26" i="61"/>
  <c r="F25" i="61"/>
  <c r="E25" i="61"/>
  <c r="F24" i="61"/>
  <c r="E24" i="61"/>
  <c r="F23" i="61"/>
  <c r="E23" i="61"/>
  <c r="F22" i="61"/>
  <c r="E22" i="61"/>
  <c r="F21" i="61"/>
  <c r="E21" i="61"/>
  <c r="F20" i="61"/>
  <c r="E20" i="61"/>
  <c r="F19" i="61"/>
  <c r="E19" i="61"/>
  <c r="F18" i="61"/>
  <c r="E18" i="61"/>
  <c r="F17" i="61"/>
  <c r="E17" i="61"/>
  <c r="F16" i="61"/>
  <c r="E16" i="61"/>
  <c r="F15" i="61"/>
  <c r="E15" i="61"/>
  <c r="F14" i="61"/>
  <c r="E14" i="61"/>
  <c r="F13" i="61"/>
  <c r="E13" i="61"/>
  <c r="F12" i="61"/>
  <c r="E12" i="61"/>
  <c r="F11" i="61"/>
  <c r="E11" i="61"/>
  <c r="E10" i="61"/>
  <c r="H10" i="61" s="1"/>
  <c r="F10" i="61"/>
  <c r="B12" i="61"/>
  <c r="C11" i="61"/>
  <c r="B11" i="61"/>
  <c r="C37" i="61"/>
  <c r="B37" i="61"/>
  <c r="C36" i="61"/>
  <c r="B36" i="61"/>
  <c r="C35" i="61"/>
  <c r="B35" i="61"/>
  <c r="C34" i="61"/>
  <c r="B34" i="61"/>
  <c r="C33" i="61"/>
  <c r="B33" i="61"/>
  <c r="C32" i="61"/>
  <c r="B32" i="61"/>
  <c r="C31" i="61"/>
  <c r="B31" i="61"/>
  <c r="C30" i="61"/>
  <c r="B30" i="61"/>
  <c r="C29" i="61"/>
  <c r="B29" i="61"/>
  <c r="C28" i="61"/>
  <c r="B28" i="61"/>
  <c r="C27" i="61"/>
  <c r="B27" i="61"/>
  <c r="C26" i="61"/>
  <c r="B26" i="61"/>
  <c r="C25" i="61"/>
  <c r="B25" i="61"/>
  <c r="C24" i="61"/>
  <c r="B24" i="61"/>
  <c r="C23" i="61"/>
  <c r="B23" i="61"/>
  <c r="C22" i="61"/>
  <c r="B22" i="61"/>
  <c r="C21" i="61"/>
  <c r="B21" i="61"/>
  <c r="C20" i="61"/>
  <c r="B20" i="61"/>
  <c r="C19" i="61"/>
  <c r="B19" i="61"/>
  <c r="C18" i="61"/>
  <c r="B18" i="61"/>
  <c r="C17" i="61"/>
  <c r="B17" i="61"/>
  <c r="C16" i="61"/>
  <c r="B16" i="61"/>
  <c r="C15" i="61"/>
  <c r="B15" i="61"/>
  <c r="C14" i="61"/>
  <c r="B14" i="61"/>
  <c r="C13" i="61"/>
  <c r="B13" i="61"/>
  <c r="C12" i="61"/>
  <c r="C10" i="61"/>
  <c r="D10" i="61" s="1"/>
  <c r="X37" i="61"/>
  <c r="W37" i="61"/>
  <c r="T37" i="61"/>
  <c r="X36" i="61"/>
  <c r="W36" i="61"/>
  <c r="T36" i="61"/>
  <c r="W35" i="61"/>
  <c r="T35" i="61"/>
  <c r="X35" i="61"/>
  <c r="W34" i="61"/>
  <c r="X34" i="61"/>
  <c r="T34" i="61"/>
  <c r="X33" i="61"/>
  <c r="W33" i="61"/>
  <c r="T33" i="61"/>
  <c r="X32" i="61"/>
  <c r="W32" i="61"/>
  <c r="T32" i="61"/>
  <c r="W31" i="61"/>
  <c r="T31" i="61"/>
  <c r="X31" i="61"/>
  <c r="W30" i="61"/>
  <c r="X30" i="61"/>
  <c r="T30" i="61"/>
  <c r="X29" i="61"/>
  <c r="W29" i="61"/>
  <c r="T29" i="61"/>
  <c r="X28" i="61"/>
  <c r="W28" i="61"/>
  <c r="T28" i="61"/>
  <c r="W27" i="61"/>
  <c r="T27" i="61"/>
  <c r="X27" i="61"/>
  <c r="W26" i="61"/>
  <c r="X26" i="61"/>
  <c r="T26" i="61"/>
  <c r="X25" i="61"/>
  <c r="W25" i="61"/>
  <c r="T25" i="61"/>
  <c r="X24" i="61"/>
  <c r="W24" i="61"/>
  <c r="T24" i="61"/>
  <c r="W23" i="61"/>
  <c r="T23" i="61"/>
  <c r="X23" i="61"/>
  <c r="W22" i="61"/>
  <c r="X22" i="61"/>
  <c r="T22" i="61"/>
  <c r="X21" i="61"/>
  <c r="W21" i="61"/>
  <c r="T21" i="61"/>
  <c r="X20" i="61"/>
  <c r="W20" i="61"/>
  <c r="T20" i="61"/>
  <c r="W19" i="61"/>
  <c r="T19" i="61"/>
  <c r="X19" i="61"/>
  <c r="W18" i="61"/>
  <c r="X18" i="61"/>
  <c r="T18" i="61"/>
  <c r="X17" i="61"/>
  <c r="W17" i="61"/>
  <c r="T17" i="61"/>
  <c r="X16" i="61"/>
  <c r="W16" i="61"/>
  <c r="T16" i="61"/>
  <c r="W15" i="61"/>
  <c r="T15" i="61"/>
  <c r="X15" i="61"/>
  <c r="W14" i="61"/>
  <c r="X14" i="61"/>
  <c r="T14" i="61"/>
  <c r="X13" i="61"/>
  <c r="W13" i="61"/>
  <c r="T13" i="61"/>
  <c r="X12" i="61"/>
  <c r="W12" i="61"/>
  <c r="T12" i="61"/>
  <c r="W11" i="61"/>
  <c r="T11" i="61"/>
  <c r="X11" i="61"/>
  <c r="R38" i="61"/>
  <c r="O37" i="61"/>
  <c r="P37" i="61"/>
  <c r="P36" i="61"/>
  <c r="L36" i="61"/>
  <c r="O35" i="61"/>
  <c r="P35" i="61"/>
  <c r="P34" i="61"/>
  <c r="L34" i="61"/>
  <c r="O33" i="61"/>
  <c r="P33" i="61"/>
  <c r="P32" i="61"/>
  <c r="L32" i="61"/>
  <c r="O31" i="61"/>
  <c r="P31" i="61"/>
  <c r="P30" i="61"/>
  <c r="L30" i="61"/>
  <c r="O29" i="61"/>
  <c r="P29" i="61"/>
  <c r="P28" i="61"/>
  <c r="L28" i="61"/>
  <c r="O27" i="61"/>
  <c r="P27" i="61"/>
  <c r="P26" i="61"/>
  <c r="L26" i="61"/>
  <c r="O25" i="61"/>
  <c r="P25" i="61"/>
  <c r="P24" i="61"/>
  <c r="L24" i="61"/>
  <c r="O23" i="61"/>
  <c r="P23" i="61"/>
  <c r="P22" i="61"/>
  <c r="L22" i="61"/>
  <c r="O21" i="61"/>
  <c r="P21" i="61"/>
  <c r="P20" i="61"/>
  <c r="L20" i="61"/>
  <c r="O19" i="61"/>
  <c r="P19" i="61"/>
  <c r="P18" i="61"/>
  <c r="L18" i="61"/>
  <c r="O17" i="61"/>
  <c r="P17" i="61"/>
  <c r="P16" i="61"/>
  <c r="L16" i="61"/>
  <c r="O15" i="61"/>
  <c r="P15" i="61"/>
  <c r="P14" i="61"/>
  <c r="L14" i="61"/>
  <c r="O13" i="61"/>
  <c r="P13" i="61"/>
  <c r="P12" i="61"/>
  <c r="L12" i="61"/>
  <c r="O11" i="61"/>
  <c r="P11" i="61"/>
  <c r="N38" i="61"/>
  <c r="W38" i="69" l="1"/>
  <c r="B38" i="61"/>
  <c r="P37" i="35"/>
  <c r="O37" i="35"/>
  <c r="K37" i="35"/>
  <c r="J37" i="35"/>
  <c r="O38" i="69"/>
  <c r="P38" i="69"/>
  <c r="P37" i="36"/>
  <c r="O37" i="36"/>
  <c r="K37" i="36"/>
  <c r="J37" i="36"/>
  <c r="U38" i="61"/>
  <c r="X38" i="61" s="1"/>
  <c r="V38" i="61"/>
  <c r="S38" i="61"/>
  <c r="T38" i="61" s="1"/>
  <c r="O12" i="61"/>
  <c r="L13" i="61"/>
  <c r="O16" i="61"/>
  <c r="L17" i="61"/>
  <c r="O20" i="61"/>
  <c r="L21" i="61"/>
  <c r="O24" i="61"/>
  <c r="L25" i="61"/>
  <c r="O28" i="61"/>
  <c r="L29" i="61"/>
  <c r="O32" i="61"/>
  <c r="L33" i="61"/>
  <c r="O36" i="61"/>
  <c r="L37" i="61"/>
  <c r="M38" i="61"/>
  <c r="P38" i="61" s="1"/>
  <c r="L11" i="61"/>
  <c r="O14" i="61"/>
  <c r="L15" i="61"/>
  <c r="O18" i="61"/>
  <c r="L19" i="61"/>
  <c r="O22" i="61"/>
  <c r="L23" i="61"/>
  <c r="O26" i="61"/>
  <c r="L27" i="61"/>
  <c r="O30" i="61"/>
  <c r="L31" i="61"/>
  <c r="O34" i="61"/>
  <c r="L35" i="61"/>
  <c r="K38" i="61"/>
  <c r="L38" i="61" s="1"/>
  <c r="I16" i="65"/>
  <c r="E11" i="52"/>
  <c r="I9" i="70"/>
  <c r="I8" i="70"/>
  <c r="W38" i="61" l="1"/>
  <c r="O38" i="61"/>
  <c r="I15" i="65" l="1"/>
  <c r="I14" i="65"/>
  <c r="I9" i="65"/>
  <c r="I10" i="70"/>
  <c r="I14" i="70"/>
  <c r="I16" i="70"/>
  <c r="I15" i="70"/>
  <c r="I12" i="70" s="1"/>
  <c r="I12" i="65" l="1"/>
  <c r="I10" i="65"/>
  <c r="I11" i="65"/>
  <c r="I13" i="65" l="1"/>
  <c r="E26" i="58"/>
  <c r="F36" i="26" l="1"/>
  <c r="F33" i="35"/>
  <c r="D58" i="39"/>
  <c r="H16" i="61"/>
  <c r="F46" i="18" l="1"/>
  <c r="E50" i="12"/>
  <c r="F38" i="69"/>
  <c r="C38" i="61"/>
  <c r="E38" i="61"/>
  <c r="G10" i="61"/>
  <c r="E9" i="9"/>
  <c r="D32" i="61"/>
  <c r="D11" i="61"/>
  <c r="D12" i="61"/>
  <c r="D13" i="61"/>
  <c r="D14" i="61"/>
  <c r="D15" i="61"/>
  <c r="D16" i="61"/>
  <c r="D17" i="61"/>
  <c r="D18" i="61"/>
  <c r="D19" i="61"/>
  <c r="D20" i="61"/>
  <c r="D21" i="61"/>
  <c r="D22" i="61"/>
  <c r="D23" i="61"/>
  <c r="D24" i="61"/>
  <c r="D25" i="61"/>
  <c r="D26" i="61"/>
  <c r="D27" i="61"/>
  <c r="D28" i="61"/>
  <c r="D29" i="61"/>
  <c r="D30" i="61"/>
  <c r="D31" i="61"/>
  <c r="D33" i="61"/>
  <c r="D34" i="61"/>
  <c r="D35" i="61"/>
  <c r="D36" i="61"/>
  <c r="D37" i="61"/>
  <c r="H10" i="69"/>
  <c r="G10" i="69"/>
  <c r="B38" i="69"/>
  <c r="G12" i="69"/>
  <c r="H13" i="69"/>
  <c r="H14" i="69"/>
  <c r="H17" i="69"/>
  <c r="G18" i="69"/>
  <c r="H21" i="69"/>
  <c r="G22" i="69"/>
  <c r="G24" i="69"/>
  <c r="G25" i="69"/>
  <c r="H26" i="69"/>
  <c r="H29" i="69"/>
  <c r="G29" i="69"/>
  <c r="H30" i="69"/>
  <c r="H32" i="69"/>
  <c r="G32" i="69"/>
  <c r="H33" i="69"/>
  <c r="G34" i="69"/>
  <c r="H36" i="69"/>
  <c r="G36" i="69"/>
  <c r="H37" i="69"/>
  <c r="G37" i="69"/>
  <c r="H11" i="61"/>
  <c r="G11" i="61"/>
  <c r="H12" i="61"/>
  <c r="G12" i="61"/>
  <c r="G13" i="61"/>
  <c r="H13" i="61"/>
  <c r="G14" i="61"/>
  <c r="H15" i="61"/>
  <c r="G15" i="61"/>
  <c r="G16" i="61"/>
  <c r="G17" i="61"/>
  <c r="H17" i="61"/>
  <c r="H18" i="61"/>
  <c r="G18" i="61"/>
  <c r="H19" i="61"/>
  <c r="G19" i="61"/>
  <c r="H20" i="61"/>
  <c r="G20" i="61"/>
  <c r="G21" i="61"/>
  <c r="H21" i="61"/>
  <c r="H22" i="61"/>
  <c r="G22" i="61"/>
  <c r="H23" i="61"/>
  <c r="G23" i="61"/>
  <c r="H24" i="61"/>
  <c r="G24" i="61"/>
  <c r="G25" i="61"/>
  <c r="H25" i="61"/>
  <c r="H26" i="61"/>
  <c r="G26" i="61"/>
  <c r="H27" i="61"/>
  <c r="G27" i="61"/>
  <c r="H28" i="61"/>
  <c r="G28" i="61"/>
  <c r="G29" i="61"/>
  <c r="H29" i="61"/>
  <c r="G30" i="61"/>
  <c r="G31" i="61"/>
  <c r="H32" i="61"/>
  <c r="G32" i="61"/>
  <c r="G33" i="61"/>
  <c r="H33" i="61"/>
  <c r="G34" i="61"/>
  <c r="G35" i="61"/>
  <c r="H36" i="61"/>
  <c r="G36" i="61"/>
  <c r="G37" i="61"/>
  <c r="H37" i="61"/>
  <c r="E10" i="9"/>
  <c r="E11" i="9"/>
  <c r="E12" i="9"/>
  <c r="E14" i="9"/>
  <c r="E15" i="9"/>
  <c r="E16" i="9"/>
  <c r="E17" i="9"/>
  <c r="E20" i="9"/>
  <c r="E24" i="9"/>
  <c r="E25" i="9"/>
  <c r="E28" i="9"/>
  <c r="E29" i="9"/>
  <c r="E30" i="9"/>
  <c r="E32" i="9"/>
  <c r="E36" i="9"/>
  <c r="B36" i="54"/>
  <c r="D36" i="54"/>
  <c r="E18" i="9"/>
  <c r="F13" i="18"/>
  <c r="F15" i="18"/>
  <c r="F20" i="18"/>
  <c r="F26" i="18"/>
  <c r="C47" i="18"/>
  <c r="D36" i="73"/>
  <c r="B36" i="73"/>
  <c r="E35" i="73"/>
  <c r="E34" i="73"/>
  <c r="E33" i="73"/>
  <c r="E32" i="73"/>
  <c r="E31" i="73"/>
  <c r="E30" i="73"/>
  <c r="E29" i="73"/>
  <c r="E28" i="73"/>
  <c r="E27" i="73"/>
  <c r="E26" i="73"/>
  <c r="E25" i="73"/>
  <c r="E24" i="73"/>
  <c r="E23" i="73"/>
  <c r="E22" i="73"/>
  <c r="E21" i="73"/>
  <c r="E20" i="73"/>
  <c r="E19" i="73"/>
  <c r="E18" i="73"/>
  <c r="E17" i="73"/>
  <c r="E16" i="73"/>
  <c r="E15" i="73"/>
  <c r="E14" i="73"/>
  <c r="E13" i="73"/>
  <c r="E12" i="73"/>
  <c r="E11" i="73"/>
  <c r="E10" i="73"/>
  <c r="E9" i="73"/>
  <c r="E8" i="73"/>
  <c r="E13" i="5"/>
  <c r="E21" i="5"/>
  <c r="E29" i="5"/>
  <c r="E32" i="5"/>
  <c r="E15" i="5"/>
  <c r="E16" i="5"/>
  <c r="E20" i="5"/>
  <c r="E22" i="5"/>
  <c r="E23" i="5"/>
  <c r="E27" i="5"/>
  <c r="E30" i="5"/>
  <c r="E34" i="5"/>
  <c r="E35" i="5"/>
  <c r="I11" i="70"/>
  <c r="I13" i="70" s="1"/>
  <c r="B58" i="12"/>
  <c r="C36" i="58"/>
  <c r="E27" i="58"/>
  <c r="E8" i="58"/>
  <c r="E9" i="58"/>
  <c r="E10" i="58"/>
  <c r="E11" i="58"/>
  <c r="E12" i="58"/>
  <c r="E13" i="58"/>
  <c r="E14" i="58"/>
  <c r="E15" i="58"/>
  <c r="E16" i="58"/>
  <c r="E17" i="58"/>
  <c r="E18" i="58"/>
  <c r="E19" i="58"/>
  <c r="E20" i="58"/>
  <c r="E21" i="58"/>
  <c r="E22" i="58"/>
  <c r="E23" i="58"/>
  <c r="E24" i="58"/>
  <c r="E25" i="58"/>
  <c r="E28" i="58"/>
  <c r="E29" i="58"/>
  <c r="E30" i="58"/>
  <c r="E31" i="58"/>
  <c r="E32" i="58"/>
  <c r="E33" i="58"/>
  <c r="E34" i="58"/>
  <c r="F14" i="26"/>
  <c r="E10" i="12"/>
  <c r="E14" i="36"/>
  <c r="E29" i="35"/>
  <c r="D37" i="26"/>
  <c r="F11" i="26"/>
  <c r="F17" i="26"/>
  <c r="F21" i="26"/>
  <c r="F25" i="26"/>
  <c r="F29" i="26"/>
  <c r="F33" i="26"/>
  <c r="C37" i="26"/>
  <c r="G33" i="69"/>
  <c r="D36" i="58"/>
  <c r="C47" i="45"/>
  <c r="F18" i="45"/>
  <c r="F19" i="45"/>
  <c r="F34" i="45"/>
  <c r="B58" i="39"/>
  <c r="E11" i="39"/>
  <c r="E12" i="39"/>
  <c r="E15" i="39"/>
  <c r="E17" i="39"/>
  <c r="E19" i="39"/>
  <c r="E21" i="39"/>
  <c r="E23" i="39"/>
  <c r="E25" i="39"/>
  <c r="E26" i="39"/>
  <c r="E27" i="39"/>
  <c r="E29" i="39"/>
  <c r="E37" i="39"/>
  <c r="E38" i="39"/>
  <c r="E39" i="39"/>
  <c r="E42" i="39"/>
  <c r="E43" i="39"/>
  <c r="E46" i="39"/>
  <c r="E48" i="39"/>
  <c r="E50" i="39"/>
  <c r="E51" i="39"/>
  <c r="E52" i="39"/>
  <c r="E54" i="39"/>
  <c r="E56" i="39"/>
  <c r="F13" i="48"/>
  <c r="C37" i="48"/>
  <c r="F18" i="48"/>
  <c r="F20" i="48"/>
  <c r="F26" i="48"/>
  <c r="F31" i="48"/>
  <c r="F9" i="51"/>
  <c r="F13" i="51"/>
  <c r="F16" i="51"/>
  <c r="F17" i="51"/>
  <c r="F27" i="51"/>
  <c r="F35" i="51"/>
  <c r="E26" i="35"/>
  <c r="F9" i="35"/>
  <c r="F12" i="26"/>
  <c r="F20" i="26"/>
  <c r="F23" i="26"/>
  <c r="F24" i="26"/>
  <c r="F28" i="26"/>
  <c r="F35" i="26"/>
  <c r="E12" i="12"/>
  <c r="E14" i="12"/>
  <c r="C58" i="12"/>
  <c r="E17" i="12"/>
  <c r="E20" i="12"/>
  <c r="E21" i="12"/>
  <c r="E22" i="12"/>
  <c r="E24" i="12"/>
  <c r="E25" i="12"/>
  <c r="E26" i="12"/>
  <c r="E30" i="12"/>
  <c r="E34" i="12"/>
  <c r="E35" i="12"/>
  <c r="E38" i="12"/>
  <c r="E39" i="12"/>
  <c r="E43" i="12"/>
  <c r="E44" i="12"/>
  <c r="E45" i="12"/>
  <c r="E46" i="12"/>
  <c r="E47" i="12"/>
  <c r="E48" i="12"/>
  <c r="E51" i="12"/>
  <c r="E52" i="12"/>
  <c r="E53" i="12"/>
  <c r="E54" i="12"/>
  <c r="E55" i="12"/>
  <c r="E10" i="35"/>
  <c r="E11" i="35"/>
  <c r="F13" i="35"/>
  <c r="E13" i="35"/>
  <c r="E16" i="35"/>
  <c r="E17" i="35"/>
  <c r="F18" i="35"/>
  <c r="E18" i="35"/>
  <c r="E19" i="35"/>
  <c r="E20" i="35"/>
  <c r="E22" i="35"/>
  <c r="E23" i="35"/>
  <c r="E24" i="35"/>
  <c r="F27" i="35"/>
  <c r="E27" i="35"/>
  <c r="F30" i="35"/>
  <c r="E30" i="35"/>
  <c r="E32" i="35"/>
  <c r="E35" i="35"/>
  <c r="E36" i="35"/>
  <c r="F36" i="35"/>
  <c r="E12" i="52"/>
  <c r="F23" i="51"/>
  <c r="F30" i="45"/>
  <c r="E13" i="36"/>
  <c r="F29" i="36"/>
  <c r="F32" i="36"/>
  <c r="E31" i="36"/>
  <c r="F27" i="36"/>
  <c r="G16" i="69"/>
  <c r="G28" i="69"/>
  <c r="F16" i="48"/>
  <c r="G31" i="69"/>
  <c r="G15" i="69"/>
  <c r="G21" i="69"/>
  <c r="H11" i="69"/>
  <c r="H15" i="69"/>
  <c r="H24" i="69"/>
  <c r="F31" i="35"/>
  <c r="H35" i="69"/>
  <c r="H19" i="69"/>
  <c r="F12" i="51"/>
  <c r="F22" i="51"/>
  <c r="F34" i="51"/>
  <c r="F26" i="51"/>
  <c r="F31" i="51"/>
  <c r="F30" i="51"/>
  <c r="E37" i="51"/>
  <c r="F29" i="51"/>
  <c r="F19" i="51"/>
  <c r="F21" i="51"/>
  <c r="F28" i="51"/>
  <c r="F32" i="48"/>
  <c r="F33" i="48"/>
  <c r="F17" i="48"/>
  <c r="F19" i="48"/>
  <c r="F24" i="48"/>
  <c r="F30" i="48"/>
  <c r="F25" i="48"/>
  <c r="F21" i="48"/>
  <c r="F12" i="48"/>
  <c r="F29" i="48"/>
  <c r="F27" i="45"/>
  <c r="F20" i="45"/>
  <c r="F36" i="45"/>
  <c r="F32" i="45"/>
  <c r="F25" i="45"/>
  <c r="F17" i="45"/>
  <c r="F13" i="45"/>
  <c r="F12" i="45"/>
  <c r="F26" i="45"/>
  <c r="F33" i="45"/>
  <c r="F41" i="45"/>
  <c r="F35" i="45"/>
  <c r="F42" i="45"/>
  <c r="F15" i="45"/>
  <c r="D47" i="45"/>
  <c r="F46" i="45"/>
  <c r="F19" i="36"/>
  <c r="F15" i="36"/>
  <c r="F12" i="36"/>
  <c r="E28" i="36"/>
  <c r="F9" i="36"/>
  <c r="F25" i="36"/>
  <c r="F11" i="36"/>
  <c r="F35" i="36"/>
  <c r="F24" i="36"/>
  <c r="E21" i="36"/>
  <c r="E29" i="36"/>
  <c r="E32" i="36"/>
  <c r="F14" i="36"/>
  <c r="E18" i="36"/>
  <c r="E36" i="36"/>
  <c r="F28" i="36"/>
  <c r="F16" i="36"/>
  <c r="E12" i="36"/>
  <c r="F34" i="36"/>
  <c r="F23" i="36"/>
  <c r="E25" i="5"/>
  <c r="E15" i="36"/>
  <c r="F17" i="36"/>
  <c r="G19" i="69"/>
  <c r="E45" i="39"/>
  <c r="E26" i="36"/>
  <c r="E26" i="9"/>
  <c r="E24" i="5"/>
  <c r="F9" i="18"/>
  <c r="E29" i="12"/>
  <c r="E11" i="12"/>
  <c r="F10" i="35"/>
  <c r="F16" i="35"/>
  <c r="H16" i="69"/>
  <c r="F11" i="45"/>
  <c r="E16" i="39"/>
  <c r="E53" i="39"/>
  <c r="E31" i="9"/>
  <c r="E19" i="9"/>
  <c r="C36" i="54"/>
  <c r="E14" i="5"/>
  <c r="E9" i="5"/>
  <c r="E8" i="30"/>
  <c r="E12" i="30"/>
  <c r="E13" i="30"/>
  <c r="E11" i="30"/>
  <c r="E10" i="30"/>
  <c r="F26" i="26"/>
  <c r="F13" i="26"/>
  <c r="F15" i="26"/>
  <c r="F10" i="26"/>
  <c r="F30" i="26"/>
  <c r="F11" i="18"/>
  <c r="F25" i="18"/>
  <c r="F30" i="18"/>
  <c r="E57" i="12"/>
  <c r="E27" i="12"/>
  <c r="E23" i="12"/>
  <c r="E15" i="12"/>
  <c r="E40" i="12"/>
  <c r="E37" i="12"/>
  <c r="E36" i="12"/>
  <c r="E33" i="12"/>
  <c r="E16" i="12"/>
  <c r="E18" i="12"/>
  <c r="E13" i="12"/>
  <c r="E32" i="12"/>
  <c r="E28" i="12"/>
  <c r="E19" i="12"/>
  <c r="E41" i="12"/>
  <c r="E31" i="12"/>
  <c r="E42" i="12"/>
  <c r="E56" i="12"/>
  <c r="E49" i="12"/>
  <c r="F24" i="35"/>
  <c r="F23" i="35"/>
  <c r="E28" i="35"/>
  <c r="E34" i="35"/>
  <c r="F12" i="35"/>
  <c r="F26" i="35"/>
  <c r="E12" i="35"/>
  <c r="F15" i="35"/>
  <c r="H22" i="69"/>
  <c r="H31" i="69"/>
  <c r="G17" i="69"/>
  <c r="H20" i="69"/>
  <c r="C15" i="52"/>
  <c r="E13" i="52"/>
  <c r="E10" i="52"/>
  <c r="E14" i="52"/>
  <c r="D15" i="52"/>
  <c r="F14" i="51"/>
  <c r="D37" i="51"/>
  <c r="F20" i="51"/>
  <c r="F24" i="51"/>
  <c r="F34" i="48"/>
  <c r="F15" i="48"/>
  <c r="F10" i="48"/>
  <c r="F35" i="48"/>
  <c r="F23" i="48"/>
  <c r="F29" i="45"/>
  <c r="F14" i="45"/>
  <c r="F31" i="45"/>
  <c r="E32" i="39"/>
  <c r="E28" i="39"/>
  <c r="E57" i="39"/>
  <c r="E55" i="39"/>
  <c r="E22" i="39"/>
  <c r="E18" i="39"/>
  <c r="E10" i="39"/>
  <c r="E41" i="39"/>
  <c r="E36" i="39"/>
  <c r="E47" i="39"/>
  <c r="E44" i="39"/>
  <c r="E40" i="39"/>
  <c r="E35" i="39"/>
  <c r="E13" i="39"/>
  <c r="E9" i="39"/>
  <c r="E14" i="39"/>
  <c r="F31" i="36"/>
  <c r="E16" i="36"/>
  <c r="F26" i="36"/>
  <c r="E30" i="36"/>
  <c r="E19" i="36"/>
  <c r="E34" i="36"/>
  <c r="F30" i="36"/>
  <c r="E35" i="36"/>
  <c r="E25" i="36"/>
  <c r="F13" i="36"/>
  <c r="E11" i="36"/>
  <c r="E9" i="36"/>
  <c r="E9" i="30"/>
  <c r="C15" i="30"/>
  <c r="D15" i="30"/>
  <c r="E14" i="30"/>
  <c r="B15" i="30"/>
  <c r="E9" i="52"/>
  <c r="E35" i="9"/>
  <c r="E11" i="5"/>
  <c r="E19" i="5"/>
  <c r="E17" i="5"/>
  <c r="E47" i="18"/>
  <c r="F19" i="18"/>
  <c r="F35" i="18"/>
  <c r="F17" i="18"/>
  <c r="F34" i="18"/>
  <c r="D47" i="18"/>
  <c r="D58" i="12"/>
  <c r="D37" i="35"/>
  <c r="F21" i="35"/>
  <c r="F22" i="35"/>
  <c r="F19" i="35"/>
  <c r="F14" i="35"/>
  <c r="F35" i="35"/>
  <c r="E21" i="35"/>
  <c r="F20" i="35"/>
  <c r="F17" i="35"/>
  <c r="E15" i="35"/>
  <c r="B37" i="35"/>
  <c r="E33" i="35"/>
  <c r="F34" i="35"/>
  <c r="F28" i="35"/>
  <c r="E14" i="35"/>
  <c r="F25" i="35"/>
  <c r="C37" i="35"/>
  <c r="F29" i="35"/>
  <c r="F32" i="35"/>
  <c r="E25" i="35"/>
  <c r="E9" i="35"/>
  <c r="F11" i="35"/>
  <c r="E31" i="35"/>
  <c r="G11" i="69"/>
  <c r="H27" i="69"/>
  <c r="H28" i="69"/>
  <c r="G35" i="69"/>
  <c r="H25" i="69"/>
  <c r="H23" i="69"/>
  <c r="G20" i="69"/>
  <c r="G27" i="69"/>
  <c r="G23" i="69"/>
  <c r="G13" i="69"/>
  <c r="F25" i="51"/>
  <c r="C37" i="51"/>
  <c r="F15" i="51"/>
  <c r="F33" i="51"/>
  <c r="F36" i="51"/>
  <c r="F10" i="51"/>
  <c r="F11" i="51"/>
  <c r="F18" i="51"/>
  <c r="F32" i="51"/>
  <c r="B37" i="51"/>
  <c r="F22" i="48"/>
  <c r="F36" i="48"/>
  <c r="F27" i="48"/>
  <c r="E37" i="48"/>
  <c r="F28" i="48"/>
  <c r="F11" i="48"/>
  <c r="D37" i="48"/>
  <c r="F14" i="48"/>
  <c r="F39" i="45"/>
  <c r="F28" i="45"/>
  <c r="F10" i="45"/>
  <c r="C58" i="39"/>
  <c r="E34" i="39"/>
  <c r="E30" i="39"/>
  <c r="E24" i="39"/>
  <c r="E20" i="39"/>
  <c r="E49" i="39"/>
  <c r="E31" i="39"/>
  <c r="E33" i="39"/>
  <c r="E24" i="36"/>
  <c r="F20" i="36"/>
  <c r="E17" i="36"/>
  <c r="F22" i="36"/>
  <c r="B37" i="36"/>
  <c r="E27" i="36"/>
  <c r="F33" i="36"/>
  <c r="E20" i="36"/>
  <c r="F10" i="36"/>
  <c r="F36" i="36"/>
  <c r="E33" i="36"/>
  <c r="D37" i="36"/>
  <c r="F18" i="36"/>
  <c r="E23" i="36"/>
  <c r="E10" i="36"/>
  <c r="E22" i="36"/>
  <c r="C37" i="36"/>
  <c r="F21" i="36"/>
  <c r="E33" i="9"/>
  <c r="B37" i="9"/>
  <c r="E34" i="9"/>
  <c r="E22" i="9"/>
  <c r="C37" i="9"/>
  <c r="E21" i="9"/>
  <c r="E27" i="9"/>
  <c r="E23" i="9"/>
  <c r="D37" i="9"/>
  <c r="E13" i="9"/>
  <c r="C37" i="5"/>
  <c r="B37" i="5"/>
  <c r="E28" i="5"/>
  <c r="E12" i="5"/>
  <c r="E31" i="5"/>
  <c r="E26" i="5"/>
  <c r="E18" i="5"/>
  <c r="E10" i="5"/>
  <c r="E36" i="5"/>
  <c r="E33" i="5"/>
  <c r="D37" i="5"/>
  <c r="E37" i="26"/>
  <c r="F32" i="26"/>
  <c r="F16" i="26"/>
  <c r="F31" i="26"/>
  <c r="F27" i="26"/>
  <c r="F19" i="26"/>
  <c r="F34" i="26"/>
  <c r="F22" i="26"/>
  <c r="F18" i="26"/>
  <c r="F9" i="26"/>
  <c r="H18" i="69"/>
  <c r="G26" i="69"/>
  <c r="G14" i="69"/>
  <c r="H12" i="69"/>
  <c r="E38" i="69"/>
  <c r="C38" i="69"/>
  <c r="D38" i="69" s="1"/>
  <c r="H34" i="69"/>
  <c r="G30" i="69"/>
  <c r="E47" i="45"/>
  <c r="H34" i="61"/>
  <c r="H30" i="61"/>
  <c r="H14" i="61"/>
  <c r="H35" i="61"/>
  <c r="H31" i="61"/>
  <c r="E15" i="30" l="1"/>
  <c r="E15" i="52"/>
  <c r="F37" i="48"/>
  <c r="F47" i="18"/>
  <c r="F37" i="35"/>
  <c r="E37" i="35"/>
  <c r="G38" i="69"/>
  <c r="E37" i="9"/>
  <c r="E36" i="54"/>
  <c r="H38" i="69"/>
  <c r="F37" i="26"/>
  <c r="E58" i="12"/>
  <c r="F47" i="45"/>
  <c r="E58" i="39"/>
  <c r="H38" i="61"/>
  <c r="E36" i="73"/>
  <c r="E37" i="5"/>
  <c r="F37" i="51"/>
  <c r="E37" i="36"/>
  <c r="F37" i="36"/>
  <c r="D38" i="61"/>
  <c r="F38" i="61"/>
  <c r="G38" i="61" s="1"/>
</calcChain>
</file>

<file path=xl/sharedStrings.xml><?xml version="1.0" encoding="utf-8"?>
<sst xmlns="http://schemas.openxmlformats.org/spreadsheetml/2006/main" count="1652" uniqueCount="440">
  <si>
    <t>ІІ .</t>
  </si>
  <si>
    <t xml:space="preserve">І . </t>
  </si>
  <si>
    <t>ІІІ.</t>
  </si>
  <si>
    <t>Общо</t>
  </si>
  <si>
    <t>Възраст</t>
  </si>
  <si>
    <t>ОБЩО</t>
  </si>
  <si>
    <t>Индивидуална първична извънболнична медицинска практика</t>
  </si>
  <si>
    <t>Индивидуална първична извънболнична дентална практика</t>
  </si>
  <si>
    <t>Групова първична извънболнична медицинска практика</t>
  </si>
  <si>
    <t>Групова първична извънболнична дентална практика</t>
  </si>
  <si>
    <t>Индивидуална специализирана извънболнична медицинска практика</t>
  </si>
  <si>
    <t>Индивидуална специализирана извънболнична дентална практика</t>
  </si>
  <si>
    <t>Групова специализирана извънболнична медицинска практика</t>
  </si>
  <si>
    <t>Групова специализирана извънболнична дентална практика</t>
  </si>
  <si>
    <t>Медицински център</t>
  </si>
  <si>
    <t>Дентален център</t>
  </si>
  <si>
    <t>Медико-дентален център</t>
  </si>
  <si>
    <t>Диагностично-консултативен център</t>
  </si>
  <si>
    <t>Самостоятелна медико-диагностична лаборатория</t>
  </si>
  <si>
    <t>Лаборатории</t>
  </si>
  <si>
    <t>ХЕИ</t>
  </si>
  <si>
    <t>Национален център по заразни и паразитни болести (НЦЗПБ)</t>
  </si>
  <si>
    <t>Специализирана болница за физикална терапия и рехабилитация-ЕАД</t>
  </si>
  <si>
    <t>Държавна психиатрична болница</t>
  </si>
  <si>
    <t>Център за спешна медицинска помощ</t>
  </si>
  <si>
    <t>Национален център по хематология и трансфузиология</t>
  </si>
  <si>
    <t>Диспансер психични заболявания</t>
  </si>
  <si>
    <t>Диспансер пневмофтизиататричен</t>
  </si>
  <si>
    <t>Диспансер кожновенерологичен</t>
  </si>
  <si>
    <t>Диспансер онкологичен</t>
  </si>
  <si>
    <t>Дом за медико-социални грижи</t>
  </si>
  <si>
    <t>Хоспис</t>
  </si>
  <si>
    <t>Аптека</t>
  </si>
  <si>
    <t>Благоевград</t>
  </si>
  <si>
    <t>Бургас</t>
  </si>
  <si>
    <t>Варна</t>
  </si>
  <si>
    <t>Велико Търново</t>
  </si>
  <si>
    <t>Видин</t>
  </si>
  <si>
    <t>Враца</t>
  </si>
  <si>
    <t>Габрово</t>
  </si>
  <si>
    <t>Кърджали</t>
  </si>
  <si>
    <t>Кюстендил</t>
  </si>
  <si>
    <t>Ловеч</t>
  </si>
  <si>
    <t>Монтана</t>
  </si>
  <si>
    <t>Пазарджик</t>
  </si>
  <si>
    <t>Перник</t>
  </si>
  <si>
    <t>Плевен</t>
  </si>
  <si>
    <t>Пловдив</t>
  </si>
  <si>
    <t>Разград</t>
  </si>
  <si>
    <t>Русе</t>
  </si>
  <si>
    <t>Силистра</t>
  </si>
  <si>
    <t>Сливен</t>
  </si>
  <si>
    <t>Смолян</t>
  </si>
  <si>
    <t>София-град</t>
  </si>
  <si>
    <t>София</t>
  </si>
  <si>
    <t>Стара Загора</t>
  </si>
  <si>
    <t>Добрич</t>
  </si>
  <si>
    <t>Търговище</t>
  </si>
  <si>
    <t>Хасково</t>
  </si>
  <si>
    <t>Шумен</t>
  </si>
  <si>
    <t>Ямбол</t>
  </si>
  <si>
    <t>Разпределение на персонала</t>
  </si>
  <si>
    <t xml:space="preserve">Брой фирми </t>
  </si>
  <si>
    <t>Многопрофилна болница за долекуване, продължително лечение и рехабилитация</t>
  </si>
  <si>
    <t>към съдържанието</t>
  </si>
  <si>
    <t>Вид обезщетение</t>
  </si>
  <si>
    <t>Брой платени работни дни</t>
  </si>
  <si>
    <t xml:space="preserve">Парични обезщетения за временна неработоспособност поради общо заболяване
</t>
  </si>
  <si>
    <t xml:space="preserve">Парични обезщетения за временна неработоспособност поради нетрудови злополуки
</t>
  </si>
  <si>
    <t xml:space="preserve">Парични  обезщетения за временна неработоспособност поради гледане на болен член от семейството и карантина
</t>
  </si>
  <si>
    <t xml:space="preserve">Парични обезщетения за санаторно-курортно лечение поради общо заболяване
</t>
  </si>
  <si>
    <t xml:space="preserve">Парични обезщетения за временна неработоспособност поради трудова  злополука  и професионална болест
</t>
  </si>
  <si>
    <t xml:space="preserve">Парични обезщетения за трудоустрояване поради бременност и кърмене
</t>
  </si>
  <si>
    <t>Парични обезщетения за бременност и раждане</t>
  </si>
  <si>
    <t>Парични обезщетения за бременност и раждане - по чл.50, ал.1-5 и чл.51 от КСО</t>
  </si>
  <si>
    <t>Парични обезщетения за бременност и раждане по чл.50, ал.7  от КСО</t>
  </si>
  <si>
    <t xml:space="preserve">Парични обезщетения за бременност и раждане по чл.50а  от КСО - обезщетение при неизползване на отпуска за бременост и раждане
</t>
  </si>
  <si>
    <t>До 18 г. вкл.</t>
  </si>
  <si>
    <t>65 и повече години</t>
  </si>
  <si>
    <t>Първични болнични листове</t>
  </si>
  <si>
    <t>Продължение на болнични листове</t>
  </si>
  <si>
    <t xml:space="preserve">С Ъ Д Ъ Р Ж А Н И Е </t>
  </si>
  <si>
    <t>2</t>
  </si>
  <si>
    <t>СТАТИСТИЧЕСКИ БЮЛЕТИН</t>
  </si>
  <si>
    <t>„ПОКАЗАТЕЛИ, ХАРАКТЕРИЗИРАЩИ ВРЕМЕННАТА НЕРАБОТОСПОСОБНОСТ НА ОСИГУРЕНИТЕ ЛИЦА“</t>
  </si>
  <si>
    <t xml:space="preserve">         Бюлетинът „Показатели, характеризиращи временната неработоспособност на осигурените лица“ съдържа информация за паричните обезщетения за временна неработоспособност и трудоустрояване поради общо заболяване, трудова злополука и професионална болест, както и за обезщетенията за майчинство, изплащани от държавното обществено осигуряване. </t>
  </si>
  <si>
    <t xml:space="preserve">         При настъпване на промени в базата след публикуване на статистическия бюлетин, в т.ч. в резултат на служебното преизчисление на паричните обезщетения и помощи по реда на чл. 42, ал. 1 от Наредбата за паричните обезщетения и помощи от държавното обществено осигуряване, данните в него не се ревизират. </t>
  </si>
  <si>
    <t>РЕПУБЛИКА БЪЛГАРИЯ</t>
  </si>
  <si>
    <t>До 9 лица вкл.</t>
  </si>
  <si>
    <t>От 10 до 19 лица</t>
  </si>
  <si>
    <t>От 20 до 49 лица</t>
  </si>
  <si>
    <t>От 50 до 99 лица</t>
  </si>
  <si>
    <t>От 100 до 249 лица</t>
  </si>
  <si>
    <r>
      <rPr>
        <b/>
        <sz val="16"/>
        <rFont val="Arial"/>
        <family val="2"/>
        <charset val="204"/>
      </rPr>
      <t xml:space="preserve">              </t>
    </r>
    <r>
      <rPr>
        <b/>
        <u/>
        <sz val="16"/>
        <rFont val="Arial"/>
        <family val="2"/>
        <charset val="204"/>
      </rPr>
      <t>НАЦИОНАЛЕН ОСИГУРИТЕЛЕН ИНСТИТУТ</t>
    </r>
  </si>
  <si>
    <t>1.      Временна неработоспособност и трудоустрояване поради общо заболяване:</t>
  </si>
  <si>
    <t>2.      Временна неработоспособност и трудоустрояване поради трудова злополука и професионална болест:</t>
  </si>
  <si>
    <t>3.      Майчинство:</t>
  </si>
  <si>
    <t>Данните са представени по причината за неработоспособността, в т.ч.:</t>
  </si>
  <si>
    <t>■ общо заболяване;</t>
  </si>
  <si>
    <t>■ злополука – нетрудова;</t>
  </si>
  <si>
    <t>■ изследване поради общо заболяване;</t>
  </si>
  <si>
    <t>■ карантина;</t>
  </si>
  <si>
    <t>■ трудоустрояване – общо заболяване;</t>
  </si>
  <si>
    <t>■ санаторно-курортно лечение поради общо заболяване;</t>
  </si>
  <si>
    <t>■ гледане на болно дете до 3-годишна възраст, настанено в заведение за болнична помощ заедно с осигурения;</t>
  </si>
  <si>
    <t>■ гледане или належащо придружаване за медицински преглед, изследване или лечение в страната или в чужбина на болно дете до 18-годишна възраст;</t>
  </si>
  <si>
    <t>■ гледане или належащо придружаване за медицински преглед, изследване или лечение в страната или в чужбина на болен член на семейството над 18-годишна възраст.</t>
  </si>
  <si>
    <t>■ професионална болест;</t>
  </si>
  <si>
    <t>■ злополука – трудова;</t>
  </si>
  <si>
    <t>■ изследване поради трудова злополука;</t>
  </si>
  <si>
    <t>■ изследване поради професионална болест;</t>
  </si>
  <si>
    <t>■ трудоустрояване – трудова злополука;</t>
  </si>
  <si>
    <t>■ трудоустрояване – професионална болест;</t>
  </si>
  <si>
    <t>■ санаторно-курортно лечение поради трудова злополука;</t>
  </si>
  <si>
    <t>■ санаторно-курортно лечение поради професионална болест.</t>
  </si>
  <si>
    <t>■ трудоустрояване – бременност, кърмене или напреднал етап на лечение    ин-витро;</t>
  </si>
  <si>
    <t>■ бременност и раждане;</t>
  </si>
  <si>
    <t>■ отглеждане на дете до 2-годишна възраст;</t>
  </si>
  <si>
    <t xml:space="preserve">          Използвани са данни от поддържаната от Националния осигурителен институт информационна система за изплащаните обезщетения и помощи по чл. 33, ал. 5, т. 7 от Кодекса за социално осигуряване. </t>
  </si>
  <si>
    <t xml:space="preserve">         Данните отразяват текущото състояние на информационната система за изплащаните обезщетения и помощи по Кодекса за социално осигуряване към момента на публикуване на бюлетина. </t>
  </si>
  <si>
    <t xml:space="preserve">          Статистическият бюлетин се изготвя четири пъти в годината и съдържащата се в него информация се отнася съответно за първото тримесечие, за полугодието, за деветмесечието и за цялата година.</t>
  </si>
  <si>
    <t>Обезщетение при осиновяване на дете до 5-годишна възраст</t>
  </si>
  <si>
    <t xml:space="preserve">Парични обезщетения при неизползване на отпуска при осиновяване по чл.53г  от КСО </t>
  </si>
  <si>
    <t>Парични обезщетения при осиновяване на дете до 5-годишна възраст по чл.53в от КСО</t>
  </si>
  <si>
    <t>Парични обезщетения за трудоустрояване при временно намалена работоспособност поради общо заболяване</t>
  </si>
  <si>
    <t xml:space="preserve">Парични обезщетения за трудоустрояване при временно намалена работоспособност поради трудова злополука и професионална болест
</t>
  </si>
  <si>
    <t>Граждани на други държави</t>
  </si>
  <si>
    <t>От 250 до 499 лица</t>
  </si>
  <si>
    <t>Парични обезщетения за отглеждане на дете до 2-годишна възраст по чл. 53 от КСО</t>
  </si>
  <si>
    <t xml:space="preserve">Парични обезщетения за отглеждане на дете до 2-годишна възраст по чл. 54 от КСО
</t>
  </si>
  <si>
    <t>Брой лица с платени обезщетения от ДОО                      (за периода)</t>
  </si>
  <si>
    <t>Брой лица общо</t>
  </si>
  <si>
    <t>Брой лица с плащане от ДОО</t>
  </si>
  <si>
    <t>% на лицата с плащане  от  ДОО към общо лицата по ТП</t>
  </si>
  <si>
    <t xml:space="preserve">4=3/2 </t>
  </si>
  <si>
    <t>Брой болнични листове на едно лице</t>
  </si>
  <si>
    <t xml:space="preserve">% на болничните листове с плащане  от  ДОО към общо приетите </t>
  </si>
  <si>
    <t>в % от осигурените за  ОЗМ лица</t>
  </si>
  <si>
    <t>на едно лице с обезщетение</t>
  </si>
  <si>
    <t>Брой платени работни дни                                                     (за периода)</t>
  </si>
  <si>
    <t>Диагноза</t>
  </si>
  <si>
    <t>Ранг</t>
  </si>
  <si>
    <t>Дял от общия брой болнични листове (%)</t>
  </si>
  <si>
    <t>J06.9</t>
  </si>
  <si>
    <t>B34.9</t>
  </si>
  <si>
    <t>J20.9</t>
  </si>
  <si>
    <t>J06.8</t>
  </si>
  <si>
    <t>J03.9</t>
  </si>
  <si>
    <t>M51.1</t>
  </si>
  <si>
    <t>O20.0</t>
  </si>
  <si>
    <t>O47.0</t>
  </si>
  <si>
    <t>G54.4</t>
  </si>
  <si>
    <t>G54.1</t>
  </si>
  <si>
    <t>J18.9</t>
  </si>
  <si>
    <t>Наименование на  диагноза</t>
  </si>
  <si>
    <t>Вирусна инфекция, неуточнена</t>
  </si>
  <si>
    <t>Увреждания на лумбо-сакралния плексус</t>
  </si>
  <si>
    <t>Увреждания на лумбо-сакралните коренчета, некласифицирани другаде</t>
  </si>
  <si>
    <t>Остър тонзилит, неуточнен</t>
  </si>
  <si>
    <t>Други остри инфекции на горните дихателни пътища с множествена локализация</t>
  </si>
  <si>
    <t>Остра инфекция на горните дихателни пътища, неуточнена</t>
  </si>
  <si>
    <t>Пневмония, неуточнена</t>
  </si>
  <si>
    <t>Остър бронхит, неуточнен</t>
  </si>
  <si>
    <t>Заплашващ аборт</t>
  </si>
  <si>
    <t>Лъжливо раждане преди навършени 37 гестационни седмици</t>
  </si>
  <si>
    <t>От 4 до 7 дни</t>
  </si>
  <si>
    <t>От 8 до 14 дни</t>
  </si>
  <si>
    <t>От 15 до 30 дни</t>
  </si>
  <si>
    <t>над 30 дни</t>
  </si>
  <si>
    <t>Първични или продължение болнични листове</t>
  </si>
  <si>
    <t>7=6/5</t>
  </si>
  <si>
    <t>8=5/2</t>
  </si>
  <si>
    <t>Брой лица с времемна неработоспособност, временно намалена работоспособност и санаторно курортно лечение</t>
  </si>
  <si>
    <t>Брой болнични листове с плащане от ДОО</t>
  </si>
  <si>
    <t>Брой болнични листове общо</t>
  </si>
  <si>
    <t>Брой болнични листове      общо</t>
  </si>
  <si>
    <t>Брой болнични листове за временна неработоспособност, временно намалена работоспособност и санаторно курортно лечение</t>
  </si>
  <si>
    <t>Изплатена сума на един болничен лист</t>
  </si>
  <si>
    <t>Брой болнични листове      с плащане от ДОО</t>
  </si>
  <si>
    <t>6</t>
  </si>
  <si>
    <t>Болнични листове с                                 или без плащане от ДОО</t>
  </si>
  <si>
    <t>Общо болнични листове</t>
  </si>
  <si>
    <t>Средна продължителност на  болничния лист</t>
  </si>
  <si>
    <t>S52.5</t>
  </si>
  <si>
    <t xml:space="preserve">J00  </t>
  </si>
  <si>
    <t>K29.9</t>
  </si>
  <si>
    <t>S93.4</t>
  </si>
  <si>
    <t>S42.2</t>
  </si>
  <si>
    <t>S82.6</t>
  </si>
  <si>
    <t>S06.0</t>
  </si>
  <si>
    <t>S82.7</t>
  </si>
  <si>
    <t>S82.8</t>
  </si>
  <si>
    <t>S72.0</t>
  </si>
  <si>
    <t>S62.6</t>
  </si>
  <si>
    <t>S32.0</t>
  </si>
  <si>
    <t>S82.1</t>
  </si>
  <si>
    <t>S72.1</t>
  </si>
  <si>
    <t>S68.1</t>
  </si>
  <si>
    <t>Остър назофарингит [хрема]</t>
  </si>
  <si>
    <t>Гастродуоденит, неуточнен</t>
  </si>
  <si>
    <t>Мозъчно сътресение</t>
  </si>
  <si>
    <t>Счупване на гръбначния стълб в поясната област</t>
  </si>
  <si>
    <t>Счупване на горния край на раменната кост (хумерус)</t>
  </si>
  <si>
    <t>Счупване на долния край на лъчевата кост</t>
  </si>
  <si>
    <t>Счупване на друг пръст на ръката</t>
  </si>
  <si>
    <t>Счупване на бедрената шийка</t>
  </si>
  <si>
    <t>Пертрохантерно счупване</t>
  </si>
  <si>
    <t>Счупване на горния край на тибията (голям пищял)</t>
  </si>
  <si>
    <t>Счупване на външен [латерален] малеолус</t>
  </si>
  <si>
    <t>Множествени счупвания на подбедрицата</t>
  </si>
  <si>
    <t>Счупвания на други части на подбедрицата</t>
  </si>
  <si>
    <t>Навяхване и разтягане на ставните връзки на глезена</t>
  </si>
  <si>
    <t xml:space="preserve"> </t>
  </si>
  <si>
    <t>Код на Диагноза</t>
  </si>
  <si>
    <t>5=4/2</t>
  </si>
  <si>
    <t>7=6/2</t>
  </si>
  <si>
    <t>9=8/6</t>
  </si>
  <si>
    <t>5=4/3</t>
  </si>
  <si>
    <t>6=3/2</t>
  </si>
  <si>
    <t>6=4/5</t>
  </si>
  <si>
    <t>5=3/4</t>
  </si>
  <si>
    <t xml:space="preserve">       2) лицата, получили обезщетение на повече от едно основание в рамките на периода, са преброени само веднъж.</t>
  </si>
  <si>
    <t xml:space="preserve">        2) лицата, получили обезщетение на повече от едно основание в рамките на периода, са преброени само веднъж.</t>
  </si>
  <si>
    <t>Изплатена                 сума</t>
  </si>
  <si>
    <t>Средно на                   ден</t>
  </si>
  <si>
    <t>Средно на      ден</t>
  </si>
  <si>
    <t>Средно на            ден</t>
  </si>
  <si>
    <t>Средно на                ден</t>
  </si>
  <si>
    <t>Изплатена                       сума</t>
  </si>
  <si>
    <t>Изплатена                    сума</t>
  </si>
  <si>
    <t>Средно на                      ден</t>
  </si>
  <si>
    <t>Изплатена                  сума</t>
  </si>
  <si>
    <t>Средно на                          ден</t>
  </si>
  <si>
    <t>Изплатена                           сума</t>
  </si>
  <si>
    <t>Средно на                         ден</t>
  </si>
  <si>
    <t>Изплатена                             сума</t>
  </si>
  <si>
    <t>Средно на                                  ден</t>
  </si>
  <si>
    <t>Средно на                     ден</t>
  </si>
  <si>
    <t>Изплатена                                сума</t>
  </si>
  <si>
    <t>Изплатена                            сума</t>
  </si>
  <si>
    <t>Болнични листове с                               или без плащане от ДОО</t>
  </si>
  <si>
    <t>Изплатена                        сума</t>
  </si>
  <si>
    <t>Брой платени работни дни                                   средно  на болничен лист</t>
  </si>
  <si>
    <t>Брой болнични листове                          с плащане от ДОО</t>
  </si>
  <si>
    <t>Брой болнични листове,                    за които няма плащане   от ДОО</t>
  </si>
  <si>
    <t>Брой болнични листове,                          за които няма плащане   от ДОО</t>
  </si>
  <si>
    <t>Брой болнични листове                      с плащане от ДОО</t>
  </si>
  <si>
    <t>Брой платени                         работни дни</t>
  </si>
  <si>
    <t>Брой платени                        работни дни</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</si>
  <si>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</si>
  <si>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</si>
  <si>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</si>
  <si>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</si>
  <si>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</si>
  <si>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</si>
  <si>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</si>
  <si>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</si>
  <si>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лица с плащане              от ДОО</t>
  </si>
  <si>
    <t>Брой лица с плащане                      от ДОО</t>
  </si>
  <si>
    <t>Брой лица с плащане                            от ДОО</t>
  </si>
  <si>
    <t>Многопрофилна болница за активно лечение</t>
  </si>
  <si>
    <t>Специализирана болница за активно лечение</t>
  </si>
  <si>
    <t>Национална специализирана болница за активно лечение</t>
  </si>
  <si>
    <t>Специализирана болница за долекуване и продължително лечение (и рехабилитация)</t>
  </si>
  <si>
    <t>Специализирана болница за рехабилитация</t>
  </si>
  <si>
    <t>Специализирана-филиал болница за рехабилитация</t>
  </si>
  <si>
    <t>Специализирана болница за долекуване, продължително лечение и рехабилитация</t>
  </si>
  <si>
    <t>Специализирана болница за долекуване, продължително лечение и рехабилитация - филиал</t>
  </si>
  <si>
    <t>Ведомствена многопрофилна болница за активно лечение</t>
  </si>
  <si>
    <t>Изплатена        сума</t>
  </si>
  <si>
    <t>Брой болнични листове                                 общо</t>
  </si>
  <si>
    <t>Травматична ампутация на друг пръст на ръката (пълна)(частична)</t>
  </si>
  <si>
    <t>Над 499 лица</t>
  </si>
  <si>
    <t>J04.2</t>
  </si>
  <si>
    <t>Остър ларинготрахеит</t>
  </si>
  <si>
    <t>B34.8</t>
  </si>
  <si>
    <t>Други вирусни инфекции с неуточнена локализация</t>
  </si>
  <si>
    <t>I11.9</t>
  </si>
  <si>
    <t>Хипертонично сърце без (застойна) сърдечна недостатъчност</t>
  </si>
  <si>
    <t>Парични обезщетения за отглеждане на дете до 8-годишна възраст по чл. 53ж от КСО</t>
  </si>
  <si>
    <t>M47.2</t>
  </si>
  <si>
    <t>Други спондилози с радикулопатия</t>
  </si>
  <si>
    <t>■ отглеждане на дете до 8-годишна възраст от бащи / осиновители.</t>
  </si>
  <si>
    <t>■ осиновяване на дете до 5-годишна възраст;</t>
  </si>
  <si>
    <t>M50.1</t>
  </si>
  <si>
    <t>Увреждане на междупрешленните дискове в шийния отдел с радикулопатия</t>
  </si>
  <si>
    <t>S61.0</t>
  </si>
  <si>
    <t>Открита рана на пръст(-и) на ръката без увреждане на ноктите</t>
  </si>
  <si>
    <r>
      <t xml:space="preserve">Парични обезщетения за отглеждане на дете до 8-годишна възраст от бащата/осиновителя </t>
    </r>
    <r>
      <rPr>
        <b/>
        <vertAlign val="superscript"/>
        <sz val="9"/>
        <rFont val="Arial"/>
        <family val="2"/>
        <charset val="204"/>
      </rPr>
      <t>3</t>
    </r>
  </si>
  <si>
    <r>
      <t xml:space="preserve">Парични обезщетения за отглеждане на  дете до 2-годишна възраст </t>
    </r>
    <r>
      <rPr>
        <b/>
        <vertAlign val="superscript"/>
        <sz val="9"/>
        <rFont val="Arial"/>
        <family val="2"/>
        <charset val="204"/>
      </rPr>
      <t>3</t>
    </r>
  </si>
  <si>
    <r>
      <t xml:space="preserve">Парични обезщетения за отглеждане на  дете до 2-годишна възраст </t>
    </r>
    <r>
      <rPr>
        <b/>
        <vertAlign val="superscript"/>
        <sz val="9"/>
        <rFont val="Arial"/>
        <family val="2"/>
        <charset val="204"/>
      </rPr>
      <t>2</t>
    </r>
  </si>
  <si>
    <t>S92.0</t>
  </si>
  <si>
    <t>Счупване на петната кост</t>
  </si>
  <si>
    <t xml:space="preserve">Изплатена 
сума                   </t>
  </si>
  <si>
    <t xml:space="preserve">Средно 
на ден                             </t>
  </si>
  <si>
    <t xml:space="preserve">Изплатена
 сума                   </t>
  </si>
  <si>
    <t xml:space="preserve">Средно
 на ден                             </t>
  </si>
  <si>
    <t xml:space="preserve">Изплатена 
сума       </t>
  </si>
  <si>
    <t>От 01.01.2024 до 31.03.2024 г.</t>
  </si>
  <si>
    <t>T93.2</t>
  </si>
  <si>
    <t>Последици от други счупвания на долен крайник</t>
  </si>
  <si>
    <t>S82.4</t>
  </si>
  <si>
    <t>Счупване само на фибулата</t>
  </si>
  <si>
    <t>До 2 дни вкл.</t>
  </si>
  <si>
    <t>3 дни</t>
  </si>
  <si>
    <r>
      <rPr>
        <b/>
        <sz val="10"/>
        <rFont val="Arial"/>
        <family val="2"/>
        <charset val="204"/>
      </rPr>
      <t>Забележка:</t>
    </r>
    <r>
      <rPr>
        <sz val="10"/>
        <rFont val="Arial"/>
        <family val="2"/>
        <charset val="204"/>
      </rPr>
      <t xml:space="preserve"> Средната продължителност на болничния лист е показана в календарни дни. </t>
    </r>
  </si>
  <si>
    <r>
      <rPr>
        <b/>
        <sz val="10"/>
        <rFont val="Arial"/>
        <family val="2"/>
        <charset val="204"/>
      </rPr>
      <t>Забележка:</t>
    </r>
    <r>
      <rPr>
        <sz val="10"/>
        <rFont val="Arial"/>
        <family val="2"/>
        <charset val="204"/>
      </rPr>
      <t xml:space="preserve"> Лицата с ЛНЧ / ЛН, граждани на други държави, не могат да бъдат разпределени по възраст.</t>
    </r>
  </si>
  <si>
    <r>
      <rPr>
        <b/>
        <sz val="10"/>
        <rFont val="Arial"/>
        <family val="2"/>
        <charset val="204"/>
      </rPr>
      <t>Забележка:</t>
    </r>
    <r>
      <rPr>
        <sz val="10"/>
        <rFont val="Arial"/>
        <family val="2"/>
        <charset val="204"/>
      </rPr>
      <t xml:space="preserve">  Средната продължителност на болничния лист е показана в календарни дни. </t>
    </r>
  </si>
  <si>
    <r>
      <t xml:space="preserve">Забележка: 
</t>
    </r>
    <r>
      <rPr>
        <sz val="10"/>
        <rFont val="Arial"/>
        <family val="2"/>
        <charset val="204"/>
      </rPr>
      <t>1.</t>
    </r>
    <r>
      <rPr>
        <b/>
        <sz val="10"/>
        <rFont val="Arial"/>
        <family val="2"/>
        <charset val="204"/>
      </rPr>
      <t xml:space="preserve"> </t>
    </r>
    <r>
      <rPr>
        <sz val="10"/>
        <rFont val="Arial"/>
        <family val="2"/>
        <charset val="204"/>
      </rPr>
      <t>Показателят "Общ брой лица (за периода)" показва съвкупността от лица, на които през съответния период е начислено поне едно парично обезщетение от съответния вид. Елиминирано е двойното броене в случаите, когато едно и също лице е получило парично обезщетение през повече от един месец в рамките на периода.</t>
    </r>
  </si>
  <si>
    <t>2) лицата, получили обезщетение на повече от едно основание в рамките на периода, са преброени само веднъж.</t>
  </si>
  <si>
    <t>2.  От 1 януари 2024 г. осигурителят изплаща на осигуреното лице за първите два работни дни от временната неработоспособност 70 на сто от възнаграждението, съгласно изменение в чл. 40, ал. 5 от КСО, прието с §5, т.1 от ПЗР на ЗБДОО 2024 г.</t>
  </si>
  <si>
    <t>МЪЖЕ</t>
  </si>
  <si>
    <t>ЖЕНИ</t>
  </si>
  <si>
    <t>11=8/7</t>
  </si>
  <si>
    <t>15=13/14</t>
  </si>
  <si>
    <t>16=13/12</t>
  </si>
  <si>
    <t>9=7/8</t>
  </si>
  <si>
    <t>10=8/9</t>
  </si>
  <si>
    <t>13=11/12</t>
  </si>
  <si>
    <t>14=12/13</t>
  </si>
  <si>
    <t>9=3+4+5+6+7+8</t>
  </si>
  <si>
    <r>
      <rPr>
        <b/>
        <sz val="10"/>
        <rFont val="Arial"/>
        <family val="2"/>
        <charset val="204"/>
      </rPr>
      <t xml:space="preserve">Забележка: </t>
    </r>
    <r>
      <rPr>
        <sz val="10"/>
        <rFont val="Arial"/>
        <family val="2"/>
        <charset val="204"/>
      </rPr>
      <t xml:space="preserve">
1. Показателят "Общ брой лица (за периода)" показва съвкупността от лица, на които през съответния период е начислено поне едно парично обезщетение от съответния вид. Елиминирано е двойното броене в случаите, когато едно и също лице е получило парично обезщетение през повече от един месец в рамките на периода.</t>
    </r>
  </si>
  <si>
    <r>
      <rPr>
        <b/>
        <sz val="10"/>
        <rFont val="Arial"/>
        <family val="2"/>
        <charset val="204"/>
      </rPr>
      <t>Забележка</t>
    </r>
    <r>
      <rPr>
        <sz val="10"/>
        <rFont val="Arial"/>
        <family val="2"/>
        <charset val="204"/>
      </rPr>
      <t>: 
1. Показателят "Общ брой лица (за периода)" показва съвкупността от лица, на които през съответния период е начислено поне едно парично обезщетение от съответния вид. Елиминирано е двойното броене в случаите, когато едно и също лице е получило парично обезщетение през повече от един месец в рамките на периода.</t>
    </r>
  </si>
  <si>
    <t>РАЗДЕЛ - Причина за временна неработоспособност "Трудова злополука и професионална болест" (ТЗПБ)</t>
  </si>
  <si>
    <t>РАЗДЕЛ - Причина за временна неработоспособност "Общо заболяване" (ОЗ)</t>
  </si>
  <si>
    <t>Код на лечебното заведение</t>
  </si>
  <si>
    <t>ТП на НОИ</t>
  </si>
  <si>
    <t xml:space="preserve">Ι. Общо заболяване </t>
  </si>
  <si>
    <t xml:space="preserve">I. Общо заболяване </t>
  </si>
  <si>
    <t xml:space="preserve">II. Трудова злополука и професионална болест </t>
  </si>
  <si>
    <t>(продължение)</t>
  </si>
  <si>
    <t>(продължение и край)</t>
  </si>
  <si>
    <r>
      <rPr>
        <b/>
        <sz val="10"/>
        <rFont val="Arial"/>
        <family val="2"/>
        <charset val="204"/>
      </rPr>
      <t>Забележка:</t>
    </r>
    <r>
      <rPr>
        <sz val="10"/>
        <rFont val="Arial"/>
        <family val="2"/>
        <charset val="204"/>
      </rPr>
      <t xml:space="preserve"> От 1 януари 2024 г. осигурителят изплаща на осигуреното лице за първите два работни дни от временната неработоспособност 70 на сто от възнаграждението,
съгласно изменение в чл. 40, ал. 5 от КСО, прието с §5, т.1 от ПЗР на ЗБДОО 2024 г.</t>
    </r>
  </si>
  <si>
    <r>
      <rPr>
        <b/>
        <sz val="10"/>
        <rFont val="Arial"/>
        <family val="2"/>
        <charset val="204"/>
      </rPr>
      <t xml:space="preserve">Забележка: </t>
    </r>
    <r>
      <rPr>
        <sz val="10"/>
        <rFont val="Arial"/>
        <family val="2"/>
        <charset val="204"/>
      </rPr>
      <t xml:space="preserve"> От 1 януари 2024 г. осигурителят изплаща на осигуреното лице за първите два работни дни от временната неработоспособност 70 на сто от възнаграждението,
съгласно изменение в чл. 40, ал. 5 от КСО, прието с §5, т.1 от ПЗР на ЗБДОО 2024 г.</t>
    </r>
  </si>
  <si>
    <t xml:space="preserve">        1) лицата, осигурени от двама или повече работодатели от различни ТП на НОИ, са преброени повече от веднъж;</t>
  </si>
  <si>
    <t xml:space="preserve">       1) лицата, осигурени от двама или повече работодатели от различни ТП на НОИ, са преброени повече от веднъж;</t>
  </si>
  <si>
    <t>1) лицата, осигурени от двама или повече работодатели от различни ТП на НОИ, са преброени повече от веднъж;</t>
  </si>
  <si>
    <t>% на лицата с плащане  от  ДОО към общо лицата по 
ТП на НОИ</t>
  </si>
  <si>
    <t xml:space="preserve">ОБЩО </t>
  </si>
  <si>
    <t>4. От 1 януари 2024 г. осигурителят изплаща на осигуреното лице за първите два работни дни от временната неработоспособност 70 на сто от възнаграждението, съгласно изменение в чл. 40, ал. 5 от КСО, 
прието с §5, т.1 от ПЗР на ЗБДОО 2024 г.</t>
  </si>
  <si>
    <t>Брой лица с платени
 обезщетения от ДОО
 (за периода)</t>
  </si>
  <si>
    <t>Брой болнични листове 
с плащане от ДОО 
(за периода)</t>
  </si>
  <si>
    <t>3. Паричното обезщетение за отглеждане на дете до 2-годишна възраст по чл. 53 от КСО и за отглеждане на дете до 8-годишна възраст от бащата (осиновителя) по чл. 53ж от КСО за 2024 г. е 780 лв.,  
съгласно чл. 12 от ЗБДОО за 2024 г. ( ДВ.бр.106 от 22.12.2023 г.).</t>
  </si>
  <si>
    <r>
      <t xml:space="preserve">Парични обезщетения за отглеждане на  дете до 2-годишна възраст </t>
    </r>
    <r>
      <rPr>
        <b/>
        <vertAlign val="superscript"/>
        <sz val="10"/>
        <rFont val="Arial"/>
        <family val="2"/>
        <charset val="204"/>
      </rPr>
      <t>3</t>
    </r>
  </si>
  <si>
    <r>
      <t xml:space="preserve">Парични обезщетения за отглеждане на дете до 8-годишна възраст от бащата/осиновителя </t>
    </r>
    <r>
      <rPr>
        <b/>
        <vertAlign val="superscript"/>
        <sz val="10"/>
        <rFont val="Arial"/>
        <family val="2"/>
        <charset val="204"/>
      </rPr>
      <t>3</t>
    </r>
  </si>
  <si>
    <t>3. Паричното обезщетение за отглеждане на дете до 2-годишна възраст по чл. 53 от КСО и за отглеждане на дете до 8-годишна възраст от бащата (осиновителя) по чл. 53ж от КСО за 2024 г. е 780 лв., 
съгласно чл. 12 от ЗБДОО за 2024 г. ( ДВ.бр.106 от 22.12.2023 г.).</t>
  </si>
  <si>
    <t>Брой лица с платени обезщетения от ДОО 
(за периода)</t>
  </si>
  <si>
    <t>Брой платени работни дни 
(за периода)</t>
  </si>
  <si>
    <t>2.  От 1 януари 2024 г. осигурителят изплаща на осигуреното лице за първите два работни дни от временната неработоспособност 70 на сто от възнаграждението,съгласно изменение в чл. 40, ал. 5 от КСО, прието с §5, т.1 от ПЗР на ЗБДОО 2024 г.</t>
  </si>
  <si>
    <t>Изплатена 
сума</t>
  </si>
  <si>
    <t>Брой 
платени работни дни</t>
  </si>
  <si>
    <r>
      <t xml:space="preserve">Забележка: </t>
    </r>
    <r>
      <rPr>
        <sz val="10"/>
        <rFont val="Arial"/>
        <family val="2"/>
        <charset val="204"/>
      </rPr>
      <t>От 1 август 2022 г. влизат в сила изменения и допълнения в Кодекса на труда и Кодекса за социално осигуряване, с които се въвежда право на отпуск и парично обезщетение на бащите/осиновителите на деца до 8-годишна възраст.</t>
    </r>
  </si>
  <si>
    <t>От 01.01.2024 до 30.06.2024 г.</t>
  </si>
  <si>
    <t>14=12/11</t>
  </si>
  <si>
    <t>16=15/11</t>
  </si>
  <si>
    <t>18=17/15</t>
  </si>
  <si>
    <t xml:space="preserve">12=11/10 </t>
  </si>
  <si>
    <t>15=14/13</t>
  </si>
  <si>
    <t>16=10/13</t>
  </si>
  <si>
    <t xml:space="preserve">20=19/18 </t>
  </si>
  <si>
    <t>23=22/21</t>
  </si>
  <si>
    <t>24=21/18</t>
  </si>
  <si>
    <t>A08.4</t>
  </si>
  <si>
    <t>Вирусна чревна инфекция, неуточнена</t>
  </si>
  <si>
    <t>S92.3</t>
  </si>
  <si>
    <t>Счупване на метатарзална кост</t>
  </si>
  <si>
    <t>РАЗДЕЛ - Майчинство</t>
  </si>
  <si>
    <r>
      <t xml:space="preserve">ΙΙΙ. Майчинство - Осиновяване </t>
    </r>
    <r>
      <rPr>
        <sz val="11"/>
        <rFont val="Arial"/>
        <family val="2"/>
        <charset val="204"/>
      </rPr>
      <t>(по чл. 53в и чл. 53г  от КСО)</t>
    </r>
  </si>
  <si>
    <r>
      <t xml:space="preserve">III. Майчинство - Отглеждане на дете до 8-годишна възраст </t>
    </r>
    <r>
      <rPr>
        <sz val="11"/>
        <rFont val="Arial"/>
        <family val="2"/>
        <charset val="204"/>
      </rPr>
      <t>(по чл.53ж от КСО)</t>
    </r>
  </si>
  <si>
    <r>
      <t xml:space="preserve">IΙΙ. Майчинство - Отглеждане на дете до 2 годишна възраст </t>
    </r>
    <r>
      <rPr>
        <sz val="11"/>
        <rFont val="Arial"/>
        <family val="2"/>
        <charset val="204"/>
      </rPr>
      <t>(по чл.53 и чл.54 от КСО</t>
    </r>
    <r>
      <rPr>
        <b/>
        <sz val="11"/>
        <rFont val="Arial"/>
        <family val="2"/>
        <charset val="204"/>
      </rPr>
      <t>)</t>
    </r>
  </si>
  <si>
    <r>
      <t xml:space="preserve">III. Майчинство - Бременност и раждане  </t>
    </r>
    <r>
      <rPr>
        <sz val="11"/>
        <rFont val="Arial"/>
        <family val="2"/>
        <charset val="204"/>
      </rPr>
      <t>(по чл.50, ал.1-5, чл.50, ал.7, чл.50а и чл.51 от КСО)</t>
    </r>
  </si>
  <si>
    <t>2. От 1 август 2022 г.  влизат в сила изменения и допълнения в Кодекса на труда (КТ) и Кодекса за социално осигуряване (КСО), с които се въвежда право на отпуск и парично обезщетение на бащите/осиновителите на деца до 8-годишна възраст.</t>
  </si>
  <si>
    <t>Деветмесечие 2024 година</t>
  </si>
  <si>
    <t>Данните са към 10.01.2025 г.</t>
  </si>
  <si>
    <t>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лечениe по ТП на НОИ и пол за деветмесечие 2024 г.</t>
  </si>
  <si>
    <t xml:space="preserve">Брой болнични листове с плащане от ДОО за временна неработоспособност, изплатена сума и брой дни в неработоспособност по ТП на НОИ и пол за деветмесечие 2024 г. </t>
  </si>
  <si>
    <t>Брой болнични листове с плащане от ДОО за временна неработоспособност, изплатена сума и брой  дни в неработоспособност по възраст и пол за деветмесечие 2024 г.</t>
  </si>
  <si>
    <t>Брой болнични листове с плащане от ДОО за временна неработоспособност, изплатена сума и брой  дни в неработоспособност по код на лечебното заведение и пол за деветмесечие 2024 г.</t>
  </si>
  <si>
    <t>Брой болнични листове по видове и продължителност за деветмесечие 2024 г.</t>
  </si>
  <si>
    <t>Брой лица и брой болнични листове с плащане от ДОО по първичен болничен за временна неработоспособност, изплатена сума и брой  дни в неработоспособност по ТП на НОИ и пол за деветмесечие 2024 г.</t>
  </si>
  <si>
    <t>Брой лица и брой болнични листове с плащане от ДОО по болничен - продължение за временна неработоспособност, изплатена сума и брой  дни в неработоспособност по ТП на НОИ и пол за деветмесечие 2024 г.</t>
  </si>
  <si>
    <t>Брой осигурители, разпределени по големина на предприятието, брой болнични листове и брой дни в неработоспособност за деветмесечие 2024 г.</t>
  </si>
  <si>
    <t>Диагнози с най-висок относителен дял от общия брой болнични листове, средна продължителност на болничен лист за съответната диагноза за деветмесечие 2024 г.</t>
  </si>
  <si>
    <t>Брой лица, брой болнични листове и брой болнични листове на едно лице с временна неработоспособност и временно намалена работоспособност по ТП на НОИ и пол за деветмесечие 2024 г.</t>
  </si>
  <si>
    <t>Брой болнични листове с плащане от ДОО за временна неработоспособност и временно намалена работоспособност, изплатена сума и брой  дни в неработоспособност по ТП на НОИ и пол за деветмесечие 2024 г.</t>
  </si>
  <si>
    <t xml:space="preserve">Брой болнични листове с плащане от ДОО за временна неработоспособност и временно намалена работоспособност, изплатена сума и брой  дни в неработоспособност по възраст и пол за деветмесечие 2024 г. </t>
  </si>
  <si>
    <t>Брой болнични листове с плащане от ДОО за временна неработоспособност и временно намалена работоспособност, изплатена сума и брой  дни в неработоспособност по код на лечебното заведение и пол за деветмесечие 2024 г.</t>
  </si>
  <si>
    <t xml:space="preserve">Диагнози с най-висок относителен дял от общия брой болнични листове, средна продължителност на болничен лист за съответната диагноза за деветмесечие 2024 г. </t>
  </si>
  <si>
    <t xml:space="preserve">Брой лица с обезщетение при бременност и раждане, изплатена сума и брой  дни  по ТП на НОИ и пол за деветмесечие 2024 г. </t>
  </si>
  <si>
    <t xml:space="preserve">Брой лица с обезщетения при отглеждане на дете до 2-годишна възраст, изплатена сума и брой  дни по ТП на НОИ и пол за деветмесечие 2024 г. </t>
  </si>
  <si>
    <t>Брой бащи/осиновители с обезщетение за отглеждане на дете до 8-годишна възраст, изплатена сума и брой  дни  по ТП на НОИ за деветмесечие 2024 г.</t>
  </si>
  <si>
    <t>Брой лица с обезщетения при осиновяване на дете до 5-годишна възраст, изплатена сума и брой дни  по ТП на НОИ за деветмесечие 2024 г.</t>
  </si>
  <si>
    <t>Показатели, характеризиращи временната неработоспособност на осигурените лица към 30.09.2024 г. - Общо (мъже и жени)</t>
  </si>
  <si>
    <t>Показатели, характеризиращи временната неработоспособност на осигурените лица към 30.09.2024 г. - Мъже</t>
  </si>
  <si>
    <t>Показатели, характеризиращи временната неработоспособност на осигурените лица към 30.09.2024 г. - Жени</t>
  </si>
  <si>
    <t>От 01.01.2024 до 30.09.2024 г.</t>
  </si>
  <si>
    <t>23=21/20</t>
  </si>
  <si>
    <t>25=24/20</t>
  </si>
  <si>
    <t>27=26/24</t>
  </si>
  <si>
    <r>
      <t xml:space="preserve">Забележка: </t>
    </r>
    <r>
      <rPr>
        <sz val="10"/>
        <rFont val="Arial"/>
        <family val="2"/>
        <charset val="204"/>
      </rPr>
      <t>Данните за броя на лицата с плащане от ДОО ( колона 3 ) се различават от данните в таблица "Показатели, характеризиращи временната неработоспособност на осигурените лица към 30.09.2024 г.", поради следните причини:</t>
    </r>
  </si>
  <si>
    <t xml:space="preserve">I.2. Брой болнични листове с плащане от ДОО за временна неработоспособност, изплатена сума и брой дни в неработоспособност 
по ТП на НОИ и пол за деветмесечие 2024 г. </t>
  </si>
  <si>
    <t>I.3. Брой болнични листове с плащане от ДОО за временна неработоспособност, изплатена сума и брой дни в неработоспособност 
по възраст и пол за деветмесечие 2024 г.</t>
  </si>
  <si>
    <t>I.4. Брой болнични листове с плащане от ДОО за временна неработоспособност, изплатена сума и брой  дни в неработоспособност 
по код на лечебното заведение и пол за деветмесечие 2024 г.</t>
  </si>
  <si>
    <t>I.5. Брой болнични листове по видове и продължителност за деветмесечие 2024 г.</t>
  </si>
  <si>
    <r>
      <t xml:space="preserve">Забележка: 
</t>
    </r>
    <r>
      <rPr>
        <sz val="10"/>
        <rFont val="Arial"/>
        <family val="2"/>
        <charset val="204"/>
      </rPr>
      <t>1.</t>
    </r>
    <r>
      <rPr>
        <b/>
        <sz val="10"/>
        <rFont val="Arial"/>
        <family val="2"/>
        <charset val="204"/>
      </rPr>
      <t xml:space="preserve">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30.09.2024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</si>
  <si>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t xml:space="preserve">I.6. Брой лица и брой болнични листове с плащане от ДОО по първичен болничен за временна неработоспособност, изплатена сума и 
брой  дни в неработоспособност по ТП на НОИ и пол за деветмесечие 2024 г.                                              </t>
  </si>
  <si>
    <r>
      <t xml:space="preserve">Забележка: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30.09.2024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</si>
  <si>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t xml:space="preserve">I.7. Брой лица и брой болнични листове с плащане от ДОО по болничен - продължение за временна неработоспособност, изплатена сума и брой  дни в неработоспособност по ТП на НОИ и пол за деветмесечие 2024 г.                                                            </t>
  </si>
  <si>
    <t>I.8. Брой осигурители, разпределени по брой на персонала, брой болнични листове и брой дни в неработоспособност за деветмесечие 2024 г.</t>
  </si>
  <si>
    <t>I.9.  Диагнози с най-висок относителен дял от общия брой болнични листове, средна продължителност на болничен лист 
за съответната диагноза за деветмесечие 2024 г.</t>
  </si>
  <si>
    <t>II.1.Брой лица, брой болнични листове и брой болнични листове на едно лице с временна неработоспособност и временно намалена работоспособност по ТП на НОИ и пол за деветмесечие 2024 г.</t>
  </si>
  <si>
    <t>II.2. Брой болнични листове с плащане от ДОО за временна неработоспособност, изплатена сума и брой  дни в неработоспособност 
по ТП на НОИ и пол за деветмесечие 2024 г.</t>
  </si>
  <si>
    <t xml:space="preserve">II.3. Брой болнични листове с плащане от ДОО за временна неработоспособност, изплатена сума и брой  дни в неработоспособност по възраст и пол за деветмесечие 2024 г. </t>
  </si>
  <si>
    <t>II.4. Брой болнични листове с плащане от ДОО за временна неработоспособност, изплатена сума и брой  дни в неработоспособност 
по код на лечебното заведение и пол за деветмесечие 2024 г.</t>
  </si>
  <si>
    <t>II.5. Брой болнични листове по видове и продължителност за деветмесечие 2024 г.</t>
  </si>
  <si>
    <r>
      <rPr>
        <b/>
        <sz val="10"/>
        <rFont val="Arial"/>
        <family val="2"/>
        <charset val="204"/>
      </rPr>
      <t>Забележка:</t>
    </r>
    <r>
      <rPr>
        <sz val="10"/>
        <rFont val="Arial"/>
        <family val="2"/>
        <charset val="204"/>
      </rPr>
      <t xml:space="preserve"> 
1. 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30.09.2024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</si>
  <si>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t>II.6. Брой лица и брой болнични листове с плащане от ДОО по първичен болничен за временна неработоспособност и временно намалена работоспособност, изплатена сума и брой  дни в неработоспособност по ТП на НОИ и пол за деветмесечие 2024 г.</t>
  </si>
  <si>
    <r>
      <rPr>
        <b/>
        <sz val="10"/>
        <rFont val="Arial"/>
        <family val="2"/>
        <charset val="204"/>
      </rPr>
      <t>Забележка</t>
    </r>
    <r>
      <rPr>
        <b/>
        <i/>
        <sz val="10"/>
        <rFont val="Arial"/>
        <family val="2"/>
        <charset val="204"/>
      </rPr>
      <t xml:space="preserve">: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30.09.2024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</si>
  <si>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t xml:space="preserve">II.7. Брой лица и брой болнични листове с плащане от ДОО по болничен-продължение за временна неработоспособност  и временно намалена работоспособност, изплатена сума и брой  дни в неработоспособност по ТП на НОИ и пол за деветмесечие 2024 г.       </t>
  </si>
  <si>
    <t>II.8.Брой осигурители, разпределени по големина на предприятието, брой болнични листове и брой дни в неработоспособност за деветмесечие 2024 г.</t>
  </si>
  <si>
    <t>II.9.  Диагнози с най-висок относителен дял от общия брой болнични листове, средна продължителност на болничен лист 
за съответната диагноза за деветмесечие 2024 г.</t>
  </si>
  <si>
    <t xml:space="preserve">III.1. Брой лица с обезщетение при бременност и раждане, изплатена сума и брой  дни  по ТП на НОИ и пол 
за деветмесечие 2024 г.                                                                          </t>
  </si>
  <si>
    <r>
      <t>Забележка:</t>
    </r>
    <r>
      <rPr>
        <sz val="10"/>
        <rFont val="Arial"/>
        <family val="2"/>
        <charset val="204"/>
      </rPr>
      <t xml:space="preserve"> 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30.09.2024 г.", поради следните причини: </t>
    </r>
  </si>
  <si>
    <r>
      <t xml:space="preserve">Забележка: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30.09.2024 г.", поради преброяването повече от веднъж на лицата, осигурени от двама или повече работодатели от различни ТП на НОИ.</t>
    </r>
  </si>
  <si>
    <t xml:space="preserve">IΙΙ.3.Брой лица с обезщетения при отглеждане на дете до 2-годишна възраст, изплатена сума и брой  дни 
по ТП на НОИ и пол за деветмесечие 2024 г. </t>
  </si>
  <si>
    <t>III.4. Брой бащи/осиновители с обезщетение за отглеждане на дете до 
8-годишна възраст, изплатена сума и брой  дни  по ТП на НОИ 
за деветмесечие 2024 г.</t>
  </si>
  <si>
    <r>
      <t>Забележка</t>
    </r>
    <r>
      <rPr>
        <b/>
        <i/>
        <sz val="10"/>
        <rFont val="Arial"/>
        <family val="2"/>
        <charset val="204"/>
      </rPr>
      <t>:</t>
    </r>
    <r>
      <rPr>
        <i/>
        <sz val="10"/>
        <rFont val="Arial"/>
        <family val="2"/>
        <charset val="204"/>
      </rPr>
      <t xml:space="preserve"> </t>
    </r>
    <r>
      <rPr>
        <sz val="10"/>
        <rFont val="Arial"/>
        <family val="2"/>
        <charset val="204"/>
      </rPr>
      <t xml:space="preserve">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30.09.2024 г.", поради следните причини: </t>
    </r>
  </si>
  <si>
    <t>ΙΙΙ.5. Брой лица с обезщетения при осиновяване на дете до 
5-годишна възраст, изплатена сума и брой дни по ТП на НОИ 
за деветмесечие 2024 г.</t>
  </si>
  <si>
    <t>S42.4</t>
  </si>
  <si>
    <t>Счупване на долния край на хумеруса</t>
  </si>
  <si>
    <t>S86.0</t>
  </si>
  <si>
    <t>Tравма на Ахилесовото сухожилие</t>
  </si>
  <si>
    <t>B34.1</t>
  </si>
  <si>
    <t>Ентеровирусна инфекция, неуточнена</t>
  </si>
  <si>
    <t>Ι.1. 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лечениe 
по ТП на НОИ и пол за деветмесечие 2024 г.</t>
  </si>
  <si>
    <t>Увреждания на междупрешленните дискове в поясния и другите отдели на гръбначния стълб с радикулопатия</t>
  </si>
  <si>
    <t>Парични обезщетения за бременност и раждане по чл.50, ал.6 и чл.53в, ал.2 от КСО</t>
  </si>
  <si>
    <r>
      <t>III. Майчинство - Бременност и раждане</t>
    </r>
    <r>
      <rPr>
        <sz val="11"/>
        <rFont val="Arial"/>
        <family val="2"/>
        <charset val="204"/>
      </rPr>
      <t xml:space="preserve"> (по чл.50, ал.6 и чл.53в, ал.2 от КСО)                 </t>
    </r>
  </si>
  <si>
    <t>III.2. Брой бащи/ осиновители с обезщетение при раждане на дете в срок до 15 дни, изплатена сума и брой дни по ТП на НОИ за деветмесечие 2024 г.</t>
  </si>
  <si>
    <t>Брой бащи/ осиновителис обезщетение при раждане на дете в срок до 15 дни, изплатена сума и брой дни по ТП на НОИ за деветмесечие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</si>
</sst>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0\ &quot;лв.&quot;;\-#,##0\ &quot;лв.&quot;"/>
    <numFmt numFmtId="7" formatCode="#,##0.00\ &quot;лв.&quot;;\-#,##0.00\ &quot;лв.&quot;"/>
    <numFmt numFmtId="42" formatCode="_-* #,##0\ &quot;лв.&quot;_-;\-* #,##0\ &quot;лв.&quot;_-;_-* &quot;-&quot;\ &quot;лв.&quot;_-;_-@_-"/>
    <numFmt numFmtId="44" formatCode="_-* #,##0.00\ &quot;лв.&quot;_-;\-* #,##0.00\ &quot;лв.&quot;_-;_-* &quot;-&quot;??\ &quot;лв.&quot;_-;_-@_-"/>
    <numFmt numFmtId="164" formatCode="#,##0.00\ &quot;лв.&quot;"/>
    <numFmt numFmtId="165" formatCode="_-* #,##0\ &quot;лв.&quot;_-;\-* #,##0\ &quot;лв.&quot;_-;_-* &quot;-&quot;??\ &quot;лв.&quot;_-;_-@_-"/>
    <numFmt numFmtId="166" formatCode="#,##0.0"/>
    <numFmt numFmtId="167" formatCode="0.0"/>
    <numFmt numFmtId="168" formatCode="0.000"/>
    <numFmt numFmtId="169" formatCode="0.000%"/>
    <numFmt numFmtId="170" formatCode="0.0000%"/>
    <numFmt numFmtId="171" formatCode="0.00000%"/>
    <numFmt numFmtId="172" formatCode="#,##0\ &quot;лв.&quot;"/>
    <numFmt numFmtId="173" formatCode="0.0%"/>
  </numFmts>
  <fonts count="37" x14ac:knownFonts="1">
    <font>
      <sz val="10"/>
      <name val="Arial"/>
      <charset val="204"/>
    </font>
    <font>
      <sz val="10"/>
      <name val="Arial"/>
      <family val="2"/>
      <charset val="204"/>
    </font>
    <font>
      <b/>
      <sz val="10"/>
      <name val="Arial"/>
      <family val="2"/>
      <charset val="204"/>
    </font>
    <font>
      <sz val="10"/>
      <color indexed="18"/>
      <name val="Arial"/>
      <family val="2"/>
      <charset val="204"/>
    </font>
    <font>
      <b/>
      <sz val="10"/>
      <color indexed="18"/>
      <name val="Arial"/>
      <family val="2"/>
      <charset val="204"/>
    </font>
    <font>
      <u/>
      <sz val="10"/>
      <color indexed="12"/>
      <name val="Arial"/>
      <family val="2"/>
      <charset val="204"/>
    </font>
    <font>
      <sz val="10"/>
      <name val="Arial"/>
      <family val="2"/>
      <charset val="204"/>
    </font>
    <font>
      <sz val="10"/>
      <color indexed="18"/>
      <name val="Arial"/>
      <family val="2"/>
      <charset val="204"/>
    </font>
    <font>
      <b/>
      <sz val="11"/>
      <name val="Arial"/>
      <family val="2"/>
      <charset val="204"/>
    </font>
    <font>
      <b/>
      <sz val="15"/>
      <name val="Arial"/>
      <family val="2"/>
      <charset val="204"/>
    </font>
    <font>
      <b/>
      <sz val="9"/>
      <name val="Arial"/>
      <family val="2"/>
      <charset val="204"/>
    </font>
    <font>
      <sz val="9"/>
      <name val="Arial"/>
      <family val="2"/>
      <charset val="204"/>
    </font>
    <font>
      <b/>
      <sz val="16"/>
      <name val="Arial"/>
      <family val="2"/>
      <charset val="204"/>
    </font>
    <font>
      <b/>
      <u/>
      <sz val="16"/>
      <name val="Arial"/>
      <family val="2"/>
      <charset val="204"/>
    </font>
    <font>
      <sz val="11"/>
      <name val="Arial"/>
      <family val="2"/>
      <charset val="204"/>
    </font>
    <font>
      <sz val="9.5"/>
      <name val="Consolas"/>
      <family val="3"/>
      <charset val="204"/>
    </font>
    <font>
      <b/>
      <i/>
      <sz val="9"/>
      <name val="Arial"/>
      <family val="2"/>
      <charset val="204"/>
    </font>
    <font>
      <b/>
      <u/>
      <sz val="10"/>
      <name val="Arial"/>
      <family val="2"/>
      <charset val="204"/>
    </font>
    <font>
      <b/>
      <i/>
      <sz val="11"/>
      <name val="Arial"/>
      <family val="2"/>
      <charset val="204"/>
    </font>
    <font>
      <b/>
      <sz val="12"/>
      <name val="MS Sans Serif"/>
      <charset val="204"/>
    </font>
    <font>
      <u/>
      <sz val="9"/>
      <color indexed="12"/>
      <name val="Arial"/>
      <family val="2"/>
      <charset val="204"/>
    </font>
    <font>
      <b/>
      <vertAlign val="superscript"/>
      <sz val="9"/>
      <name val="Arial"/>
      <family val="2"/>
      <charset val="204"/>
    </font>
    <font>
      <sz val="10"/>
      <color rgb="FFFF0000"/>
      <name val="Arial"/>
      <family val="2"/>
      <charset val="204"/>
    </font>
    <font>
      <b/>
      <sz val="10"/>
      <color rgb="FF000099"/>
      <name val="Arial"/>
      <family val="2"/>
      <charset val="204"/>
    </font>
    <font>
      <sz val="10"/>
      <color rgb="FF000099"/>
      <name val="Arial"/>
      <family val="2"/>
      <charset val="204"/>
    </font>
    <font>
      <sz val="9.5"/>
      <color rgb="FF0000FF"/>
      <name val="Consolas"/>
      <family val="3"/>
      <charset val="204"/>
    </font>
    <font>
      <sz val="9.5"/>
      <color rgb="FF808080"/>
      <name val="Consolas"/>
      <family val="3"/>
      <charset val="204"/>
    </font>
    <font>
      <sz val="9.5"/>
      <color rgb="FF008000"/>
      <name val="Consolas"/>
      <family val="3"/>
      <charset val="204"/>
    </font>
    <font>
      <b/>
      <u/>
      <sz val="10"/>
      <color rgb="FF000099"/>
      <name val="Arial"/>
      <family val="2"/>
      <charset val="204"/>
    </font>
    <font>
      <sz val="11"/>
      <color rgb="FF006100"/>
      <name val="Calibri"/>
      <family val="2"/>
      <charset val="204"/>
      <scheme val="minor"/>
    </font>
    <font>
      <i/>
      <sz val="10"/>
      <name val="Arial"/>
      <family val="2"/>
      <charset val="204"/>
    </font>
    <font>
      <b/>
      <i/>
      <sz val="10"/>
      <name val="Arial"/>
      <family val="2"/>
      <charset val="204"/>
    </font>
    <font>
      <u/>
      <sz val="10"/>
      <name val="Arial"/>
      <family val="2"/>
      <charset val="204"/>
    </font>
    <font>
      <sz val="11"/>
      <color rgb="FF9C0006"/>
      <name val="Calibri"/>
      <family val="2"/>
      <charset val="204"/>
      <scheme val="minor"/>
    </font>
    <font>
      <b/>
      <vertAlign val="superscript"/>
      <sz val="10"/>
      <name val="Arial"/>
      <family val="2"/>
      <charset val="204"/>
    </font>
    <font>
      <sz val="15"/>
      <color rgb="FF333333"/>
      <name val="Arial"/>
      <family val="2"/>
      <charset val="204"/>
    </font>
    <font>
      <b/>
      <sz val="11"/>
      <name val="Calibri"/>
      <family val="2"/>
      <charset val="204"/>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79998168889431442"/>
        <bgColor indexed="24"/>
      </patternFill>
    </fill>
    <fill>
      <patternFill patternType="solid">
        <fgColor rgb="FFC6EFCE"/>
      </patternFill>
    </fill>
    <fill>
      <patternFill patternType="solid">
        <fgColor rgb="FFFFC7CE"/>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theme="0"/>
      </top>
      <bottom/>
      <diagonal/>
    </border>
    <border>
      <left/>
      <right/>
      <top style="medium">
        <color theme="0"/>
      </top>
      <bottom/>
      <diagonal/>
    </border>
    <border>
      <left style="thin">
        <color theme="0"/>
      </left>
      <right/>
      <top/>
      <bottom/>
      <diagonal/>
    </border>
    <border>
      <left/>
      <right style="thin">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style="medium">
        <color theme="0"/>
      </left>
      <right/>
      <top style="thin">
        <color indexed="64"/>
      </top>
      <bottom style="thin">
        <color indexed="64"/>
      </bottom>
      <diagonal/>
    </border>
    <border>
      <left/>
      <right style="medium">
        <color theme="0"/>
      </right>
      <top style="thin">
        <color indexed="64"/>
      </top>
      <bottom style="thin">
        <color indexed="64"/>
      </bottom>
      <diagonal/>
    </border>
    <border>
      <left style="thin">
        <color theme="0"/>
      </left>
      <right/>
      <top/>
      <bottom style="thin">
        <color indexed="64"/>
      </bottom>
      <diagonal/>
    </border>
    <border>
      <left style="thin">
        <color theme="0"/>
      </left>
      <right style="medium">
        <color theme="0"/>
      </right>
      <top style="thin">
        <color indexed="64"/>
      </top>
      <bottom style="thin">
        <color indexed="64"/>
      </bottom>
      <diagonal/>
    </border>
    <border>
      <left style="medium">
        <color theme="0"/>
      </left>
      <right style="medium">
        <color theme="0"/>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thin">
        <color theme="0"/>
      </left>
      <right/>
      <top style="medium">
        <color theme="0"/>
      </top>
      <bottom/>
      <diagonal/>
    </border>
    <border>
      <left style="medium">
        <color theme="0"/>
      </left>
      <right/>
      <top style="medium">
        <color theme="0"/>
      </top>
      <bottom/>
      <diagonal/>
    </border>
    <border>
      <left style="medium">
        <color theme="0"/>
      </left>
      <right/>
      <top/>
      <bottom style="medium">
        <color theme="0"/>
      </bottom>
      <diagonal/>
    </border>
    <border>
      <left style="thin">
        <color theme="0"/>
      </left>
      <right/>
      <top style="thin">
        <color indexed="64"/>
      </top>
      <bottom/>
      <diagonal/>
    </border>
    <border>
      <left style="medium">
        <color theme="0"/>
      </left>
      <right style="medium">
        <color theme="0"/>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6">
    <xf numFmtId="0" fontId="0" fillId="0" borderId="0"/>
    <xf numFmtId="0" fontId="5"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29" fillId="4" borderId="0" applyNumberFormat="0" applyBorder="0" applyAlignment="0" applyProtection="0"/>
    <xf numFmtId="0" fontId="33" fillId="5" borderId="0" applyNumberFormat="0" applyBorder="0" applyAlignment="0" applyProtection="0"/>
  </cellStyleXfs>
  <cellXfs count="426">
    <xf numFmtId="0" fontId="0" fillId="0" borderId="0" xfId="0"/>
    <xf numFmtId="3" fontId="0" fillId="0" borderId="0" xfId="0" applyNumberFormat="1"/>
    <xf numFmtId="0" fontId="0" fillId="0" borderId="0" xfId="0" applyAlignment="1">
      <alignment horizontal="right"/>
    </xf>
    <xf numFmtId="3" fontId="1" fillId="0" borderId="0" xfId="0" applyNumberFormat="1" applyFont="1"/>
    <xf numFmtId="4" fontId="1" fillId="0" borderId="0" xfId="0" applyNumberFormat="1" applyFont="1"/>
    <xf numFmtId="0" fontId="1" fillId="0" borderId="0" xfId="0" applyFont="1"/>
    <xf numFmtId="2" fontId="0" fillId="0" borderId="0" xfId="0" applyNumberFormat="1"/>
    <xf numFmtId="3" fontId="1" fillId="0" borderId="0" xfId="0" applyNumberFormat="1" applyFont="1" applyFill="1"/>
    <xf numFmtId="1" fontId="0" fillId="0" borderId="0" xfId="0" applyNumberFormat="1"/>
    <xf numFmtId="10" fontId="0" fillId="0" borderId="0" xfId="3" applyNumberFormat="1" applyFont="1"/>
    <xf numFmtId="0" fontId="0" fillId="0" borderId="0" xfId="0" applyFill="1"/>
    <xf numFmtId="0" fontId="0" fillId="0" borderId="0" xfId="0" applyFill="1" applyBorder="1"/>
    <xf numFmtId="0" fontId="0" fillId="0" borderId="0" xfId="0" applyBorder="1"/>
    <xf numFmtId="10" fontId="0" fillId="0" borderId="0" xfId="3" applyNumberFormat="1" applyFont="1" applyBorder="1"/>
    <xf numFmtId="0" fontId="6" fillId="0" borderId="0" xfId="0" applyFont="1"/>
    <xf numFmtId="3" fontId="7" fillId="0" borderId="0" xfId="0" applyNumberFormat="1" applyFont="1" applyFill="1" applyBorder="1" applyAlignment="1"/>
    <xf numFmtId="0" fontId="0" fillId="0" borderId="0" xfId="0" applyFont="1"/>
    <xf numFmtId="49" fontId="0" fillId="0" borderId="0" xfId="0" applyNumberFormat="1" applyAlignment="1">
      <alignment wrapText="1"/>
    </xf>
    <xf numFmtId="49" fontId="0" fillId="0" borderId="0" xfId="0" applyNumberFormat="1"/>
    <xf numFmtId="0" fontId="9" fillId="0" borderId="0" xfId="0" applyFont="1" applyAlignment="1">
      <alignment horizontal="center" vertical="center" wrapText="1"/>
    </xf>
    <xf numFmtId="0" fontId="11" fillId="0" borderId="0" xfId="0" applyFont="1" applyAlignment="1">
      <alignment horizontal="left" vertical="top" wrapText="1"/>
    </xf>
    <xf numFmtId="0" fontId="10" fillId="0" borderId="0" xfId="0" applyFont="1"/>
    <xf numFmtId="0" fontId="10" fillId="0" borderId="0" xfId="0" applyFont="1" applyAlignment="1">
      <alignment horizontal="left" vertical="center" wrapText="1"/>
    </xf>
    <xf numFmtId="0" fontId="11" fillId="0" borderId="0" xfId="0" applyFont="1"/>
    <xf numFmtId="0" fontId="12" fillId="0" borderId="0" xfId="0" applyFont="1" applyAlignment="1">
      <alignment horizontal="center" vertical="center"/>
    </xf>
    <xf numFmtId="0" fontId="13" fillId="0" borderId="0" xfId="0" applyFont="1" applyAlignment="1">
      <alignment horizontal="center"/>
    </xf>
    <xf numFmtId="0" fontId="8" fillId="0" borderId="0" xfId="0" applyFont="1" applyAlignment="1">
      <alignment horizontal="center" vertical="center"/>
    </xf>
    <xf numFmtId="0" fontId="14" fillId="0" borderId="0" xfId="0" applyFont="1" applyAlignment="1">
      <alignment horizontal="justify" vertical="center"/>
    </xf>
    <xf numFmtId="0" fontId="8" fillId="0" borderId="0" xfId="0" applyFont="1" applyAlignment="1">
      <alignment horizontal="justify" vertical="center"/>
    </xf>
    <xf numFmtId="0" fontId="14" fillId="0" borderId="0" xfId="0" applyFont="1" applyAlignment="1">
      <alignment horizontal="left" vertical="center" indent="7"/>
    </xf>
    <xf numFmtId="0" fontId="10" fillId="0" borderId="0" xfId="0" applyFont="1" applyAlignment="1"/>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wrapText="1"/>
    </xf>
    <xf numFmtId="0" fontId="14" fillId="0" borderId="0" xfId="0" applyFont="1"/>
    <xf numFmtId="0" fontId="14" fillId="0" borderId="0" xfId="0" applyFont="1" applyAlignment="1">
      <alignment horizontal="left" vertical="center" wrapText="1" indent="7"/>
    </xf>
    <xf numFmtId="49" fontId="14" fillId="0" borderId="0" xfId="0" applyNumberFormat="1" applyFont="1" applyAlignment="1">
      <alignment horizontal="left" vertical="center" indent="7"/>
    </xf>
    <xf numFmtId="49" fontId="14" fillId="0" borderId="0" xfId="0" applyNumberFormat="1" applyFont="1" applyAlignment="1">
      <alignment horizontal="left" vertical="center" wrapText="1" indent="7"/>
    </xf>
    <xf numFmtId="0" fontId="14" fillId="0" borderId="0" xfId="0" applyFont="1" applyAlignment="1">
      <alignment horizontal="left" vertical="center" indent="4"/>
    </xf>
    <xf numFmtId="0" fontId="0" fillId="0" borderId="0" xfId="0" applyAlignment="1">
      <alignment horizontal="left" vertical="center" indent="1"/>
    </xf>
    <xf numFmtId="0" fontId="10" fillId="0" borderId="0" xfId="0" applyFont="1" applyAlignment="1">
      <alignment horizontal="left" vertical="center"/>
    </xf>
    <xf numFmtId="0" fontId="11" fillId="0" borderId="0" xfId="0" applyFont="1" applyAlignment="1">
      <alignment horizontal="left"/>
    </xf>
    <xf numFmtId="0" fontId="22" fillId="0" borderId="0" xfId="0" applyFont="1"/>
    <xf numFmtId="0" fontId="0" fillId="0" borderId="0" xfId="0" applyAlignment="1">
      <alignment vertical="top"/>
    </xf>
    <xf numFmtId="3" fontId="4" fillId="0" borderId="0" xfId="0" applyNumberFormat="1" applyFont="1" applyFill="1" applyBorder="1" applyAlignment="1">
      <alignment vertical="center"/>
    </xf>
    <xf numFmtId="3" fontId="23" fillId="0" borderId="0" xfId="0" applyNumberFormat="1" applyFont="1" applyFill="1" applyBorder="1" applyAlignment="1">
      <alignment horizontal="left" vertical="center"/>
    </xf>
    <xf numFmtId="0" fontId="24" fillId="0" borderId="0" xfId="0" applyFont="1" applyBorder="1" applyAlignment="1">
      <alignment horizontal="left" vertical="top" wrapText="1"/>
    </xf>
    <xf numFmtId="0" fontId="0" fillId="0" borderId="0" xfId="0" applyAlignment="1">
      <alignment horizontal="center" vertical="center"/>
    </xf>
    <xf numFmtId="0" fontId="22" fillId="0" borderId="0" xfId="0" applyFont="1" applyAlignment="1">
      <alignment horizontal="right"/>
    </xf>
    <xf numFmtId="0" fontId="0" fillId="0" borderId="0" xfId="0" applyAlignment="1">
      <alignment horizontal="center"/>
    </xf>
    <xf numFmtId="0" fontId="6" fillId="0" borderId="0" xfId="0" applyFont="1" applyAlignment="1">
      <alignment horizontal="center"/>
    </xf>
    <xf numFmtId="0" fontId="24" fillId="0" borderId="0" xfId="0" applyFont="1" applyBorder="1" applyAlignment="1">
      <alignment horizontal="left" vertical="top" wrapText="1"/>
    </xf>
    <xf numFmtId="0" fontId="11" fillId="0" borderId="0" xfId="1" applyFont="1" applyAlignment="1" applyProtection="1">
      <alignment horizontal="left" vertical="top" wrapText="1"/>
    </xf>
    <xf numFmtId="2" fontId="22" fillId="0" borderId="0" xfId="0" applyNumberFormat="1" applyFont="1"/>
    <xf numFmtId="49" fontId="22" fillId="0" borderId="0" xfId="0" applyNumberFormat="1" applyFont="1"/>
    <xf numFmtId="0" fontId="24" fillId="0" borderId="0" xfId="0" applyFont="1" applyBorder="1" applyAlignment="1">
      <alignment vertical="top" wrapText="1"/>
    </xf>
    <xf numFmtId="0" fontId="25" fillId="0" borderId="0" xfId="0" applyFont="1" applyAlignment="1">
      <alignment vertical="center"/>
    </xf>
    <xf numFmtId="0" fontId="26" fillId="0" borderId="0" xfId="0" applyFont="1" applyAlignment="1">
      <alignment vertical="center"/>
    </xf>
    <xf numFmtId="0" fontId="15" fillId="0" borderId="0" xfId="0" applyFont="1" applyAlignment="1">
      <alignment vertical="center"/>
    </xf>
    <xf numFmtId="0" fontId="27" fillId="0" borderId="0" xfId="0" applyFont="1" applyAlignment="1">
      <alignment vertical="center"/>
    </xf>
    <xf numFmtId="170" fontId="11" fillId="0" borderId="0" xfId="0" applyNumberFormat="1" applyFont="1"/>
    <xf numFmtId="170" fontId="6" fillId="0" borderId="0" xfId="0" applyNumberFormat="1" applyFont="1"/>
    <xf numFmtId="0" fontId="24" fillId="0" borderId="0" xfId="0" applyFont="1" applyBorder="1" applyAlignment="1">
      <alignment horizontal="left" vertical="top" wrapText="1"/>
    </xf>
    <xf numFmtId="20" fontId="0" fillId="0" borderId="0" xfId="0" applyNumberFormat="1"/>
    <xf numFmtId="10" fontId="0" fillId="0" borderId="0" xfId="0" applyNumberFormat="1"/>
    <xf numFmtId="168" fontId="0" fillId="0" borderId="0" xfId="0" applyNumberFormat="1"/>
    <xf numFmtId="0" fontId="8" fillId="0" borderId="0" xfId="0" applyFont="1" applyFill="1" applyBorder="1" applyAlignment="1">
      <alignment horizontal="center" vertical="center" wrapText="1"/>
    </xf>
    <xf numFmtId="3" fontId="2" fillId="0" borderId="0" xfId="0" applyNumberFormat="1" applyFont="1" applyFill="1" applyBorder="1" applyAlignment="1">
      <alignment vertical="top"/>
    </xf>
    <xf numFmtId="166" fontId="2" fillId="0" borderId="0" xfId="0" applyNumberFormat="1" applyFont="1" applyFill="1" applyBorder="1" applyAlignment="1">
      <alignment vertical="top"/>
    </xf>
    <xf numFmtId="3" fontId="1" fillId="0" borderId="0" xfId="0" applyNumberFormat="1" applyFont="1" applyFill="1" applyBorder="1" applyAlignment="1">
      <alignment vertical="top"/>
    </xf>
    <xf numFmtId="0" fontId="1" fillId="0" borderId="0" xfId="0" applyFont="1" applyFill="1"/>
    <xf numFmtId="2" fontId="1" fillId="0" borderId="0" xfId="0" applyNumberFormat="1" applyFont="1"/>
    <xf numFmtId="3" fontId="1" fillId="0" borderId="0" xfId="0" applyNumberFormat="1" applyFont="1" applyFill="1" applyBorder="1" applyAlignment="1"/>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10" fillId="0" borderId="0" xfId="1" applyFont="1" applyFill="1" applyBorder="1" applyAlignment="1" applyProtection="1">
      <alignment horizontal="right" vertical="center"/>
    </xf>
    <xf numFmtId="0" fontId="8" fillId="0" borderId="0" xfId="0" applyFont="1" applyFill="1" applyBorder="1" applyAlignment="1">
      <alignment horizontal="center"/>
    </xf>
    <xf numFmtId="5" fontId="1" fillId="0" borderId="0" xfId="0" applyNumberFormat="1" applyFont="1" applyFill="1" applyBorder="1" applyAlignment="1"/>
    <xf numFmtId="7" fontId="1" fillId="0" borderId="0" xfId="0" applyNumberFormat="1" applyFont="1" applyFill="1" applyBorder="1" applyAlignment="1"/>
    <xf numFmtId="42" fontId="1" fillId="0" borderId="0" xfId="0" applyNumberFormat="1" applyFont="1" applyFill="1" applyBorder="1" applyAlignment="1"/>
    <xf numFmtId="164" fontId="1" fillId="0" borderId="0" xfId="0" applyNumberFormat="1" applyFont="1" applyFill="1" applyBorder="1" applyAlignment="1"/>
    <xf numFmtId="0" fontId="1" fillId="0" borderId="0" xfId="0" applyFont="1" applyFill="1" applyBorder="1"/>
    <xf numFmtId="0" fontId="1" fillId="0" borderId="0" xfId="0" applyFont="1" applyBorder="1"/>
    <xf numFmtId="3" fontId="1" fillId="0" borderId="0" xfId="0" applyNumberFormat="1" applyFont="1" applyFill="1" applyBorder="1" applyAlignment="1">
      <alignment horizontal="right"/>
    </xf>
    <xf numFmtId="42" fontId="1" fillId="0" borderId="0" xfId="0" applyNumberFormat="1" applyFont="1" applyFill="1" applyBorder="1" applyAlignment="1">
      <alignment horizontal="right"/>
    </xf>
    <xf numFmtId="0" fontId="8" fillId="0" borderId="0" xfId="0" applyFont="1" applyFill="1" applyBorder="1" applyAlignment="1">
      <alignment horizontal="left"/>
    </xf>
    <xf numFmtId="3" fontId="16" fillId="0" borderId="0" xfId="0" applyNumberFormat="1" applyFont="1" applyFill="1" applyBorder="1" applyAlignment="1">
      <alignment horizontal="right"/>
    </xf>
    <xf numFmtId="4" fontId="16" fillId="0" borderId="0" xfId="0" applyNumberFormat="1" applyFont="1" applyFill="1" applyBorder="1" applyAlignment="1">
      <alignment horizontal="right"/>
    </xf>
    <xf numFmtId="0" fontId="1" fillId="0" borderId="0" xfId="0" applyFont="1" applyFill="1" applyAlignment="1">
      <alignment horizontal="center"/>
    </xf>
    <xf numFmtId="0" fontId="10" fillId="0" borderId="0" xfId="1" applyFont="1" applyFill="1" applyBorder="1" applyAlignment="1" applyProtection="1">
      <alignment vertical="center"/>
    </xf>
    <xf numFmtId="0" fontId="10" fillId="0" borderId="0" xfId="1" applyFont="1" applyFill="1" applyBorder="1" applyAlignment="1" applyProtection="1">
      <alignment horizontal="center" vertical="center"/>
    </xf>
    <xf numFmtId="0" fontId="18" fillId="0" borderId="0" xfId="0" applyFont="1" applyFill="1" applyBorder="1" applyAlignment="1">
      <alignment horizontal="center" vertical="center"/>
    </xf>
    <xf numFmtId="166" fontId="1" fillId="0" borderId="0" xfId="0" applyNumberFormat="1" applyFont="1" applyFill="1" applyBorder="1" applyAlignment="1"/>
    <xf numFmtId="3" fontId="1" fillId="2" borderId="0" xfId="0" applyNumberFormat="1" applyFont="1" applyFill="1" applyBorder="1" applyAlignment="1"/>
    <xf numFmtId="0" fontId="19" fillId="0" borderId="0" xfId="0" applyFont="1" applyFill="1" applyBorder="1" applyAlignment="1">
      <alignment horizontal="center" vertical="center" wrapText="1"/>
    </xf>
    <xf numFmtId="0" fontId="2" fillId="2" borderId="0" xfId="0" applyFont="1" applyFill="1" applyBorder="1" applyAlignment="1">
      <alignment horizontal="left"/>
    </xf>
    <xf numFmtId="0" fontId="1" fillId="0" borderId="0" xfId="0" applyFont="1" applyAlignment="1">
      <alignment horizontal="center" vertical="center"/>
    </xf>
    <xf numFmtId="0" fontId="1" fillId="0" borderId="0" xfId="0" applyFont="1" applyFill="1" applyAlignment="1">
      <alignment horizontal="center" vertical="center"/>
    </xf>
    <xf numFmtId="3" fontId="1" fillId="0" borderId="0" xfId="0" applyNumberFormat="1" applyFont="1" applyFill="1" applyBorder="1" applyAlignment="1">
      <alignment vertical="center"/>
    </xf>
    <xf numFmtId="166" fontId="1" fillId="0" borderId="0" xfId="0" applyNumberFormat="1" applyFont="1" applyFill="1" applyBorder="1" applyAlignment="1">
      <alignment vertical="center"/>
    </xf>
    <xf numFmtId="10" fontId="1" fillId="0" borderId="0" xfId="0" applyNumberFormat="1" applyFont="1" applyFill="1"/>
    <xf numFmtId="3" fontId="2" fillId="2" borderId="0" xfId="0" applyNumberFormat="1" applyFont="1" applyFill="1" applyBorder="1" applyAlignment="1">
      <alignment horizontal="center" vertical="center"/>
    </xf>
    <xf numFmtId="0" fontId="2" fillId="2" borderId="0" xfId="0" applyFont="1" applyFill="1" applyBorder="1" applyAlignment="1">
      <alignment horizontal="left" vertical="center" wrapText="1"/>
    </xf>
    <xf numFmtId="170" fontId="2" fillId="2" borderId="0" xfId="0" applyNumberFormat="1" applyFont="1" applyFill="1" applyBorder="1" applyAlignment="1">
      <alignment horizontal="left" vertical="center" wrapText="1"/>
    </xf>
    <xf numFmtId="2" fontId="1" fillId="0" borderId="0" xfId="0" applyNumberFormat="1" applyFont="1" applyFill="1"/>
    <xf numFmtId="0" fontId="1" fillId="0" borderId="0" xfId="0" applyFont="1" applyFill="1" applyAlignment="1">
      <alignment horizontal="right"/>
    </xf>
    <xf numFmtId="0" fontId="8" fillId="0" borderId="0" xfId="0" applyFont="1" applyFill="1" applyBorder="1" applyAlignment="1">
      <alignment vertical="center"/>
    </xf>
    <xf numFmtId="1" fontId="1" fillId="0" borderId="0" xfId="0" applyNumberFormat="1" applyFont="1" applyFill="1"/>
    <xf numFmtId="3" fontId="1" fillId="0" borderId="0" xfId="0" applyNumberFormat="1" applyFont="1" applyFill="1" applyBorder="1" applyAlignment="1">
      <alignment horizontal="right" vertical="center"/>
    </xf>
    <xf numFmtId="0" fontId="16" fillId="0" borderId="0" xfId="0" applyFont="1" applyFill="1" applyBorder="1" applyAlignment="1">
      <alignment horizontal="right"/>
    </xf>
    <xf numFmtId="0" fontId="2" fillId="2" borderId="0" xfId="0" applyFont="1" applyFill="1" applyBorder="1" applyAlignment="1">
      <alignment horizontal="left" vertical="top" wrapText="1"/>
    </xf>
    <xf numFmtId="0" fontId="2" fillId="2" borderId="8" xfId="0" applyFont="1" applyFill="1" applyBorder="1" applyAlignment="1">
      <alignment horizontal="left" vertical="top" wrapText="1"/>
    </xf>
    <xf numFmtId="0" fontId="18" fillId="0" borderId="0" xfId="0" applyFont="1" applyFill="1" applyBorder="1" applyAlignment="1">
      <alignment horizontal="center"/>
    </xf>
    <xf numFmtId="0" fontId="8" fillId="0" borderId="0" xfId="0" applyFont="1" applyFill="1" applyBorder="1" applyAlignment="1">
      <alignment horizontal="center" vertical="top"/>
    </xf>
    <xf numFmtId="165" fontId="1" fillId="0" borderId="0" xfId="0" applyNumberFormat="1" applyFont="1" applyFill="1" applyBorder="1" applyAlignment="1"/>
    <xf numFmtId="0" fontId="1" fillId="0" borderId="0" xfId="0" applyFont="1" applyAlignment="1">
      <alignment horizontal="center"/>
    </xf>
    <xf numFmtId="0" fontId="11" fillId="0" borderId="0" xfId="1" applyFont="1" applyFill="1" applyBorder="1" applyAlignment="1" applyProtection="1">
      <alignment vertical="center"/>
    </xf>
    <xf numFmtId="0" fontId="16" fillId="2" borderId="1" xfId="0" applyFont="1" applyFill="1" applyBorder="1" applyAlignment="1">
      <alignment horizontal="center" vertical="center" wrapText="1"/>
    </xf>
    <xf numFmtId="3" fontId="16" fillId="3" borderId="1" xfId="0" applyNumberFormat="1" applyFont="1" applyFill="1" applyBorder="1" applyAlignment="1">
      <alignment horizontal="center" vertical="center" wrapText="1"/>
    </xf>
    <xf numFmtId="3" fontId="2" fillId="0" borderId="2" xfId="0" applyNumberFormat="1" applyFont="1" applyFill="1" applyBorder="1" applyAlignment="1">
      <alignment vertical="center"/>
    </xf>
    <xf numFmtId="3" fontId="8" fillId="2" borderId="9" xfId="0" applyNumberFormat="1" applyFont="1" applyFill="1" applyBorder="1" applyAlignment="1">
      <alignment vertical="top"/>
    </xf>
    <xf numFmtId="3" fontId="16" fillId="2" borderId="2" xfId="2" applyNumberFormat="1" applyFont="1" applyFill="1" applyBorder="1" applyAlignment="1">
      <alignment horizontal="center" vertical="center" wrapText="1"/>
    </xf>
    <xf numFmtId="3" fontId="16" fillId="2" borderId="2" xfId="0" applyNumberFormat="1" applyFont="1" applyFill="1" applyBorder="1" applyAlignment="1">
      <alignment horizontal="center" vertical="center" wrapText="1"/>
    </xf>
    <xf numFmtId="3" fontId="1" fillId="0" borderId="1" xfId="0" applyNumberFormat="1" applyFont="1" applyFill="1" applyBorder="1" applyAlignment="1">
      <alignment vertical="top"/>
    </xf>
    <xf numFmtId="166" fontId="2" fillId="0" borderId="1" xfId="0" applyNumberFormat="1" applyFont="1" applyFill="1" applyBorder="1" applyAlignment="1">
      <alignment vertical="top"/>
    </xf>
    <xf numFmtId="0" fontId="16" fillId="2" borderId="3" xfId="0" applyFont="1" applyFill="1" applyBorder="1" applyAlignment="1">
      <alignment horizontal="center" vertical="center" wrapText="1"/>
    </xf>
    <xf numFmtId="3" fontId="16" fillId="3" borderId="3"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3" fontId="16" fillId="3" borderId="2" xfId="0" applyNumberFormat="1" applyFont="1" applyFill="1" applyBorder="1" applyAlignment="1">
      <alignment horizontal="center" vertical="center" wrapText="1"/>
    </xf>
    <xf numFmtId="172" fontId="2" fillId="0" borderId="2" xfId="0" applyNumberFormat="1" applyFont="1" applyFill="1" applyBorder="1" applyAlignment="1">
      <alignment vertical="center"/>
    </xf>
    <xf numFmtId="164" fontId="2" fillId="0" borderId="2" xfId="0" applyNumberFormat="1" applyFont="1" applyFill="1" applyBorder="1" applyAlignment="1">
      <alignment vertical="center"/>
    </xf>
    <xf numFmtId="42" fontId="2" fillId="0" borderId="2" xfId="0" applyNumberFormat="1" applyFont="1" applyFill="1" applyBorder="1" applyAlignment="1">
      <alignment vertical="center"/>
    </xf>
    <xf numFmtId="4" fontId="16" fillId="3" borderId="2" xfId="0" applyNumberFormat="1" applyFont="1" applyFill="1" applyBorder="1" applyAlignment="1">
      <alignment horizontal="center" vertical="center" wrapText="1"/>
    </xf>
    <xf numFmtId="3" fontId="2" fillId="0" borderId="2" xfId="0" applyNumberFormat="1" applyFont="1" applyFill="1" applyBorder="1" applyAlignment="1"/>
    <xf numFmtId="42" fontId="2" fillId="0" borderId="2" xfId="0" applyNumberFormat="1" applyFont="1" applyFill="1" applyBorder="1" applyAlignment="1"/>
    <xf numFmtId="0" fontId="16" fillId="2" borderId="17" xfId="0" applyFont="1" applyFill="1" applyBorder="1" applyAlignment="1">
      <alignment horizontal="center" vertical="center" wrapText="1"/>
    </xf>
    <xf numFmtId="3" fontId="1" fillId="0" borderId="1" xfId="0" applyNumberFormat="1" applyFont="1" applyFill="1" applyBorder="1" applyAlignment="1"/>
    <xf numFmtId="0" fontId="16" fillId="2" borderId="18" xfId="0" applyFont="1" applyFill="1" applyBorder="1" applyAlignment="1">
      <alignment horizontal="center" vertical="center" wrapText="1"/>
    </xf>
    <xf numFmtId="0" fontId="16" fillId="2" borderId="15" xfId="0" applyFont="1" applyFill="1" applyBorder="1" applyAlignment="1">
      <alignment horizontal="center" vertical="center" wrapText="1"/>
    </xf>
    <xf numFmtId="4" fontId="16" fillId="2" borderId="3" xfId="0" applyNumberFormat="1" applyFont="1" applyFill="1" applyBorder="1" applyAlignment="1">
      <alignment horizontal="center" vertical="center" wrapText="1"/>
    </xf>
    <xf numFmtId="3" fontId="16" fillId="2" borderId="3" xfId="2" applyNumberFormat="1" applyFont="1" applyFill="1" applyBorder="1" applyAlignment="1">
      <alignment horizontal="center" vertical="center" wrapText="1"/>
    </xf>
    <xf numFmtId="3" fontId="16" fillId="2" borderId="3" xfId="0" applyNumberFormat="1" applyFont="1" applyFill="1" applyBorder="1" applyAlignment="1">
      <alignment horizontal="center" vertical="center" wrapText="1"/>
    </xf>
    <xf numFmtId="166" fontId="2" fillId="0" borderId="2" xfId="0" applyNumberFormat="1" applyFont="1" applyFill="1" applyBorder="1" applyAlignment="1">
      <alignment vertical="center"/>
    </xf>
    <xf numFmtId="0" fontId="10" fillId="2" borderId="3"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 fillId="0" borderId="0" xfId="0" applyFont="1" applyAlignment="1">
      <alignment horizontal="right"/>
    </xf>
    <xf numFmtId="3" fontId="2" fillId="2" borderId="1"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3" fontId="1" fillId="0" borderId="1" xfId="0" applyNumberFormat="1" applyFont="1" applyFill="1" applyBorder="1" applyAlignment="1">
      <alignment vertical="center"/>
    </xf>
    <xf numFmtId="166" fontId="1" fillId="0" borderId="1" xfId="0" applyNumberFormat="1" applyFont="1" applyFill="1" applyBorder="1" applyAlignment="1">
      <alignment vertical="center"/>
    </xf>
    <xf numFmtId="3" fontId="2" fillId="0" borderId="2" xfId="0" applyNumberFormat="1" applyFont="1" applyFill="1" applyBorder="1" applyAlignment="1">
      <alignment horizontal="right" vertical="center"/>
    </xf>
    <xf numFmtId="42" fontId="2" fillId="0" borderId="2" xfId="0" applyNumberFormat="1" applyFont="1" applyFill="1" applyBorder="1" applyAlignment="1">
      <alignment horizontal="right" vertical="center"/>
    </xf>
    <xf numFmtId="4" fontId="16" fillId="2" borderId="2"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2" fillId="0" borderId="0" xfId="0" applyFont="1" applyFill="1"/>
    <xf numFmtId="0" fontId="2" fillId="0" borderId="0" xfId="0" applyFont="1"/>
    <xf numFmtId="0" fontId="10" fillId="0" borderId="7" xfId="1" applyFont="1" applyFill="1" applyBorder="1" applyAlignment="1" applyProtection="1">
      <alignment vertical="center"/>
    </xf>
    <xf numFmtId="0" fontId="10" fillId="0" borderId="19" xfId="1" applyFont="1" applyFill="1" applyBorder="1" applyAlignment="1" applyProtection="1">
      <alignment vertical="center"/>
    </xf>
    <xf numFmtId="0" fontId="5" fillId="0" borderId="0" xfId="1" applyFill="1" applyAlignment="1" applyProtection="1"/>
    <xf numFmtId="0" fontId="8" fillId="0" borderId="9" xfId="0" applyFont="1" applyFill="1" applyBorder="1" applyAlignment="1">
      <alignment vertical="center"/>
    </xf>
    <xf numFmtId="0" fontId="8" fillId="0" borderId="10" xfId="0" applyFont="1" applyFill="1" applyBorder="1" applyAlignment="1">
      <alignment vertical="center"/>
    </xf>
    <xf numFmtId="0" fontId="5" fillId="0" borderId="20" xfId="1" applyFill="1" applyBorder="1" applyAlignment="1" applyProtection="1">
      <alignment vertical="center"/>
    </xf>
    <xf numFmtId="0" fontId="20" fillId="0" borderId="0" xfId="1" applyFont="1" applyAlignment="1" applyProtection="1">
      <alignment horizontal="center" vertical="center"/>
    </xf>
    <xf numFmtId="49" fontId="20" fillId="0" borderId="0" xfId="1" applyNumberFormat="1" applyFont="1" applyAlignment="1" applyProtection="1">
      <alignment horizontal="center" vertical="center"/>
    </xf>
    <xf numFmtId="0" fontId="2" fillId="0" borderId="0" xfId="1" applyFont="1" applyFill="1" applyBorder="1" applyAlignment="1" applyProtection="1">
      <alignment vertical="center"/>
    </xf>
    <xf numFmtId="0" fontId="8" fillId="0" borderId="11" xfId="0" applyFont="1" applyFill="1" applyBorder="1" applyAlignment="1">
      <alignment horizontal="center" vertical="center" wrapText="1"/>
    </xf>
    <xf numFmtId="167" fontId="0" fillId="0" borderId="0" xfId="0" applyNumberFormat="1"/>
    <xf numFmtId="49" fontId="1" fillId="0" borderId="0" xfId="0" applyNumberFormat="1" applyFont="1" applyAlignment="1">
      <alignment horizontal="left" vertical="top" wrapText="1"/>
    </xf>
    <xf numFmtId="49" fontId="17" fillId="0" borderId="0" xfId="0" applyNumberFormat="1" applyFont="1" applyAlignment="1">
      <alignment vertical="top" wrapText="1"/>
    </xf>
    <xf numFmtId="49" fontId="1" fillId="0" borderId="0" xfId="0" applyNumberFormat="1" applyFont="1" applyAlignment="1">
      <alignment vertical="top" wrapText="1"/>
    </xf>
    <xf numFmtId="0" fontId="20" fillId="0" borderId="0" xfId="1" applyFont="1" applyFill="1" applyAlignment="1" applyProtection="1">
      <alignment horizontal="center" vertical="center"/>
    </xf>
    <xf numFmtId="173" fontId="1" fillId="0" borderId="0" xfId="3" applyNumberFormat="1" applyFont="1" applyFill="1" applyBorder="1" applyAlignment="1"/>
    <xf numFmtId="173" fontId="2" fillId="0" borderId="2" xfId="3" applyNumberFormat="1" applyFont="1" applyFill="1" applyBorder="1" applyAlignment="1">
      <alignment vertical="center"/>
    </xf>
    <xf numFmtId="42" fontId="2" fillId="0" borderId="0" xfId="0" applyNumberFormat="1" applyFont="1" applyFill="1" applyBorder="1" applyAlignment="1">
      <alignment vertical="top"/>
    </xf>
    <xf numFmtId="42" fontId="1" fillId="0" borderId="0" xfId="0" applyNumberFormat="1" applyFont="1" applyFill="1" applyBorder="1" applyAlignment="1">
      <alignment vertical="top"/>
    </xf>
    <xf numFmtId="42" fontId="1" fillId="0" borderId="1" xfId="0" applyNumberFormat="1" applyFont="1" applyFill="1" applyBorder="1" applyAlignment="1">
      <alignment vertical="top"/>
    </xf>
    <xf numFmtId="0" fontId="8" fillId="0" borderId="0" xfId="0" applyFont="1" applyFill="1" applyBorder="1" applyAlignment="1">
      <alignment horizontal="center" vertical="center"/>
    </xf>
    <xf numFmtId="44" fontId="2" fillId="0" borderId="0" xfId="0" applyNumberFormat="1" applyFont="1" applyFill="1" applyBorder="1" applyAlignment="1">
      <alignment vertical="top"/>
    </xf>
    <xf numFmtId="3" fontId="8" fillId="0" borderId="3" xfId="0" applyNumberFormat="1" applyFont="1" applyFill="1" applyBorder="1" applyAlignment="1">
      <alignment vertical="top"/>
    </xf>
    <xf numFmtId="173" fontId="2" fillId="0" borderId="0" xfId="3" applyNumberFormat="1" applyFont="1" applyFill="1" applyBorder="1" applyAlignment="1">
      <alignment vertical="top"/>
    </xf>
    <xf numFmtId="170" fontId="2" fillId="0" borderId="0" xfId="3" applyNumberFormat="1" applyFont="1" applyFill="1" applyBorder="1" applyAlignment="1">
      <alignment vertical="top"/>
    </xf>
    <xf numFmtId="10" fontId="2" fillId="0" borderId="0" xfId="3" applyNumberFormat="1" applyFont="1" applyFill="1" applyBorder="1" applyAlignment="1">
      <alignment vertical="top"/>
    </xf>
    <xf numFmtId="171" fontId="2" fillId="0" borderId="0" xfId="3" applyNumberFormat="1" applyFont="1" applyFill="1" applyBorder="1" applyAlignment="1">
      <alignment vertical="top"/>
    </xf>
    <xf numFmtId="3" fontId="2" fillId="0" borderId="0" xfId="0" applyNumberFormat="1" applyFont="1" applyFill="1" applyBorder="1" applyAlignment="1">
      <alignment vertical="center"/>
    </xf>
    <xf numFmtId="3" fontId="2" fillId="0" borderId="0" xfId="0" applyNumberFormat="1" applyFont="1" applyFill="1" applyBorder="1" applyAlignment="1">
      <alignment horizontal="center" vertical="center"/>
    </xf>
    <xf numFmtId="169" fontId="1" fillId="0" borderId="0" xfId="3" applyNumberFormat="1" applyFont="1" applyFill="1" applyBorder="1" applyAlignment="1">
      <alignment vertical="top"/>
    </xf>
    <xf numFmtId="173" fontId="1" fillId="0" borderId="0" xfId="3" applyNumberFormat="1" applyFont="1" applyFill="1" applyBorder="1" applyAlignment="1">
      <alignment vertical="top"/>
    </xf>
    <xf numFmtId="10" fontId="1" fillId="0" borderId="0" xfId="3" applyNumberFormat="1" applyFont="1" applyFill="1" applyBorder="1" applyAlignment="1">
      <alignment vertical="top"/>
    </xf>
    <xf numFmtId="10" fontId="2" fillId="0" borderId="0" xfId="3" applyNumberFormat="1" applyFont="1" applyFill="1" applyBorder="1" applyAlignment="1">
      <alignment horizontal="right" vertical="top"/>
    </xf>
    <xf numFmtId="10" fontId="1" fillId="0" borderId="1" xfId="3" applyNumberFormat="1" applyFont="1" applyFill="1" applyBorder="1" applyAlignment="1">
      <alignment vertical="top"/>
    </xf>
    <xf numFmtId="4" fontId="2" fillId="0" borderId="3" xfId="0" applyNumberFormat="1" applyFont="1" applyFill="1" applyBorder="1" applyAlignment="1">
      <alignment vertical="top"/>
    </xf>
    <xf numFmtId="44" fontId="1" fillId="0" borderId="0" xfId="0" applyNumberFormat="1" applyFont="1" applyFill="1" applyBorder="1" applyAlignment="1">
      <alignment vertical="top"/>
    </xf>
    <xf numFmtId="44" fontId="1" fillId="0" borderId="1" xfId="0" applyNumberFormat="1" applyFont="1" applyFill="1" applyBorder="1" applyAlignment="1">
      <alignment vertical="top"/>
    </xf>
    <xf numFmtId="0" fontId="10" fillId="0" borderId="8" xfId="1" applyFont="1" applyFill="1" applyBorder="1" applyAlignment="1" applyProtection="1">
      <alignment horizontal="right" vertical="center"/>
    </xf>
    <xf numFmtId="0" fontId="0" fillId="0" borderId="0" xfId="0" applyBorder="1" applyAlignment="1">
      <alignment horizontal="right"/>
    </xf>
    <xf numFmtId="0" fontId="22" fillId="0" borderId="0" xfId="0" applyFont="1" applyBorder="1" applyAlignment="1">
      <alignment horizontal="right"/>
    </xf>
    <xf numFmtId="0" fontId="22" fillId="0" borderId="0" xfId="0" applyFont="1" applyBorder="1"/>
    <xf numFmtId="49" fontId="3" fillId="0" borderId="0" xfId="0" applyNumberFormat="1" applyFont="1" applyBorder="1" applyAlignment="1">
      <alignment vertical="top" wrapText="1"/>
    </xf>
    <xf numFmtId="49" fontId="24" fillId="0" borderId="0" xfId="0" applyNumberFormat="1" applyFont="1" applyBorder="1" applyAlignment="1">
      <alignment vertical="top" wrapText="1"/>
    </xf>
    <xf numFmtId="3" fontId="0" fillId="0" borderId="0" xfId="0" applyNumberFormat="1" applyBorder="1"/>
    <xf numFmtId="0" fontId="2" fillId="3" borderId="9" xfId="0" applyFont="1" applyFill="1" applyBorder="1" applyAlignment="1">
      <alignment horizontal="left" vertical="top" wrapText="1"/>
    </xf>
    <xf numFmtId="0" fontId="2" fillId="3" borderId="21" xfId="0" applyFont="1" applyFill="1" applyBorder="1" applyAlignment="1">
      <alignment horizontal="left" vertical="top"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10" xfId="0" applyBorder="1"/>
    <xf numFmtId="0" fontId="16" fillId="2" borderId="14" xfId="0" applyFont="1" applyFill="1" applyBorder="1" applyAlignment="1">
      <alignment horizontal="center" vertical="center" wrapText="1"/>
    </xf>
    <xf numFmtId="3" fontId="0" fillId="0" borderId="0" xfId="0" applyNumberFormat="1" applyFill="1" applyBorder="1"/>
    <xf numFmtId="49" fontId="11" fillId="0" borderId="3" xfId="0" applyNumberFormat="1" applyFont="1" applyFill="1" applyBorder="1" applyAlignment="1">
      <alignment wrapText="1"/>
    </xf>
    <xf numFmtId="49" fontId="2" fillId="0" borderId="0" xfId="0" applyNumberFormat="1" applyFont="1" applyAlignment="1">
      <alignment vertical="top" wrapText="1"/>
    </xf>
    <xf numFmtId="0" fontId="16" fillId="2" borderId="25" xfId="0" applyFont="1" applyFill="1" applyBorder="1" applyAlignment="1">
      <alignment horizontal="center" vertical="center" wrapText="1"/>
    </xf>
    <xf numFmtId="3" fontId="1" fillId="0" borderId="3" xfId="0" applyNumberFormat="1" applyFont="1" applyFill="1" applyBorder="1" applyAlignment="1"/>
    <xf numFmtId="49" fontId="28" fillId="0" borderId="0" xfId="0" applyNumberFormat="1" applyFont="1" applyAlignment="1">
      <alignment vertical="top" wrapText="1"/>
    </xf>
    <xf numFmtId="3" fontId="2" fillId="2" borderId="2" xfId="0" applyNumberFormat="1" applyFont="1" applyFill="1" applyBorder="1" applyAlignment="1">
      <alignment horizontal="right" vertical="center"/>
    </xf>
    <xf numFmtId="0" fontId="2" fillId="3" borderId="2" xfId="0" applyFont="1" applyFill="1" applyBorder="1" applyAlignment="1">
      <alignment horizontal="right"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xf numFmtId="3" fontId="16" fillId="2" borderId="2" xfId="0" applyNumberFormat="1" applyFont="1" applyFill="1" applyBorder="1" applyAlignment="1">
      <alignment horizontal="center" vertical="center" wrapText="1"/>
    </xf>
    <xf numFmtId="3" fontId="16" fillId="3" borderId="2" xfId="0" applyNumberFormat="1" applyFont="1" applyFill="1" applyBorder="1" applyAlignment="1">
      <alignment horizontal="center" vertical="center" wrapText="1"/>
    </xf>
    <xf numFmtId="3" fontId="1" fillId="0" borderId="29" xfId="0" applyNumberFormat="1" applyFont="1" applyFill="1" applyBorder="1" applyAlignment="1"/>
    <xf numFmtId="166" fontId="1" fillId="0" borderId="30" xfId="0" applyNumberFormat="1" applyFont="1" applyFill="1" applyBorder="1" applyAlignment="1"/>
    <xf numFmtId="3" fontId="2" fillId="0" borderId="6" xfId="0" applyNumberFormat="1" applyFont="1" applyFill="1" applyBorder="1" applyAlignment="1">
      <alignment vertical="center"/>
    </xf>
    <xf numFmtId="166" fontId="2" fillId="0" borderId="4" xfId="0" applyNumberFormat="1" applyFont="1" applyFill="1" applyBorder="1" applyAlignment="1">
      <alignment vertical="center"/>
    </xf>
    <xf numFmtId="0" fontId="16" fillId="2" borderId="26" xfId="0" applyFont="1" applyFill="1" applyBorder="1" applyAlignment="1">
      <alignment horizontal="center" vertical="center" wrapText="1"/>
    </xf>
    <xf numFmtId="0" fontId="16" fillId="2" borderId="5" xfId="0" applyFont="1" applyFill="1" applyBorder="1" applyAlignment="1">
      <alignment horizontal="center" vertical="center" wrapText="1"/>
    </xf>
    <xf numFmtId="3" fontId="1" fillId="3" borderId="33" xfId="0" applyNumberFormat="1" applyFont="1" applyFill="1" applyBorder="1" applyAlignment="1"/>
    <xf numFmtId="3" fontId="1" fillId="3" borderId="32" xfId="0" applyNumberFormat="1" applyFont="1" applyFill="1" applyBorder="1" applyAlignment="1"/>
    <xf numFmtId="3" fontId="16" fillId="3" borderId="34" xfId="0" applyNumberFormat="1" applyFont="1" applyFill="1" applyBorder="1" applyAlignment="1">
      <alignment horizontal="center" vertical="center" wrapText="1"/>
    </xf>
    <xf numFmtId="3" fontId="16" fillId="3" borderId="6"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7" fontId="1" fillId="0" borderId="30" xfId="0" applyNumberFormat="1" applyFont="1" applyFill="1" applyBorder="1" applyAlignment="1"/>
    <xf numFmtId="3" fontId="1" fillId="0" borderId="27" xfId="0" applyNumberFormat="1" applyFont="1" applyFill="1" applyBorder="1" applyAlignment="1"/>
    <xf numFmtId="5" fontId="1" fillId="0" borderId="1" xfId="0" applyNumberFormat="1" applyFont="1" applyFill="1" applyBorder="1" applyAlignment="1"/>
    <xf numFmtId="7" fontId="1" fillId="0" borderId="1" xfId="0" applyNumberFormat="1" applyFont="1" applyFill="1" applyBorder="1" applyAlignment="1"/>
    <xf numFmtId="164" fontId="2" fillId="0" borderId="4" xfId="0" applyNumberFormat="1" applyFont="1" applyFill="1" applyBorder="1" applyAlignment="1">
      <alignment vertical="center"/>
    </xf>
    <xf numFmtId="0" fontId="2" fillId="3" borderId="5" xfId="0" applyFont="1" applyFill="1" applyBorder="1" applyAlignment="1">
      <alignment horizontal="right" vertical="center"/>
    </xf>
    <xf numFmtId="0" fontId="16" fillId="2" borderId="34" xfId="0" applyFont="1" applyFill="1" applyBorder="1" applyAlignment="1">
      <alignment horizontal="center" vertical="center" wrapText="1"/>
    </xf>
    <xf numFmtId="3" fontId="16" fillId="3" borderId="26" xfId="0" applyNumberFormat="1" applyFont="1" applyFill="1" applyBorder="1" applyAlignment="1">
      <alignment horizontal="center" vertical="center" wrapText="1"/>
    </xf>
    <xf numFmtId="0" fontId="16" fillId="2" borderId="6" xfId="0" applyFont="1" applyFill="1" applyBorder="1" applyAlignment="1">
      <alignment horizontal="center" vertical="center" wrapText="1"/>
    </xf>
    <xf numFmtId="3" fontId="16" fillId="3" borderId="4" xfId="0" applyNumberFormat="1" applyFont="1" applyFill="1" applyBorder="1" applyAlignment="1">
      <alignment horizontal="center" vertical="center" wrapText="1"/>
    </xf>
    <xf numFmtId="164" fontId="1" fillId="0" borderId="30" xfId="0" applyNumberFormat="1" applyFont="1" applyFill="1" applyBorder="1" applyAlignment="1"/>
    <xf numFmtId="3" fontId="16" fillId="3" borderId="27" xfId="0" applyNumberFormat="1" applyFont="1" applyFill="1" applyBorder="1" applyAlignment="1">
      <alignment horizontal="center" vertical="center" wrapText="1"/>
    </xf>
    <xf numFmtId="3" fontId="16" fillId="3" borderId="28" xfId="0" applyNumberFormat="1" applyFont="1" applyFill="1" applyBorder="1" applyAlignment="1">
      <alignment horizontal="center" vertical="center" wrapText="1"/>
    </xf>
    <xf numFmtId="0" fontId="1" fillId="2" borderId="30" xfId="0" applyFont="1" applyFill="1" applyBorder="1" applyAlignment="1">
      <alignment wrapText="1"/>
    </xf>
    <xf numFmtId="0" fontId="1" fillId="2" borderId="30" xfId="0" applyFont="1" applyFill="1" applyBorder="1" applyAlignment="1">
      <alignment horizontal="left" wrapText="1"/>
    </xf>
    <xf numFmtId="0" fontId="2" fillId="3" borderId="4" xfId="0" applyFont="1" applyFill="1" applyBorder="1" applyAlignment="1">
      <alignment horizontal="right" vertical="center"/>
    </xf>
    <xf numFmtId="4" fontId="16" fillId="3" borderId="6" xfId="0" applyNumberFormat="1" applyFont="1" applyFill="1" applyBorder="1" applyAlignment="1">
      <alignment horizontal="center" vertical="center" wrapText="1"/>
    </xf>
    <xf numFmtId="3" fontId="1" fillId="0" borderId="29" xfId="0" applyNumberFormat="1" applyFont="1" applyFill="1" applyBorder="1" applyAlignment="1">
      <alignment horizontal="right"/>
    </xf>
    <xf numFmtId="3" fontId="2" fillId="0" borderId="6" xfId="0" applyNumberFormat="1" applyFont="1" applyFill="1" applyBorder="1" applyAlignment="1"/>
    <xf numFmtId="164" fontId="2" fillId="0" borderId="4" xfId="0" applyNumberFormat="1" applyFont="1" applyFill="1" applyBorder="1" applyAlignment="1"/>
    <xf numFmtId="3" fontId="16" fillId="2" borderId="5" xfId="2" applyNumberFormat="1" applyFont="1" applyFill="1" applyBorder="1" applyAlignment="1">
      <alignment horizontal="center" vertical="center" wrapText="1"/>
    </xf>
    <xf numFmtId="3" fontId="1" fillId="2" borderId="33" xfId="0" applyNumberFormat="1" applyFont="1" applyFill="1" applyBorder="1" applyAlignment="1"/>
    <xf numFmtId="3" fontId="2" fillId="2" borderId="5" xfId="0" applyNumberFormat="1" applyFont="1" applyFill="1" applyBorder="1" applyAlignment="1">
      <alignment horizontal="right" vertical="center"/>
    </xf>
    <xf numFmtId="3" fontId="16" fillId="2" borderId="34" xfId="2" applyNumberFormat="1" applyFont="1" applyFill="1" applyBorder="1" applyAlignment="1">
      <alignment horizontal="center" vertical="center" wrapText="1"/>
    </xf>
    <xf numFmtId="3" fontId="16" fillId="2" borderId="26" xfId="0" applyNumberFormat="1" applyFont="1" applyFill="1" applyBorder="1" applyAlignment="1">
      <alignment horizontal="center" vertical="center" wrapText="1"/>
    </xf>
    <xf numFmtId="3" fontId="16" fillId="2" borderId="6" xfId="2" applyNumberFormat="1" applyFont="1" applyFill="1" applyBorder="1" applyAlignment="1">
      <alignment horizontal="center" vertical="center" wrapText="1"/>
    </xf>
    <xf numFmtId="3" fontId="16" fillId="2" borderId="4" xfId="0" applyNumberFormat="1" applyFont="1" applyFill="1" applyBorder="1" applyAlignment="1">
      <alignment horizontal="center" vertical="center" wrapText="1"/>
    </xf>
    <xf numFmtId="3" fontId="16" fillId="2" borderId="5" xfId="0" applyNumberFormat="1" applyFont="1" applyFill="1" applyBorder="1" applyAlignment="1">
      <alignment horizontal="center" vertical="center"/>
    </xf>
    <xf numFmtId="3" fontId="2" fillId="0" borderId="6" xfId="0" applyNumberFormat="1" applyFont="1" applyFill="1" applyBorder="1" applyAlignment="1">
      <alignment horizontal="right" vertical="center"/>
    </xf>
    <xf numFmtId="164" fontId="2" fillId="0" borderId="4" xfId="0" applyNumberFormat="1" applyFont="1" applyFill="1" applyBorder="1" applyAlignment="1">
      <alignment horizontal="right" vertical="center"/>
    </xf>
    <xf numFmtId="3" fontId="16" fillId="2" borderId="5"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xf>
    <xf numFmtId="49" fontId="1" fillId="0" borderId="0" xfId="0" applyNumberFormat="1" applyFont="1" applyAlignment="1">
      <alignment horizontal="left" vertical="top" wrapText="1" indent="2"/>
    </xf>
    <xf numFmtId="49" fontId="17" fillId="0" borderId="0" xfId="0" applyNumberFormat="1" applyFont="1" applyAlignment="1">
      <alignment horizontal="left" vertical="top" wrapText="1"/>
    </xf>
    <xf numFmtId="0" fontId="2" fillId="0" borderId="0" xfId="0" applyFont="1" applyBorder="1"/>
    <xf numFmtId="0" fontId="10" fillId="0" borderId="0" xfId="0" applyFont="1" applyAlignment="1">
      <alignment horizontal="left" vertical="top" wrapText="1"/>
    </xf>
    <xf numFmtId="0" fontId="8" fillId="0" borderId="0" xfId="0" applyFont="1" applyFill="1" applyBorder="1" applyAlignment="1">
      <alignment vertical="center" wrapText="1"/>
    </xf>
    <xf numFmtId="0" fontId="8" fillId="0" borderId="0" xfId="0" applyFont="1" applyFill="1" applyBorder="1" applyAlignment="1">
      <alignment vertical="top" wrapText="1"/>
    </xf>
    <xf numFmtId="0" fontId="8" fillId="0" borderId="0" xfId="0" applyFont="1" applyFill="1" applyBorder="1" applyAlignment="1">
      <alignment horizontal="left" vertical="top" wrapText="1"/>
    </xf>
    <xf numFmtId="0" fontId="1" fillId="0" borderId="0" xfId="0" applyFont="1" applyFill="1" applyAlignment="1">
      <alignment vertical="top"/>
    </xf>
    <xf numFmtId="0" fontId="0" fillId="0" borderId="0" xfId="0" applyAlignment="1">
      <alignment horizontal="left" vertical="top"/>
    </xf>
    <xf numFmtId="0" fontId="1" fillId="0" borderId="0" xfId="0" applyFont="1" applyFill="1" applyAlignment="1">
      <alignment horizontal="left" vertical="top"/>
    </xf>
    <xf numFmtId="0" fontId="1" fillId="0" borderId="0" xfId="0" applyFont="1" applyFill="1" applyAlignment="1"/>
    <xf numFmtId="0" fontId="8" fillId="0" borderId="0" xfId="0" applyFont="1" applyFill="1" applyBorder="1" applyAlignment="1">
      <alignment horizontal="left" vertical="top"/>
    </xf>
    <xf numFmtId="0" fontId="10" fillId="2" borderId="33" xfId="0" applyFont="1" applyFill="1" applyBorder="1" applyAlignment="1">
      <alignment horizontal="center" vertical="center"/>
    </xf>
    <xf numFmtId="0" fontId="10" fillId="2" borderId="33" xfId="0" applyFont="1" applyFill="1" applyBorder="1" applyAlignment="1">
      <alignment horizontal="center"/>
    </xf>
    <xf numFmtId="3" fontId="10" fillId="2" borderId="33" xfId="0" applyNumberFormat="1" applyFont="1" applyFill="1" applyBorder="1" applyAlignment="1">
      <alignment horizontal="center" vertical="center" wrapText="1"/>
    </xf>
    <xf numFmtId="42" fontId="2" fillId="0" borderId="0" xfId="0" applyNumberFormat="1" applyFont="1" applyFill="1" applyBorder="1" applyAlignment="1">
      <alignment vertical="center"/>
    </xf>
    <xf numFmtId="166" fontId="2" fillId="0" borderId="0" xfId="0" applyNumberFormat="1" applyFont="1" applyFill="1" applyBorder="1" applyAlignment="1">
      <alignment vertical="center"/>
    </xf>
    <xf numFmtId="3" fontId="2" fillId="0" borderId="0" xfId="0" applyNumberFormat="1" applyFont="1" applyFill="1" applyBorder="1" applyAlignment="1">
      <alignment horizontal="right" vertical="center"/>
    </xf>
    <xf numFmtId="49" fontId="2" fillId="0" borderId="0" xfId="0" applyNumberFormat="1" applyFont="1" applyAlignment="1">
      <alignment horizontal="center" vertical="top" wrapText="1"/>
    </xf>
    <xf numFmtId="0" fontId="5" fillId="0" borderId="9" xfId="1" applyFill="1" applyBorder="1" applyAlignment="1" applyProtection="1">
      <alignment vertical="center"/>
    </xf>
    <xf numFmtId="0" fontId="10" fillId="0" borderId="10" xfId="1" applyFont="1" applyFill="1" applyBorder="1" applyAlignment="1" applyProtection="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3" fontId="16" fillId="3" borderId="27" xfId="0" applyNumberFormat="1" applyFont="1" applyFill="1" applyBorder="1" applyAlignment="1">
      <alignment horizontal="center" vertical="center" wrapText="1"/>
    </xf>
    <xf numFmtId="3" fontId="16" fillId="3" borderId="28" xfId="0" applyNumberFormat="1"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33" xfId="0" applyFont="1" applyFill="1" applyBorder="1" applyAlignment="1">
      <alignment horizontal="center" vertical="center"/>
    </xf>
    <xf numFmtId="3" fontId="16" fillId="2" borderId="2" xfId="0" applyNumberFormat="1" applyFont="1" applyFill="1" applyBorder="1" applyAlignment="1">
      <alignment horizontal="center" vertical="center" wrapText="1"/>
    </xf>
    <xf numFmtId="0" fontId="0" fillId="0" borderId="0" xfId="0" applyFont="1" applyAlignment="1">
      <alignment vertical="top"/>
    </xf>
    <xf numFmtId="0" fontId="1" fillId="0" borderId="0" xfId="0" applyFont="1" applyAlignment="1">
      <alignment vertical="top"/>
    </xf>
    <xf numFmtId="3" fontId="1" fillId="3" borderId="0" xfId="0" applyNumberFormat="1" applyFont="1" applyFill="1" applyBorder="1" applyAlignment="1"/>
    <xf numFmtId="0" fontId="16" fillId="2" borderId="3" xfId="0" applyFont="1" applyFill="1" applyBorder="1" applyAlignment="1">
      <alignment horizontal="center" vertical="center" wrapText="1"/>
    </xf>
    <xf numFmtId="3" fontId="1" fillId="0" borderId="29" xfId="0" applyNumberFormat="1" applyFont="1" applyFill="1" applyBorder="1" applyAlignment="1">
      <alignment vertical="center"/>
    </xf>
    <xf numFmtId="42" fontId="1" fillId="0" borderId="0" xfId="0" applyNumberFormat="1" applyFont="1" applyFill="1" applyBorder="1" applyAlignment="1">
      <alignment vertical="center"/>
    </xf>
    <xf numFmtId="164" fontId="1" fillId="0" borderId="30" xfId="0" applyNumberFormat="1" applyFont="1" applyFill="1" applyBorder="1" applyAlignment="1">
      <alignment vertical="center"/>
    </xf>
    <xf numFmtId="0" fontId="0" fillId="0" borderId="0" xfId="0"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5" fillId="0" borderId="0" xfId="1" applyFill="1" applyAlignment="1" applyProtection="1">
      <alignment horizontal="center" vertical="center"/>
    </xf>
    <xf numFmtId="0" fontId="2" fillId="3" borderId="2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9" xfId="0" applyFont="1" applyFill="1" applyBorder="1" applyAlignment="1">
      <alignment horizontal="right" vertical="top" wrapText="1"/>
    </xf>
    <xf numFmtId="0" fontId="2" fillId="3" borderId="16" xfId="0" applyFont="1" applyFill="1" applyBorder="1" applyAlignment="1">
      <alignment horizontal="right" vertical="top" wrapText="1"/>
    </xf>
    <xf numFmtId="0" fontId="2" fillId="2" borderId="1" xfId="0" applyFont="1" applyFill="1" applyBorder="1" applyAlignment="1">
      <alignment horizontal="right" vertical="top" wrapText="1"/>
    </xf>
    <xf numFmtId="0" fontId="2" fillId="2" borderId="13" xfId="0" applyFont="1" applyFill="1" applyBorder="1" applyAlignment="1">
      <alignment horizontal="right" vertical="top" wrapText="1"/>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3" fontId="8" fillId="0" borderId="0" xfId="0" applyNumberFormat="1" applyFont="1" applyFill="1" applyBorder="1" applyAlignment="1">
      <alignment vertical="top"/>
    </xf>
    <xf numFmtId="49" fontId="2" fillId="2" borderId="9" xfId="0" applyNumberFormat="1" applyFont="1" applyFill="1" applyBorder="1" applyAlignment="1">
      <alignment vertical="top" wrapText="1"/>
    </xf>
    <xf numFmtId="49" fontId="1" fillId="2" borderId="9" xfId="0" applyNumberFormat="1" applyFont="1" applyFill="1" applyBorder="1" applyAlignment="1">
      <alignment vertical="top" wrapText="1"/>
    </xf>
    <xf numFmtId="49" fontId="2" fillId="2" borderId="9" xfId="0" applyNumberFormat="1" applyFont="1" applyFill="1" applyBorder="1" applyAlignment="1">
      <alignment wrapText="1"/>
    </xf>
    <xf numFmtId="49" fontId="1" fillId="2" borderId="9" xfId="0" applyNumberFormat="1" applyFont="1" applyFill="1" applyBorder="1" applyAlignment="1">
      <alignment wrapText="1"/>
    </xf>
    <xf numFmtId="49" fontId="1" fillId="2" borderId="16" xfId="0" applyNumberFormat="1" applyFont="1" applyFill="1" applyBorder="1" applyAlignment="1">
      <alignment vertical="top" wrapText="1"/>
    </xf>
    <xf numFmtId="0" fontId="8" fillId="2" borderId="24" xfId="0" applyFont="1" applyFill="1" applyBorder="1" applyAlignment="1">
      <alignment horizontal="center" vertical="center"/>
    </xf>
    <xf numFmtId="4" fontId="2" fillId="0" borderId="0" xfId="0" applyNumberFormat="1" applyFont="1" applyFill="1" applyBorder="1" applyAlignment="1">
      <alignment vertical="top"/>
    </xf>
    <xf numFmtId="3" fontId="16" fillId="2" borderId="16" xfId="0" applyNumberFormat="1" applyFont="1" applyFill="1" applyBorder="1" applyAlignment="1">
      <alignment horizontal="center" vertical="center" wrapText="1"/>
    </xf>
    <xf numFmtId="3" fontId="16" fillId="2" borderId="1" xfId="2" applyNumberFormat="1" applyFont="1" applyFill="1" applyBorder="1" applyAlignment="1">
      <alignment horizontal="center" vertical="center" wrapText="1"/>
    </xf>
    <xf numFmtId="0" fontId="31" fillId="2" borderId="18" xfId="0" applyFont="1" applyFill="1" applyBorder="1" applyAlignment="1">
      <alignment horizontal="center" vertical="center" wrapText="1"/>
    </xf>
    <xf numFmtId="0" fontId="31" fillId="2" borderId="15" xfId="0" applyFont="1" applyFill="1" applyBorder="1" applyAlignment="1">
      <alignment horizontal="center" vertical="center" wrapText="1"/>
    </xf>
    <xf numFmtId="0" fontId="8" fillId="0" borderId="0" xfId="0" applyFont="1" applyFill="1" applyBorder="1" applyAlignment="1">
      <alignment wrapText="1"/>
    </xf>
    <xf numFmtId="0" fontId="33" fillId="0" borderId="0" xfId="5" applyFill="1" applyBorder="1" applyAlignment="1">
      <alignment horizontal="center" vertical="center" wrapText="1"/>
    </xf>
    <xf numFmtId="3" fontId="31" fillId="2" borderId="9" xfId="0" applyNumberFormat="1" applyFont="1" applyFill="1" applyBorder="1" applyAlignment="1">
      <alignment horizontal="center" vertical="center" wrapText="1"/>
    </xf>
    <xf numFmtId="3" fontId="16" fillId="2" borderId="2" xfId="0" applyNumberFormat="1" applyFont="1" applyFill="1" applyBorder="1" applyAlignment="1">
      <alignment horizontal="center" vertical="center" wrapText="1"/>
    </xf>
    <xf numFmtId="49" fontId="17" fillId="0" borderId="0" xfId="0" applyNumberFormat="1" applyFont="1" applyBorder="1" applyAlignment="1">
      <alignment horizontal="left" wrapText="1"/>
    </xf>
    <xf numFmtId="0" fontId="35" fillId="0" borderId="0" xfId="0" applyFont="1"/>
    <xf numFmtId="0" fontId="8" fillId="0" borderId="11" xfId="0" applyFont="1" applyFill="1" applyBorder="1" applyAlignment="1">
      <alignment vertical="top" wrapText="1"/>
    </xf>
    <xf numFmtId="0" fontId="8" fillId="0" borderId="11" xfId="0" applyFont="1" applyFill="1" applyBorder="1" applyAlignment="1">
      <alignment vertical="top"/>
    </xf>
    <xf numFmtId="0" fontId="8" fillId="0" borderId="0" xfId="0" applyFont="1" applyFill="1" applyBorder="1" applyAlignment="1">
      <alignment vertical="top"/>
    </xf>
    <xf numFmtId="3" fontId="2" fillId="0" borderId="9" xfId="0" applyNumberFormat="1" applyFont="1" applyFill="1" applyBorder="1" applyAlignment="1">
      <alignment vertical="top"/>
    </xf>
    <xf numFmtId="3" fontId="1" fillId="0" borderId="9" xfId="0" applyNumberFormat="1" applyFont="1" applyFill="1" applyBorder="1" applyAlignment="1">
      <alignment vertical="top"/>
    </xf>
    <xf numFmtId="3" fontId="1" fillId="0" borderId="16" xfId="0" applyNumberFormat="1" applyFont="1" applyFill="1" applyBorder="1" applyAlignment="1">
      <alignment vertical="top"/>
    </xf>
    <xf numFmtId="166" fontId="1" fillId="0" borderId="0" xfId="0" applyNumberFormat="1" applyFont="1" applyFill="1" applyBorder="1" applyAlignment="1">
      <alignment vertical="top"/>
    </xf>
    <xf numFmtId="166" fontId="1" fillId="0" borderId="1" xfId="0" applyNumberFormat="1" applyFont="1" applyFill="1" applyBorder="1" applyAlignment="1">
      <alignment vertical="top"/>
    </xf>
    <xf numFmtId="10" fontId="1" fillId="0" borderId="0" xfId="3" applyNumberFormat="1" applyFont="1" applyFill="1" applyBorder="1" applyAlignment="1">
      <alignment vertical="center"/>
    </xf>
    <xf numFmtId="10" fontId="1" fillId="0" borderId="1" xfId="3" applyNumberFormat="1" applyFont="1" applyFill="1" applyBorder="1" applyAlignment="1">
      <alignment vertical="center"/>
    </xf>
    <xf numFmtId="0" fontId="11" fillId="0" borderId="0" xfId="1" applyFont="1" applyFill="1" applyAlignment="1" applyProtection="1">
      <alignment horizontal="left" vertical="top" wrapText="1"/>
    </xf>
    <xf numFmtId="3" fontId="16" fillId="2" borderId="2" xfId="0" applyNumberFormat="1" applyFont="1" applyFill="1" applyBorder="1" applyAlignment="1">
      <alignment horizontal="center" vertical="center" wrapText="1"/>
    </xf>
    <xf numFmtId="49" fontId="17" fillId="0" borderId="0" xfId="0" applyNumberFormat="1" applyFont="1" applyBorder="1" applyAlignment="1">
      <alignment horizontal="left" wrapText="1"/>
    </xf>
    <xf numFmtId="169" fontId="2" fillId="0" borderId="0" xfId="3" applyNumberFormat="1" applyFont="1" applyFill="1" applyBorder="1" applyAlignment="1">
      <alignment vertical="top"/>
    </xf>
    <xf numFmtId="170" fontId="1" fillId="0" borderId="0" xfId="3" applyNumberFormat="1" applyFont="1" applyFill="1" applyBorder="1" applyAlignment="1">
      <alignment vertical="top"/>
    </xf>
    <xf numFmtId="169" fontId="1" fillId="0" borderId="1" xfId="3" applyNumberFormat="1" applyFont="1" applyFill="1" applyBorder="1" applyAlignment="1">
      <alignment vertical="top"/>
    </xf>
    <xf numFmtId="3" fontId="2" fillId="2" borderId="6" xfId="0" applyNumberFormat="1" applyFont="1" applyFill="1" applyBorder="1" applyAlignment="1">
      <alignment horizontal="right" vertical="center"/>
    </xf>
    <xf numFmtId="3" fontId="36" fillId="0" borderId="2" xfId="5" applyNumberFormat="1" applyFont="1" applyFill="1" applyBorder="1" applyAlignment="1">
      <alignment vertical="center"/>
    </xf>
    <xf numFmtId="42" fontId="36" fillId="0" borderId="2" xfId="5" applyNumberFormat="1" applyFont="1" applyFill="1" applyBorder="1" applyAlignment="1">
      <alignment vertical="center"/>
    </xf>
    <xf numFmtId="3" fontId="36" fillId="0" borderId="6" xfId="5" applyNumberFormat="1" applyFont="1" applyFill="1" applyBorder="1" applyAlignment="1">
      <alignment vertical="center"/>
    </xf>
    <xf numFmtId="164" fontId="36" fillId="0" borderId="4" xfId="5" applyNumberFormat="1" applyFont="1" applyFill="1" applyBorder="1" applyAlignment="1">
      <alignment vertical="center"/>
    </xf>
    <xf numFmtId="0" fontId="5" fillId="0" borderId="0" xfId="1" applyFill="1" applyAlignment="1" applyProtection="1">
      <alignment horizontal="left" vertical="center"/>
    </xf>
    <xf numFmtId="3" fontId="16" fillId="2" borderId="2" xfId="0" applyNumberFormat="1" applyFont="1" applyFill="1" applyBorder="1" applyAlignment="1">
      <alignment horizontal="center" vertical="center" wrapText="1"/>
    </xf>
    <xf numFmtId="10" fontId="1" fillId="0" borderId="0" xfId="3" applyNumberFormat="1" applyFont="1" applyFill="1" applyBorder="1" applyAlignment="1">
      <alignment horizontal="right" vertical="center"/>
    </xf>
    <xf numFmtId="10" fontId="1" fillId="0" borderId="1" xfId="3" applyNumberFormat="1" applyFont="1" applyFill="1" applyBorder="1" applyAlignment="1">
      <alignment horizontal="right" vertical="center"/>
    </xf>
    <xf numFmtId="49" fontId="2" fillId="0" borderId="0" xfId="0" applyNumberFormat="1" applyFont="1" applyBorder="1" applyAlignment="1">
      <alignment horizontal="left" wrapText="1"/>
    </xf>
    <xf numFmtId="49" fontId="1" fillId="0" borderId="0" xfId="0" applyNumberFormat="1" applyFont="1" applyAlignment="1">
      <alignment horizontal="left" wrapText="1"/>
    </xf>
    <xf numFmtId="49" fontId="8" fillId="2" borderId="3" xfId="0" applyNumberFormat="1" applyFont="1" applyFill="1" applyBorder="1" applyAlignment="1">
      <alignment horizontal="center" wrapText="1"/>
    </xf>
    <xf numFmtId="3" fontId="16" fillId="2" borderId="2" xfId="0" applyNumberFormat="1" applyFont="1" applyFill="1" applyBorder="1" applyAlignment="1">
      <alignment horizontal="center" vertical="center" wrapText="1"/>
    </xf>
    <xf numFmtId="3" fontId="16" fillId="2" borderId="0" xfId="0" applyNumberFormat="1"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49" fontId="17" fillId="0" borderId="0" xfId="0" applyNumberFormat="1" applyFont="1" applyBorder="1" applyAlignment="1">
      <alignment horizontal="left" wrapText="1"/>
    </xf>
    <xf numFmtId="49" fontId="1" fillId="0" borderId="0" xfId="0" applyNumberFormat="1" applyFont="1" applyBorder="1" applyAlignment="1">
      <alignment horizontal="left" wrapText="1"/>
    </xf>
    <xf numFmtId="49" fontId="32" fillId="0" borderId="0" xfId="0" applyNumberFormat="1" applyFont="1" applyBorder="1" applyAlignment="1">
      <alignment horizontal="left" wrapText="1"/>
    </xf>
    <xf numFmtId="49" fontId="1" fillId="0" borderId="3" xfId="0" applyNumberFormat="1" applyFont="1" applyBorder="1" applyAlignment="1">
      <alignment horizontal="left" wrapText="1"/>
    </xf>
    <xf numFmtId="49" fontId="1" fillId="0" borderId="0" xfId="0" applyNumberFormat="1" applyFont="1" applyAlignment="1">
      <alignment horizontal="left" vertical="top" wrapText="1"/>
    </xf>
    <xf numFmtId="0" fontId="8" fillId="0" borderId="1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1" xfId="0" applyFont="1" applyFill="1" applyBorder="1" applyAlignment="1">
      <alignment horizontal="left" vertical="center"/>
    </xf>
    <xf numFmtId="0" fontId="8" fillId="0" borderId="0" xfId="0" applyFont="1" applyFill="1" applyBorder="1" applyAlignment="1">
      <alignment horizontal="left" vertical="center"/>
    </xf>
    <xf numFmtId="0" fontId="8" fillId="0" borderId="12" xfId="0" applyFont="1" applyFill="1" applyBorder="1" applyAlignment="1">
      <alignment horizontal="left"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31" fillId="2" borderId="3"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1" xfId="0" applyFont="1" applyFill="1" applyBorder="1" applyAlignment="1">
      <alignment horizontal="center" vertical="center" wrapText="1"/>
    </xf>
    <xf numFmtId="49" fontId="1" fillId="0" borderId="0" xfId="0" applyNumberFormat="1" applyFont="1" applyAlignment="1">
      <alignment horizontal="left" vertical="top" wrapText="1" indent="2"/>
    </xf>
    <xf numFmtId="49" fontId="2" fillId="0" borderId="0" xfId="0" applyNumberFormat="1" applyFont="1" applyAlignment="1">
      <alignment horizontal="left" vertical="top" wrapText="1"/>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8" fillId="0" borderId="11" xfId="0" applyFont="1" applyFill="1" applyBorder="1" applyAlignment="1">
      <alignment horizontal="left" vertical="top"/>
    </xf>
    <xf numFmtId="0" fontId="8" fillId="0" borderId="0" xfId="0" applyFont="1" applyFill="1" applyBorder="1" applyAlignment="1">
      <alignment horizontal="left" vertical="top"/>
    </xf>
    <xf numFmtId="0" fontId="31" fillId="2" borderId="31" xfId="0" applyFont="1" applyFill="1" applyBorder="1" applyAlignment="1">
      <alignment horizontal="center" vertical="center" wrapText="1"/>
    </xf>
    <xf numFmtId="0" fontId="31" fillId="2" borderId="32" xfId="0" applyFont="1" applyFill="1" applyBorder="1" applyAlignment="1">
      <alignment horizontal="center" vertical="center" wrapText="1"/>
    </xf>
    <xf numFmtId="0" fontId="1" fillId="0" borderId="0" xfId="0" applyFont="1" applyAlignment="1">
      <alignment horizontal="left" vertical="top" wrapText="1"/>
    </xf>
    <xf numFmtId="0" fontId="8" fillId="0" borderId="0" xfId="0" applyFont="1" applyFill="1" applyBorder="1" applyAlignment="1">
      <alignment horizontal="left"/>
    </xf>
    <xf numFmtId="3" fontId="31" fillId="3" borderId="34" xfId="0" applyNumberFormat="1" applyFont="1" applyFill="1" applyBorder="1" applyAlignment="1">
      <alignment horizontal="center" vertical="center" wrapText="1"/>
    </xf>
    <xf numFmtId="3" fontId="31" fillId="3" borderId="26" xfId="0" applyNumberFormat="1" applyFont="1" applyFill="1" applyBorder="1" applyAlignment="1">
      <alignment horizontal="center" vertical="center" wrapText="1"/>
    </xf>
    <xf numFmtId="3" fontId="31" fillId="3" borderId="27" xfId="0" applyNumberFormat="1" applyFont="1" applyFill="1" applyBorder="1" applyAlignment="1">
      <alignment horizontal="center" vertical="center" wrapText="1"/>
    </xf>
    <xf numFmtId="3" fontId="31" fillId="3" borderId="28"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49" fontId="1" fillId="0" borderId="0" xfId="4" applyNumberFormat="1" applyFont="1" applyFill="1" applyAlignment="1">
      <alignment horizontal="left" wrapText="1"/>
    </xf>
    <xf numFmtId="0" fontId="2" fillId="3" borderId="9"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3" xfId="0" applyFont="1" applyFill="1" applyBorder="1" applyAlignment="1">
      <alignment horizontal="center" vertical="center" wrapText="1"/>
    </xf>
    <xf numFmtId="49" fontId="2" fillId="0" borderId="0" xfId="0" applyNumberFormat="1" applyFont="1" applyFill="1" applyAlignment="1">
      <alignment horizontal="left" vertical="top" wrapText="1"/>
    </xf>
    <xf numFmtId="49" fontId="1" fillId="0" borderId="0" xfId="0" applyNumberFormat="1" applyFont="1" applyFill="1" applyAlignment="1">
      <alignment horizontal="left" vertical="top" wrapText="1"/>
    </xf>
    <xf numFmtId="4" fontId="31" fillId="2" borderId="31" xfId="0" applyNumberFormat="1" applyFont="1" applyFill="1" applyBorder="1" applyAlignment="1">
      <alignment horizontal="center" vertical="center" wrapText="1"/>
    </xf>
    <xf numFmtId="4" fontId="31" fillId="2" borderId="32" xfId="0" applyNumberFormat="1" applyFont="1" applyFill="1" applyBorder="1" applyAlignment="1">
      <alignment horizontal="center" vertical="center" wrapText="1"/>
    </xf>
    <xf numFmtId="4" fontId="16" fillId="2" borderId="31" xfId="0" applyNumberFormat="1" applyFont="1" applyFill="1" applyBorder="1" applyAlignment="1">
      <alignment horizontal="center" vertical="center" wrapText="1"/>
    </xf>
    <xf numFmtId="4" fontId="16" fillId="2" borderId="32" xfId="0" applyNumberFormat="1" applyFont="1" applyFill="1" applyBorder="1" applyAlignment="1">
      <alignment horizontal="center" vertical="center" wrapText="1"/>
    </xf>
    <xf numFmtId="49" fontId="17" fillId="0" borderId="0" xfId="0" applyNumberFormat="1" applyFont="1" applyAlignment="1">
      <alignment horizontal="left" vertical="top" wrapText="1"/>
    </xf>
    <xf numFmtId="0" fontId="2" fillId="2" borderId="6"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3" fontId="31" fillId="2" borderId="31" xfId="0" applyNumberFormat="1" applyFont="1" applyFill="1" applyBorder="1" applyAlignment="1">
      <alignment horizontal="center" vertical="center"/>
    </xf>
    <xf numFmtId="3" fontId="31" fillId="2" borderId="32" xfId="0" applyNumberFormat="1"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31" fillId="2" borderId="31" xfId="0" applyNumberFormat="1" applyFont="1" applyFill="1" applyBorder="1" applyAlignment="1">
      <alignment horizontal="center" vertical="center" wrapText="1"/>
    </xf>
    <xf numFmtId="3" fontId="31" fillId="2" borderId="32" xfId="0" applyNumberFormat="1" applyFont="1" applyFill="1" applyBorder="1" applyAlignment="1">
      <alignment horizontal="center" vertical="center" wrapText="1"/>
    </xf>
    <xf numFmtId="0" fontId="8" fillId="2" borderId="6" xfId="0" applyFont="1" applyFill="1" applyBorder="1" applyAlignment="1">
      <alignment horizontal="center" vertical="top"/>
    </xf>
    <xf numFmtId="0" fontId="8" fillId="2" borderId="2" xfId="0" applyFont="1" applyFill="1" applyBorder="1" applyAlignment="1">
      <alignment horizontal="center" vertical="top"/>
    </xf>
    <xf numFmtId="0" fontId="8" fillId="2" borderId="4" xfId="0" applyFont="1" applyFill="1" applyBorder="1" applyAlignment="1">
      <alignment horizontal="center" vertical="top"/>
    </xf>
    <xf numFmtId="3" fontId="16" fillId="2" borderId="31" xfId="0" applyNumberFormat="1" applyFont="1" applyFill="1" applyBorder="1" applyAlignment="1">
      <alignment horizontal="center" vertical="center" wrapText="1"/>
    </xf>
    <xf numFmtId="3" fontId="16" fillId="2" borderId="32" xfId="0"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4" xfId="0" applyFont="1" applyFill="1" applyBorder="1" applyAlignment="1">
      <alignment horizontal="center" vertical="center"/>
    </xf>
  </cellXfs>
  <cellStyles count="6">
    <cellStyle name="Bad" xfId="5" builtinId="27"/>
    <cellStyle name="Good" xfId="4" builtinId="26"/>
    <cellStyle name="Hyperlink" xfId="1" builtinId="8"/>
    <cellStyle name="Normal" xfId="0" builtinId="0"/>
    <cellStyle name="Normal 2"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Pt>
            <c:idx val="28"/>
            <c:invertIfNegative val="0"/>
            <c:bubble3D val="0"/>
            <c:spPr>
              <a:solidFill>
                <a:srgbClr val="FF6600"/>
              </a:solidFill>
              <a:ln w="3175">
                <a:solidFill>
                  <a:srgbClr val="000000"/>
                </a:solidFill>
                <a:prstDash val="solid"/>
              </a:ln>
            </c:spPr>
            <c:extLst>
              <c:ext xmlns:c16="http://schemas.microsoft.com/office/drawing/2014/chart" uri="{C3380CC4-5D6E-409C-BE32-E72D297353CC}">
                <c16:uniqueId val="{00000000-6078-461A-AD29-81BE66836FBC}"/>
              </c:ext>
            </c:extLst>
          </c:dPt>
          <c:val>
            <c:numLit>
              <c:formatCode>General</c:formatCode>
              <c:ptCount val="1"/>
              <c:pt idx="0">
                <c:v>0</c:v>
              </c:pt>
            </c:numLit>
          </c:val>
          <c:extLst>
            <c:ext xmlns:c16="http://schemas.microsoft.com/office/drawing/2014/chart" uri="{C3380CC4-5D6E-409C-BE32-E72D297353CC}">
              <c16:uniqueId val="{00000001-6078-461A-AD29-81BE66836FBC}"/>
            </c:ext>
          </c:extLst>
        </c:ser>
        <c:dLbls>
          <c:showLegendKey val="0"/>
          <c:showVal val="0"/>
          <c:showCatName val="0"/>
          <c:showSerName val="0"/>
          <c:showPercent val="0"/>
          <c:showBubbleSize val="0"/>
        </c:dLbls>
        <c:gapWidth val="150"/>
        <c:axId val="460387072"/>
        <c:axId val="1"/>
      </c:barChart>
      <c:catAx>
        <c:axId val="460387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1"/>
        <c:crosses val="autoZero"/>
        <c:auto val="1"/>
        <c:lblAlgn val="ctr"/>
        <c:lblOffset val="100"/>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46038707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horizontalDpi="-2" verticalDpi="-2"/>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0</xdr:col>
      <xdr:colOff>962025</xdr:colOff>
      <xdr:row>5</xdr:row>
      <xdr:rowOff>19050</xdr:rowOff>
    </xdr:to>
    <xdr:pic>
      <xdr:nvPicPr>
        <xdr:cNvPr id="1930" name="Picture 1" descr="Tzetno_s_NOI">
          <a:extLst>
            <a:ext uri="{FF2B5EF4-FFF2-40B4-BE49-F238E27FC236}">
              <a16:creationId xmlns:a16="http://schemas.microsoft.com/office/drawing/2014/main" id="{54C5C684-C43D-4E59-9373-E2325ACC35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9620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2</xdr:row>
      <xdr:rowOff>161925</xdr:rowOff>
    </xdr:from>
    <xdr:to>
      <xdr:col>5</xdr:col>
      <xdr:colOff>0</xdr:colOff>
      <xdr:row>36</xdr:row>
      <xdr:rowOff>0</xdr:rowOff>
    </xdr:to>
    <xdr:graphicFrame macro="">
      <xdr:nvGraphicFramePr>
        <xdr:cNvPr id="7050" name="Chart 1">
          <a:extLst>
            <a:ext uri="{FF2B5EF4-FFF2-40B4-BE49-F238E27FC236}">
              <a16:creationId xmlns:a16="http://schemas.microsoft.com/office/drawing/2014/main" id="{1A0A5A67-ECFF-4F38-8759-E59F3F246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topLeftCell="A25" zoomScaleNormal="100" zoomScaleSheetLayoutView="96" workbookViewId="0">
      <selection activeCell="N15" sqref="N15"/>
    </sheetView>
  </sheetViews>
  <sheetFormatPr defaultRowHeight="12.75" x14ac:dyDescent="0.2"/>
  <cols>
    <col min="1" max="1" width="85.7109375" style="14" customWidth="1"/>
    <col min="2" max="16384" width="9.140625" style="14"/>
  </cols>
  <sheetData>
    <row r="1" spans="1:3" ht="20.25" x14ac:dyDescent="0.2">
      <c r="A1" s="24" t="s">
        <v>87</v>
      </c>
    </row>
    <row r="2" spans="1:3" ht="20.25" x14ac:dyDescent="0.3">
      <c r="A2" s="25" t="s">
        <v>93</v>
      </c>
    </row>
    <row r="7" spans="1:3" ht="20.25" x14ac:dyDescent="0.2">
      <c r="A7" s="24" t="s">
        <v>83</v>
      </c>
    </row>
    <row r="8" spans="1:3" ht="40.5" x14ac:dyDescent="0.2">
      <c r="A8" s="33" t="s">
        <v>84</v>
      </c>
    </row>
    <row r="9" spans="1:3" ht="15" x14ac:dyDescent="0.2">
      <c r="A9" s="26" t="s">
        <v>372</v>
      </c>
    </row>
    <row r="10" spans="1:3" ht="15" x14ac:dyDescent="0.2">
      <c r="A10" s="26" t="s">
        <v>373</v>
      </c>
    </row>
    <row r="11" spans="1:3" ht="15" x14ac:dyDescent="0.2">
      <c r="A11" s="26"/>
    </row>
    <row r="12" spans="1:3" ht="71.25" x14ac:dyDescent="0.2">
      <c r="A12" s="27" t="s">
        <v>85</v>
      </c>
    </row>
    <row r="13" spans="1:3" ht="42.75" x14ac:dyDescent="0.2">
      <c r="A13" s="27" t="s">
        <v>118</v>
      </c>
    </row>
    <row r="14" spans="1:3" ht="14.25" x14ac:dyDescent="0.2">
      <c r="A14" s="27"/>
    </row>
    <row r="15" spans="1:3" ht="14.25" x14ac:dyDescent="0.2">
      <c r="A15" s="38" t="s">
        <v>97</v>
      </c>
    </row>
    <row r="16" spans="1:3" ht="14.25" x14ac:dyDescent="0.2">
      <c r="A16" s="27"/>
      <c r="C16" s="61"/>
    </row>
    <row r="17" spans="1:7" ht="31.5" customHeight="1" x14ac:dyDescent="0.2">
      <c r="A17" s="28" t="s">
        <v>94</v>
      </c>
    </row>
    <row r="18" spans="1:7" ht="14.25" x14ac:dyDescent="0.2">
      <c r="A18" s="36" t="s">
        <v>98</v>
      </c>
    </row>
    <row r="19" spans="1:7" ht="14.25" x14ac:dyDescent="0.2">
      <c r="A19" s="36" t="s">
        <v>99</v>
      </c>
    </row>
    <row r="20" spans="1:7" ht="14.25" x14ac:dyDescent="0.2">
      <c r="A20" s="36" t="s">
        <v>100</v>
      </c>
    </row>
    <row r="21" spans="1:7" ht="14.25" x14ac:dyDescent="0.2">
      <c r="A21" s="36" t="s">
        <v>101</v>
      </c>
    </row>
    <row r="22" spans="1:7" ht="14.25" x14ac:dyDescent="0.2">
      <c r="A22" s="36" t="s">
        <v>102</v>
      </c>
    </row>
    <row r="23" spans="1:7" ht="14.25" x14ac:dyDescent="0.2">
      <c r="A23" s="36" t="s">
        <v>103</v>
      </c>
    </row>
    <row r="24" spans="1:7" ht="28.5" x14ac:dyDescent="0.2">
      <c r="A24" s="37" t="s">
        <v>104</v>
      </c>
    </row>
    <row r="25" spans="1:7" ht="42" customHeight="1" x14ac:dyDescent="0.2">
      <c r="A25" s="37" t="s">
        <v>105</v>
      </c>
    </row>
    <row r="26" spans="1:7" ht="42.75" x14ac:dyDescent="0.2">
      <c r="A26" s="37" t="s">
        <v>106</v>
      </c>
    </row>
    <row r="27" spans="1:7" ht="15" customHeight="1" x14ac:dyDescent="0.2">
      <c r="A27" s="27"/>
    </row>
    <row r="28" spans="1:7" ht="30" x14ac:dyDescent="0.25">
      <c r="A28" s="28" t="s">
        <v>95</v>
      </c>
      <c r="G28" s="327"/>
    </row>
    <row r="29" spans="1:7" ht="18.75" x14ac:dyDescent="0.25">
      <c r="A29" s="29" t="s">
        <v>107</v>
      </c>
      <c r="G29" s="327"/>
    </row>
    <row r="30" spans="1:7" ht="14.25" x14ac:dyDescent="0.2">
      <c r="A30" s="29" t="s">
        <v>108</v>
      </c>
    </row>
    <row r="31" spans="1:7" ht="14.25" x14ac:dyDescent="0.2">
      <c r="A31" s="29" t="s">
        <v>109</v>
      </c>
    </row>
    <row r="32" spans="1:7" ht="14.25" x14ac:dyDescent="0.2">
      <c r="A32" s="29" t="s">
        <v>110</v>
      </c>
    </row>
    <row r="33" spans="1:1" ht="14.25" x14ac:dyDescent="0.2">
      <c r="A33" s="29" t="s">
        <v>111</v>
      </c>
    </row>
    <row r="34" spans="1:1" ht="14.25" x14ac:dyDescent="0.2">
      <c r="A34" s="29" t="s">
        <v>112</v>
      </c>
    </row>
    <row r="35" spans="1:1" ht="30" customHeight="1" x14ac:dyDescent="0.2">
      <c r="A35" s="35" t="s">
        <v>115</v>
      </c>
    </row>
    <row r="36" spans="1:1" ht="14.25" x14ac:dyDescent="0.2">
      <c r="A36" s="29" t="s">
        <v>113</v>
      </c>
    </row>
    <row r="37" spans="1:1" ht="14.25" x14ac:dyDescent="0.2">
      <c r="A37" s="29" t="s">
        <v>114</v>
      </c>
    </row>
    <row r="38" spans="1:1" ht="14.25" x14ac:dyDescent="0.2">
      <c r="A38" s="29"/>
    </row>
    <row r="39" spans="1:1" ht="15" customHeight="1" x14ac:dyDescent="0.2">
      <c r="A39" s="28" t="s">
        <v>96</v>
      </c>
    </row>
    <row r="40" spans="1:1" ht="14.25" x14ac:dyDescent="0.2">
      <c r="A40" s="29" t="s">
        <v>116</v>
      </c>
    </row>
    <row r="41" spans="1:1" ht="14.25" x14ac:dyDescent="0.2">
      <c r="A41" s="29" t="s">
        <v>117</v>
      </c>
    </row>
    <row r="42" spans="1:1" ht="14.25" x14ac:dyDescent="0.2">
      <c r="A42" s="29" t="s">
        <v>282</v>
      </c>
    </row>
    <row r="43" spans="1:1" ht="14.25" x14ac:dyDescent="0.2">
      <c r="A43" s="29" t="s">
        <v>283</v>
      </c>
    </row>
    <row r="44" spans="1:1" ht="14.25" x14ac:dyDescent="0.2">
      <c r="A44" s="34"/>
    </row>
    <row r="45" spans="1:1" ht="42.75" x14ac:dyDescent="0.2">
      <c r="A45" s="27" t="s">
        <v>120</v>
      </c>
    </row>
    <row r="46" spans="1:1" ht="42.75" x14ac:dyDescent="0.2">
      <c r="A46" s="27" t="s">
        <v>119</v>
      </c>
    </row>
    <row r="47" spans="1:1" ht="71.25" x14ac:dyDescent="0.2">
      <c r="A47" s="27" t="s">
        <v>86</v>
      </c>
    </row>
    <row r="48" spans="1:1" ht="14.25" x14ac:dyDescent="0.2">
      <c r="A48" s="27"/>
    </row>
  </sheetData>
  <pageMargins left="0.70866141732283472" right="0.70866141732283472" top="0.94488188976377963" bottom="0.74803149606299213" header="0.31496062992125984" footer="0.31496062992125984"/>
  <pageSetup paperSize="9" scale="98" orientation="portrait" r:id="rId1"/>
  <headerFooter>
    <oddHeader>&amp;RКласификация на информацията
Ниво 0, TLP WHITE</oddHeader>
  </headerFooter>
  <rowBreaks count="1" manualBreakCount="1">
    <brk id="3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20"/>
  <sheetViews>
    <sheetView zoomScaleNormal="100" zoomScaleSheetLayoutView="80" workbookViewId="0">
      <selection activeCell="C8" sqref="C8:H16"/>
    </sheetView>
  </sheetViews>
  <sheetFormatPr defaultRowHeight="12.75" x14ac:dyDescent="0.2"/>
  <cols>
    <col min="1" max="2" width="25.7109375" customWidth="1"/>
    <col min="3" max="9" width="15.7109375" customWidth="1"/>
    <col min="10" max="10" width="11.7109375" style="12" customWidth="1"/>
    <col min="11" max="11" width="9.7109375" bestFit="1" customWidth="1"/>
    <col min="14" max="14" width="12.5703125" customWidth="1"/>
  </cols>
  <sheetData>
    <row r="1" spans="1:17" s="5" customFormat="1" ht="15" customHeight="1" x14ac:dyDescent="0.2">
      <c r="A1" s="159" t="s">
        <v>64</v>
      </c>
      <c r="I1" s="90"/>
      <c r="J1" s="117"/>
      <c r="K1" s="117"/>
    </row>
    <row r="2" spans="1:17" s="5" customFormat="1" ht="15" customHeight="1" x14ac:dyDescent="0.2">
      <c r="A2" s="159"/>
      <c r="I2" s="90"/>
      <c r="J2" s="117"/>
      <c r="K2" s="117"/>
    </row>
    <row r="3" spans="1:17" s="5" customFormat="1" ht="15" customHeight="1" x14ac:dyDescent="0.2">
      <c r="A3" s="382" t="s">
        <v>328</v>
      </c>
      <c r="B3" s="382"/>
      <c r="C3" s="382"/>
      <c r="D3" s="382"/>
      <c r="E3" s="382"/>
      <c r="F3" s="382"/>
      <c r="I3" s="90"/>
      <c r="J3" s="117"/>
      <c r="K3" s="117"/>
    </row>
    <row r="4" spans="1:17" s="70" customFormat="1" ht="15" customHeight="1" x14ac:dyDescent="0.2">
      <c r="A4" s="391" t="s">
        <v>403</v>
      </c>
      <c r="B4" s="391"/>
      <c r="C4" s="391"/>
      <c r="D4" s="391"/>
      <c r="E4" s="391"/>
      <c r="F4" s="391"/>
      <c r="G4" s="391"/>
      <c r="H4" s="391"/>
      <c r="I4" s="391"/>
      <c r="J4" s="82"/>
      <c r="M4"/>
      <c r="N4"/>
      <c r="O4"/>
      <c r="P4"/>
      <c r="Q4"/>
    </row>
    <row r="5" spans="1:17" s="70" customFormat="1" ht="15" customHeight="1" x14ac:dyDescent="0.2">
      <c r="A5" s="66"/>
      <c r="B5" s="66"/>
      <c r="C5" s="203"/>
      <c r="D5" s="66"/>
      <c r="E5" s="66"/>
      <c r="F5" s="66"/>
      <c r="G5" s="66"/>
      <c r="H5" s="66"/>
      <c r="I5" s="66"/>
      <c r="J5" s="82"/>
      <c r="M5"/>
      <c r="N5"/>
      <c r="O5"/>
      <c r="P5"/>
      <c r="Q5"/>
    </row>
    <row r="6" spans="1:17" s="5" customFormat="1" ht="39.950000000000003" customHeight="1" x14ac:dyDescent="0.2">
      <c r="A6" s="320" t="s">
        <v>240</v>
      </c>
      <c r="B6" s="321" t="s">
        <v>169</v>
      </c>
      <c r="C6" s="138" t="s">
        <v>303</v>
      </c>
      <c r="D6" s="138" t="s">
        <v>304</v>
      </c>
      <c r="E6" s="138" t="s">
        <v>165</v>
      </c>
      <c r="F6" s="138" t="s">
        <v>166</v>
      </c>
      <c r="G6" s="138" t="s">
        <v>167</v>
      </c>
      <c r="H6" s="138" t="s">
        <v>168</v>
      </c>
      <c r="I6" s="128" t="s">
        <v>181</v>
      </c>
      <c r="J6" s="82"/>
      <c r="M6"/>
      <c r="N6"/>
      <c r="O6"/>
      <c r="P6"/>
      <c r="Q6"/>
    </row>
    <row r="7" spans="1:17" s="5" customFormat="1" ht="20.100000000000001" customHeight="1" x14ac:dyDescent="0.2">
      <c r="A7" s="128">
        <v>1</v>
      </c>
      <c r="B7" s="136">
        <v>2</v>
      </c>
      <c r="C7" s="210">
        <v>3</v>
      </c>
      <c r="D7" s="138">
        <v>4</v>
      </c>
      <c r="E7" s="138">
        <v>5</v>
      </c>
      <c r="F7" s="138">
        <v>6</v>
      </c>
      <c r="G7" s="138">
        <v>7</v>
      </c>
      <c r="H7" s="138">
        <v>8</v>
      </c>
      <c r="I7" s="206" t="s">
        <v>320</v>
      </c>
      <c r="J7" s="82"/>
      <c r="M7"/>
      <c r="N7"/>
      <c r="O7"/>
      <c r="P7"/>
      <c r="Q7"/>
    </row>
    <row r="8" spans="1:17" ht="30" customHeight="1" x14ac:dyDescent="0.2">
      <c r="A8" s="393" t="s">
        <v>178</v>
      </c>
      <c r="B8" s="201" t="s">
        <v>79</v>
      </c>
      <c r="C8" s="211">
        <v>3416</v>
      </c>
      <c r="D8" s="72">
        <v>193059</v>
      </c>
      <c r="E8" s="72">
        <v>670225</v>
      </c>
      <c r="F8" s="72">
        <v>437643</v>
      </c>
      <c r="G8" s="72">
        <v>131900</v>
      </c>
      <c r="H8" s="72">
        <v>112807</v>
      </c>
      <c r="I8" s="72">
        <f>SUM(C8:H8)</f>
        <v>1549050</v>
      </c>
      <c r="J8" s="200"/>
    </row>
    <row r="9" spans="1:17" ht="30" customHeight="1" x14ac:dyDescent="0.2">
      <c r="A9" s="393"/>
      <c r="B9" s="201" t="s">
        <v>80</v>
      </c>
      <c r="C9" s="72">
        <v>10143</v>
      </c>
      <c r="D9" s="72">
        <v>8064</v>
      </c>
      <c r="E9" s="72">
        <v>80201</v>
      </c>
      <c r="F9" s="72">
        <v>39568</v>
      </c>
      <c r="G9" s="72">
        <v>318290</v>
      </c>
      <c r="H9" s="72">
        <v>14415</v>
      </c>
      <c r="I9" s="72">
        <f>SUM(C9:H9)</f>
        <v>470681</v>
      </c>
      <c r="J9" s="200"/>
      <c r="N9" s="42"/>
    </row>
    <row r="10" spans="1:17" ht="20.100000000000001" customHeight="1" thickBot="1" x14ac:dyDescent="0.25">
      <c r="A10" s="393"/>
      <c r="B10" s="304" t="s">
        <v>338</v>
      </c>
      <c r="C10" s="72">
        <v>13559</v>
      </c>
      <c r="D10" s="72">
        <v>201123</v>
      </c>
      <c r="E10" s="72">
        <v>750426</v>
      </c>
      <c r="F10" s="72">
        <v>477211</v>
      </c>
      <c r="G10" s="72">
        <v>450190</v>
      </c>
      <c r="H10" s="72">
        <v>127222</v>
      </c>
      <c r="I10" s="72">
        <f>SUM(I8:I9)</f>
        <v>2019731</v>
      </c>
      <c r="J10" s="200"/>
    </row>
    <row r="11" spans="1:17" ht="30" customHeight="1" x14ac:dyDescent="0.2">
      <c r="A11" s="396" t="s">
        <v>245</v>
      </c>
      <c r="B11" s="202" t="s">
        <v>79</v>
      </c>
      <c r="C11" s="72">
        <v>186827</v>
      </c>
      <c r="D11" s="72">
        <v>24449</v>
      </c>
      <c r="E11" s="72">
        <v>33290</v>
      </c>
      <c r="F11" s="72">
        <v>6509</v>
      </c>
      <c r="G11" s="72">
        <v>2291</v>
      </c>
      <c r="H11" s="72">
        <v>2173</v>
      </c>
      <c r="I11" s="72">
        <f>I14-I8</f>
        <v>255539</v>
      </c>
    </row>
    <row r="12" spans="1:17" ht="30" customHeight="1" x14ac:dyDescent="0.2">
      <c r="A12" s="397"/>
      <c r="B12" s="201" t="s">
        <v>80</v>
      </c>
      <c r="C12" s="72">
        <v>1034</v>
      </c>
      <c r="D12" s="72">
        <v>297</v>
      </c>
      <c r="E12" s="72">
        <v>522</v>
      </c>
      <c r="F12" s="72">
        <v>295</v>
      </c>
      <c r="G12" s="72">
        <v>1813</v>
      </c>
      <c r="H12" s="72">
        <v>215</v>
      </c>
      <c r="I12" s="72">
        <f>I15-I9</f>
        <v>4176</v>
      </c>
    </row>
    <row r="13" spans="1:17" ht="20.100000000000001" customHeight="1" thickBot="1" x14ac:dyDescent="0.25">
      <c r="A13" s="398"/>
      <c r="B13" s="304" t="s">
        <v>338</v>
      </c>
      <c r="C13" s="72">
        <v>187861</v>
      </c>
      <c r="D13" s="72">
        <v>24746</v>
      </c>
      <c r="E13" s="72">
        <v>33812</v>
      </c>
      <c r="F13" s="72">
        <v>6804</v>
      </c>
      <c r="G13" s="72">
        <v>4104</v>
      </c>
      <c r="H13" s="72">
        <v>2388</v>
      </c>
      <c r="I13" s="72">
        <f>SUM(I11:I12)</f>
        <v>259715</v>
      </c>
    </row>
    <row r="14" spans="1:17" ht="30" customHeight="1" x14ac:dyDescent="0.2">
      <c r="A14" s="394" t="s">
        <v>174</v>
      </c>
      <c r="B14" s="202" t="s">
        <v>79</v>
      </c>
      <c r="C14" s="72">
        <v>190243</v>
      </c>
      <c r="D14" s="72">
        <v>217508</v>
      </c>
      <c r="E14" s="72">
        <v>703515</v>
      </c>
      <c r="F14" s="72">
        <v>444152</v>
      </c>
      <c r="G14" s="72">
        <v>134191</v>
      </c>
      <c r="H14" s="72">
        <v>114980</v>
      </c>
      <c r="I14" s="72">
        <f>SUM(C14:H14)</f>
        <v>1804589</v>
      </c>
    </row>
    <row r="15" spans="1:17" ht="30" customHeight="1" x14ac:dyDescent="0.2">
      <c r="A15" s="393"/>
      <c r="B15" s="201" t="s">
        <v>80</v>
      </c>
      <c r="C15" s="72">
        <v>11177</v>
      </c>
      <c r="D15" s="72">
        <v>8361</v>
      </c>
      <c r="E15" s="72">
        <v>80723</v>
      </c>
      <c r="F15" s="72">
        <v>39863</v>
      </c>
      <c r="G15" s="72">
        <v>320103</v>
      </c>
      <c r="H15" s="72">
        <v>14630</v>
      </c>
      <c r="I15" s="72">
        <f>SUM(C15:H15)</f>
        <v>474857</v>
      </c>
    </row>
    <row r="16" spans="1:17" ht="20.100000000000001" customHeight="1" x14ac:dyDescent="0.2">
      <c r="A16" s="395"/>
      <c r="B16" s="305" t="s">
        <v>338</v>
      </c>
      <c r="C16" s="137">
        <v>201420</v>
      </c>
      <c r="D16" s="137">
        <v>225869</v>
      </c>
      <c r="E16" s="137">
        <v>784238</v>
      </c>
      <c r="F16" s="137">
        <v>484015</v>
      </c>
      <c r="G16" s="137">
        <v>454294</v>
      </c>
      <c r="H16" s="137">
        <v>129610</v>
      </c>
      <c r="I16" s="137">
        <f>SUM(C16:H16)</f>
        <v>2279446</v>
      </c>
      <c r="J16"/>
    </row>
    <row r="17" spans="1:10" ht="9.9499999999999993" customHeight="1" x14ac:dyDescent="0.2">
      <c r="J17"/>
    </row>
    <row r="18" spans="1:10" ht="30" customHeight="1" x14ac:dyDescent="0.2">
      <c r="A18" s="392" t="s">
        <v>332</v>
      </c>
      <c r="B18" s="392"/>
      <c r="C18" s="392"/>
      <c r="D18" s="392"/>
      <c r="E18" s="392"/>
      <c r="F18" s="392"/>
      <c r="G18" s="392"/>
      <c r="H18" s="392"/>
      <c r="I18" s="392"/>
      <c r="J18"/>
    </row>
    <row r="19" spans="1:10" x14ac:dyDescent="0.2">
      <c r="J19"/>
    </row>
    <row r="20" spans="1:10" x14ac:dyDescent="0.2">
      <c r="J20"/>
    </row>
  </sheetData>
  <mergeCells count="6">
    <mergeCell ref="A3:F3"/>
    <mergeCell ref="A4:I4"/>
    <mergeCell ref="A18:I18"/>
    <mergeCell ref="A8:A10"/>
    <mergeCell ref="A14:A16"/>
    <mergeCell ref="A11:A13"/>
  </mergeCells>
  <hyperlinks>
    <hyperlink ref="A1" location="Съдържание!Print_Area" display="към съдържанието" xr:uid="{00000000-0004-0000-1100-000000000000}"/>
  </hyperlinks>
  <printOptions horizontalCentered="1"/>
  <pageMargins left="0.39370078740157483" right="0.39370078740157483" top="0.59055118110236227" bottom="0.39370078740157483" header="0.31496062992125984" footer="0.31496062992125984"/>
  <pageSetup paperSize="9" scale="8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P40"/>
  <sheetViews>
    <sheetView topLeftCell="A4" zoomScale="82" zoomScaleNormal="82" zoomScaleSheetLayoutView="87" workbookViewId="0">
      <selection activeCell="L9" sqref="L9:O36"/>
    </sheetView>
  </sheetViews>
  <sheetFormatPr defaultRowHeight="12.75" x14ac:dyDescent="0.2"/>
  <cols>
    <col min="1" max="1" width="18.7109375" style="70" customWidth="1"/>
    <col min="2" max="2" width="10.7109375" style="70" customWidth="1"/>
    <col min="3" max="3" width="12.7109375" style="70" customWidth="1"/>
    <col min="4" max="4" width="18.7109375" style="70" customWidth="1"/>
    <col min="5" max="5" width="12.7109375" style="70" customWidth="1"/>
    <col min="6" max="6" width="10.7109375" style="70" customWidth="1"/>
    <col min="7" max="7" width="10.7109375" style="82" customWidth="1"/>
    <col min="8" max="8" width="12.7109375" style="82" customWidth="1"/>
    <col min="9" max="9" width="18.7109375" style="70" customWidth="1"/>
    <col min="10" max="10" width="12.7109375" style="70" customWidth="1"/>
    <col min="11" max="12" width="10.7109375" style="70" customWidth="1"/>
    <col min="13" max="13" width="12.7109375" style="70" customWidth="1"/>
    <col min="14" max="14" width="18.7109375" style="70" customWidth="1"/>
    <col min="15" max="15" width="12.7109375" style="70" customWidth="1"/>
    <col min="16" max="16" width="10.7109375" style="70" customWidth="1"/>
    <col min="17" max="19" width="9.140625" style="70" customWidth="1"/>
    <col min="20" max="16384" width="9.140625" style="70"/>
  </cols>
  <sheetData>
    <row r="1" spans="1:16" ht="15" customHeight="1" x14ac:dyDescent="0.2">
      <c r="A1" s="159" t="s">
        <v>64</v>
      </c>
      <c r="B1" s="74"/>
      <c r="C1" s="74"/>
      <c r="D1" s="90"/>
      <c r="E1" s="90"/>
      <c r="F1" s="90"/>
    </row>
    <row r="2" spans="1:16" ht="15" customHeight="1" x14ac:dyDescent="0.2">
      <c r="A2" s="159"/>
      <c r="B2" s="261"/>
      <c r="C2" s="261"/>
      <c r="D2" s="90"/>
      <c r="E2" s="90"/>
      <c r="F2" s="90"/>
    </row>
    <row r="3" spans="1:16" ht="15" customHeight="1" x14ac:dyDescent="0.2">
      <c r="A3" s="382" t="s">
        <v>328</v>
      </c>
      <c r="B3" s="382"/>
      <c r="C3" s="382"/>
      <c r="D3" s="382"/>
      <c r="E3" s="382"/>
      <c r="F3" s="382"/>
    </row>
    <row r="4" spans="1:16" ht="30" customHeight="1" x14ac:dyDescent="0.2">
      <c r="A4" s="365" t="s">
        <v>405</v>
      </c>
      <c r="B4" s="365"/>
      <c r="C4" s="365"/>
      <c r="D4" s="365"/>
      <c r="E4" s="365"/>
      <c r="F4" s="365"/>
      <c r="G4" s="365"/>
      <c r="H4" s="365"/>
      <c r="I4" s="365"/>
      <c r="J4" s="365"/>
      <c r="K4" s="365"/>
    </row>
    <row r="5" spans="1:16" ht="15" customHeight="1" x14ac:dyDescent="0.2">
      <c r="A5" s="92"/>
      <c r="B5" s="92"/>
      <c r="C5" s="92"/>
      <c r="D5" s="92"/>
      <c r="E5" s="92"/>
      <c r="F5" s="74"/>
    </row>
    <row r="6" spans="1:16" s="309" customFormat="1" ht="15" customHeight="1" x14ac:dyDescent="0.2">
      <c r="A6" s="401" t="s">
        <v>326</v>
      </c>
      <c r="B6" s="378" t="s">
        <v>5</v>
      </c>
      <c r="C6" s="379"/>
      <c r="D6" s="379"/>
      <c r="E6" s="379"/>
      <c r="F6" s="380"/>
      <c r="G6" s="378" t="s">
        <v>311</v>
      </c>
      <c r="H6" s="379"/>
      <c r="I6" s="379"/>
      <c r="J6" s="379"/>
      <c r="K6" s="380"/>
      <c r="L6" s="378" t="s">
        <v>312</v>
      </c>
      <c r="M6" s="379"/>
      <c r="N6" s="379"/>
      <c r="O6" s="379"/>
      <c r="P6" s="380"/>
    </row>
    <row r="7" spans="1:16" ht="60" customHeight="1" x14ac:dyDescent="0.2">
      <c r="A7" s="402"/>
      <c r="B7" s="253" t="s">
        <v>259</v>
      </c>
      <c r="C7" s="141" t="s">
        <v>252</v>
      </c>
      <c r="D7" s="140" t="s">
        <v>238</v>
      </c>
      <c r="E7" s="142" t="s">
        <v>66</v>
      </c>
      <c r="F7" s="254" t="s">
        <v>135</v>
      </c>
      <c r="G7" s="253" t="s">
        <v>259</v>
      </c>
      <c r="H7" s="141" t="s">
        <v>252</v>
      </c>
      <c r="I7" s="140" t="s">
        <v>238</v>
      </c>
      <c r="J7" s="142" t="s">
        <v>66</v>
      </c>
      <c r="K7" s="254" t="s">
        <v>135</v>
      </c>
      <c r="L7" s="253" t="s">
        <v>259</v>
      </c>
      <c r="M7" s="141" t="s">
        <v>252</v>
      </c>
      <c r="N7" s="140" t="s">
        <v>238</v>
      </c>
      <c r="O7" s="142" t="s">
        <v>66</v>
      </c>
      <c r="P7" s="254" t="s">
        <v>135</v>
      </c>
    </row>
    <row r="8" spans="1:16" ht="20.100000000000001" customHeight="1" x14ac:dyDescent="0.2">
      <c r="A8" s="250">
        <v>1</v>
      </c>
      <c r="B8" s="255">
        <v>2</v>
      </c>
      <c r="C8" s="122">
        <v>3</v>
      </c>
      <c r="D8" s="122">
        <v>4</v>
      </c>
      <c r="E8" s="217">
        <v>5</v>
      </c>
      <c r="F8" s="256" t="s">
        <v>218</v>
      </c>
      <c r="G8" s="255">
        <v>7</v>
      </c>
      <c r="H8" s="122">
        <v>8</v>
      </c>
      <c r="I8" s="122">
        <v>9</v>
      </c>
      <c r="J8" s="217">
        <v>10</v>
      </c>
      <c r="K8" s="256" t="s">
        <v>313</v>
      </c>
      <c r="L8" s="255">
        <v>12</v>
      </c>
      <c r="M8" s="122">
        <v>13</v>
      </c>
      <c r="N8" s="122">
        <v>14</v>
      </c>
      <c r="O8" s="217">
        <v>15</v>
      </c>
      <c r="P8" s="256" t="s">
        <v>315</v>
      </c>
    </row>
    <row r="9" spans="1:16" ht="15" customHeight="1" x14ac:dyDescent="0.2">
      <c r="A9" s="251" t="s">
        <v>33</v>
      </c>
      <c r="B9" s="219">
        <f>G9+L9</f>
        <v>35154</v>
      </c>
      <c r="C9" s="72">
        <f>H9+M9</f>
        <v>60631</v>
      </c>
      <c r="D9" s="80">
        <f>I9+N9</f>
        <v>17563741.390000001</v>
      </c>
      <c r="E9" s="72">
        <f>J9+O9</f>
        <v>406957</v>
      </c>
      <c r="F9" s="220">
        <f>C9/B9</f>
        <v>1.7247254935426979</v>
      </c>
      <c r="G9" s="219">
        <v>13971</v>
      </c>
      <c r="H9" s="72">
        <v>22428</v>
      </c>
      <c r="I9" s="80">
        <v>7892260.5099999998</v>
      </c>
      <c r="J9" s="72">
        <v>172088</v>
      </c>
      <c r="K9" s="220">
        <f>H9/G9</f>
        <v>1.605325316727507</v>
      </c>
      <c r="L9" s="219">
        <v>21183</v>
      </c>
      <c r="M9" s="72">
        <v>38203</v>
      </c>
      <c r="N9" s="80">
        <v>9671480.8800000008</v>
      </c>
      <c r="O9" s="72">
        <v>234869</v>
      </c>
      <c r="P9" s="220">
        <f>M9/L9</f>
        <v>1.8034744842562431</v>
      </c>
    </row>
    <row r="10" spans="1:16" ht="15" customHeight="1" x14ac:dyDescent="0.2">
      <c r="A10" s="251" t="s">
        <v>34</v>
      </c>
      <c r="B10" s="219">
        <f t="shared" ref="B10:B36" si="0">G10+L10</f>
        <v>38861</v>
      </c>
      <c r="C10" s="72">
        <f t="shared" ref="C10:C36" si="1">H10+M10</f>
        <v>64741</v>
      </c>
      <c r="D10" s="80">
        <f t="shared" ref="D10:D36" si="2">I10+N10</f>
        <v>19025920.940000001</v>
      </c>
      <c r="E10" s="72">
        <f t="shared" ref="E10:E36" si="3">J10+O10</f>
        <v>366330</v>
      </c>
      <c r="F10" s="220">
        <f t="shared" ref="F10:F36" si="4">C10/B10</f>
        <v>1.6659633051130953</v>
      </c>
      <c r="G10" s="219">
        <v>15651</v>
      </c>
      <c r="H10" s="72">
        <v>24263</v>
      </c>
      <c r="I10" s="80">
        <v>8255094.6100000003</v>
      </c>
      <c r="J10" s="72">
        <v>153080</v>
      </c>
      <c r="K10" s="220">
        <f t="shared" ref="K10:K37" si="5">H10/G10</f>
        <v>1.5502523800396142</v>
      </c>
      <c r="L10" s="219">
        <v>23210</v>
      </c>
      <c r="M10" s="72">
        <v>40478</v>
      </c>
      <c r="N10" s="80">
        <v>10770826.33</v>
      </c>
      <c r="O10" s="72">
        <v>213250</v>
      </c>
      <c r="P10" s="220">
        <f t="shared" ref="P10:P37" si="6">M10/L10</f>
        <v>1.7439896596294699</v>
      </c>
    </row>
    <row r="11" spans="1:16" ht="15" customHeight="1" x14ac:dyDescent="0.2">
      <c r="A11" s="251" t="s">
        <v>35</v>
      </c>
      <c r="B11" s="219">
        <f t="shared" si="0"/>
        <v>56296</v>
      </c>
      <c r="C11" s="72">
        <f t="shared" si="1"/>
        <v>95171</v>
      </c>
      <c r="D11" s="80">
        <f t="shared" si="2"/>
        <v>28906658.329999998</v>
      </c>
      <c r="E11" s="72">
        <f t="shared" si="3"/>
        <v>498191</v>
      </c>
      <c r="F11" s="220">
        <f t="shared" si="4"/>
        <v>1.6905463976126189</v>
      </c>
      <c r="G11" s="219">
        <v>24093</v>
      </c>
      <c r="H11" s="72">
        <v>38597</v>
      </c>
      <c r="I11" s="80">
        <v>13904063.470000001</v>
      </c>
      <c r="J11" s="72">
        <v>223504</v>
      </c>
      <c r="K11" s="220">
        <f t="shared" si="5"/>
        <v>1.602000581081642</v>
      </c>
      <c r="L11" s="219">
        <v>32203</v>
      </c>
      <c r="M11" s="72">
        <v>56574</v>
      </c>
      <c r="N11" s="80">
        <v>15002594.859999999</v>
      </c>
      <c r="O11" s="72">
        <v>274687</v>
      </c>
      <c r="P11" s="220">
        <f t="shared" si="6"/>
        <v>1.7567928453870758</v>
      </c>
    </row>
    <row r="12" spans="1:16" ht="15" customHeight="1" x14ac:dyDescent="0.2">
      <c r="A12" s="251" t="s">
        <v>36</v>
      </c>
      <c r="B12" s="219">
        <f t="shared" si="0"/>
        <v>25568</v>
      </c>
      <c r="C12" s="72">
        <f t="shared" si="1"/>
        <v>44727</v>
      </c>
      <c r="D12" s="80">
        <f t="shared" si="2"/>
        <v>12728871.82</v>
      </c>
      <c r="E12" s="72">
        <f t="shared" si="3"/>
        <v>248621</v>
      </c>
      <c r="F12" s="220">
        <f t="shared" si="4"/>
        <v>1.7493351063829787</v>
      </c>
      <c r="G12" s="219">
        <v>11279</v>
      </c>
      <c r="H12" s="72">
        <v>18315</v>
      </c>
      <c r="I12" s="80">
        <v>6151396.5700000003</v>
      </c>
      <c r="J12" s="72">
        <v>113797</v>
      </c>
      <c r="K12" s="220">
        <f t="shared" si="5"/>
        <v>1.6238141679226883</v>
      </c>
      <c r="L12" s="219">
        <v>14289</v>
      </c>
      <c r="M12" s="72">
        <v>26412</v>
      </c>
      <c r="N12" s="80">
        <v>6577475.25</v>
      </c>
      <c r="O12" s="72">
        <v>134824</v>
      </c>
      <c r="P12" s="220">
        <f t="shared" si="6"/>
        <v>1.8484148645811462</v>
      </c>
    </row>
    <row r="13" spans="1:16" ht="15" customHeight="1" x14ac:dyDescent="0.2">
      <c r="A13" s="251" t="s">
        <v>37</v>
      </c>
      <c r="B13" s="219">
        <f t="shared" si="0"/>
        <v>4823</v>
      </c>
      <c r="C13" s="72">
        <f t="shared" si="1"/>
        <v>7504</v>
      </c>
      <c r="D13" s="80">
        <f t="shared" si="2"/>
        <v>2275654.12</v>
      </c>
      <c r="E13" s="72">
        <f t="shared" si="3"/>
        <v>47014</v>
      </c>
      <c r="F13" s="220">
        <f t="shared" si="4"/>
        <v>1.5558780841799709</v>
      </c>
      <c r="G13" s="219">
        <v>1873</v>
      </c>
      <c r="H13" s="72">
        <v>2810</v>
      </c>
      <c r="I13" s="80">
        <v>956610.84</v>
      </c>
      <c r="J13" s="72">
        <v>20186</v>
      </c>
      <c r="K13" s="220">
        <f t="shared" si="5"/>
        <v>1.5002669514148426</v>
      </c>
      <c r="L13" s="219">
        <v>2950</v>
      </c>
      <c r="M13" s="72">
        <v>4694</v>
      </c>
      <c r="N13" s="80">
        <v>1319043.28</v>
      </c>
      <c r="O13" s="72">
        <v>26828</v>
      </c>
      <c r="P13" s="220">
        <f t="shared" si="6"/>
        <v>1.5911864406779661</v>
      </c>
    </row>
    <row r="14" spans="1:16" ht="15" customHeight="1" x14ac:dyDescent="0.2">
      <c r="A14" s="251" t="s">
        <v>38</v>
      </c>
      <c r="B14" s="219">
        <f t="shared" si="0"/>
        <v>16994</v>
      </c>
      <c r="C14" s="72">
        <f t="shared" si="1"/>
        <v>30218</v>
      </c>
      <c r="D14" s="80">
        <f t="shared" si="2"/>
        <v>12168536.379999999</v>
      </c>
      <c r="E14" s="72">
        <f t="shared" si="3"/>
        <v>218196</v>
      </c>
      <c r="F14" s="220">
        <f t="shared" si="4"/>
        <v>1.7781569965870307</v>
      </c>
      <c r="G14" s="219">
        <v>7686</v>
      </c>
      <c r="H14" s="72">
        <v>13227</v>
      </c>
      <c r="I14" s="80">
        <v>6075217.6100000003</v>
      </c>
      <c r="J14" s="72">
        <v>101141</v>
      </c>
      <c r="K14" s="220">
        <f t="shared" si="5"/>
        <v>1.7209211553473849</v>
      </c>
      <c r="L14" s="219">
        <v>9308</v>
      </c>
      <c r="M14" s="72">
        <v>16991</v>
      </c>
      <c r="N14" s="80">
        <v>6093318.7699999996</v>
      </c>
      <c r="O14" s="72">
        <v>117055</v>
      </c>
      <c r="P14" s="220">
        <f t="shared" si="6"/>
        <v>1.8254189944134078</v>
      </c>
    </row>
    <row r="15" spans="1:16" ht="15" customHeight="1" x14ac:dyDescent="0.2">
      <c r="A15" s="251" t="s">
        <v>39</v>
      </c>
      <c r="B15" s="219">
        <f t="shared" si="0"/>
        <v>16299</v>
      </c>
      <c r="C15" s="72">
        <f t="shared" si="1"/>
        <v>29076</v>
      </c>
      <c r="D15" s="80">
        <f t="shared" si="2"/>
        <v>9321297.5700000003</v>
      </c>
      <c r="E15" s="72">
        <f t="shared" si="3"/>
        <v>179166</v>
      </c>
      <c r="F15" s="220">
        <f t="shared" si="4"/>
        <v>1.7839131235045094</v>
      </c>
      <c r="G15" s="219">
        <v>7579</v>
      </c>
      <c r="H15" s="72">
        <v>12593</v>
      </c>
      <c r="I15" s="80">
        <v>4783254.95</v>
      </c>
      <c r="J15" s="72">
        <v>86541</v>
      </c>
      <c r="K15" s="220">
        <f t="shared" si="5"/>
        <v>1.6615648502440956</v>
      </c>
      <c r="L15" s="219">
        <v>8720</v>
      </c>
      <c r="M15" s="72">
        <v>16483</v>
      </c>
      <c r="N15" s="80">
        <v>4538042.62</v>
      </c>
      <c r="O15" s="72">
        <v>92625</v>
      </c>
      <c r="P15" s="220">
        <f t="shared" si="6"/>
        <v>1.8902522935779817</v>
      </c>
    </row>
    <row r="16" spans="1:16" ht="15" customHeight="1" x14ac:dyDescent="0.2">
      <c r="A16" s="251" t="s">
        <v>40</v>
      </c>
      <c r="B16" s="219">
        <f t="shared" si="0"/>
        <v>10223</v>
      </c>
      <c r="C16" s="72">
        <f t="shared" si="1"/>
        <v>16634</v>
      </c>
      <c r="D16" s="80">
        <f t="shared" si="2"/>
        <v>5408190.0299999993</v>
      </c>
      <c r="E16" s="72">
        <f t="shared" si="3"/>
        <v>108795</v>
      </c>
      <c r="F16" s="220">
        <f t="shared" si="4"/>
        <v>1.6271153281815514</v>
      </c>
      <c r="G16" s="219">
        <v>4062</v>
      </c>
      <c r="H16" s="72">
        <v>6194</v>
      </c>
      <c r="I16" s="80">
        <v>2319653.38</v>
      </c>
      <c r="J16" s="72">
        <v>44757</v>
      </c>
      <c r="K16" s="220">
        <f t="shared" si="5"/>
        <v>1.5248645987198424</v>
      </c>
      <c r="L16" s="219">
        <v>6161</v>
      </c>
      <c r="M16" s="72">
        <v>10440</v>
      </c>
      <c r="N16" s="80">
        <v>3088536.65</v>
      </c>
      <c r="O16" s="72">
        <v>64038</v>
      </c>
      <c r="P16" s="220">
        <f t="shared" si="6"/>
        <v>1.6945301087485798</v>
      </c>
    </row>
    <row r="17" spans="1:16" ht="15" customHeight="1" x14ac:dyDescent="0.2">
      <c r="A17" s="251" t="s">
        <v>41</v>
      </c>
      <c r="B17" s="219">
        <f t="shared" si="0"/>
        <v>11551</v>
      </c>
      <c r="C17" s="72">
        <f t="shared" si="1"/>
        <v>20036</v>
      </c>
      <c r="D17" s="80">
        <f t="shared" si="2"/>
        <v>6461965.9900000002</v>
      </c>
      <c r="E17" s="72">
        <f t="shared" si="3"/>
        <v>136078</v>
      </c>
      <c r="F17" s="220">
        <f t="shared" si="4"/>
        <v>1.7345684356332784</v>
      </c>
      <c r="G17" s="219">
        <v>4298</v>
      </c>
      <c r="H17" s="72">
        <v>6948</v>
      </c>
      <c r="I17" s="80">
        <v>2656226.96</v>
      </c>
      <c r="J17" s="72">
        <v>53552</v>
      </c>
      <c r="K17" s="220">
        <f t="shared" si="5"/>
        <v>1.616565844578874</v>
      </c>
      <c r="L17" s="219">
        <v>7253</v>
      </c>
      <c r="M17" s="72">
        <v>13088</v>
      </c>
      <c r="N17" s="80">
        <v>3805739.03</v>
      </c>
      <c r="O17" s="72">
        <v>82526</v>
      </c>
      <c r="P17" s="220">
        <f t="shared" si="6"/>
        <v>1.8044946918516476</v>
      </c>
    </row>
    <row r="18" spans="1:16" ht="15" customHeight="1" x14ac:dyDescent="0.2">
      <c r="A18" s="251" t="s">
        <v>42</v>
      </c>
      <c r="B18" s="219">
        <f t="shared" si="0"/>
        <v>12124</v>
      </c>
      <c r="C18" s="72">
        <f t="shared" si="1"/>
        <v>20955</v>
      </c>
      <c r="D18" s="80">
        <f t="shared" si="2"/>
        <v>6771386.9600000009</v>
      </c>
      <c r="E18" s="72">
        <f t="shared" si="3"/>
        <v>136878</v>
      </c>
      <c r="F18" s="220">
        <f t="shared" si="4"/>
        <v>1.7283899703068295</v>
      </c>
      <c r="G18" s="219">
        <v>5086</v>
      </c>
      <c r="H18" s="72">
        <v>8214</v>
      </c>
      <c r="I18" s="80">
        <v>3017889.49</v>
      </c>
      <c r="J18" s="72">
        <v>58778</v>
      </c>
      <c r="K18" s="220">
        <f t="shared" si="5"/>
        <v>1.6150216279984271</v>
      </c>
      <c r="L18" s="219">
        <v>7038</v>
      </c>
      <c r="M18" s="72">
        <v>12741</v>
      </c>
      <c r="N18" s="80">
        <v>3753497.47</v>
      </c>
      <c r="O18" s="72">
        <v>78100</v>
      </c>
      <c r="P18" s="220">
        <f t="shared" si="6"/>
        <v>1.8103154305200342</v>
      </c>
    </row>
    <row r="19" spans="1:16" ht="15" customHeight="1" x14ac:dyDescent="0.2">
      <c r="A19" s="251" t="s">
        <v>43</v>
      </c>
      <c r="B19" s="219">
        <f t="shared" si="0"/>
        <v>9079</v>
      </c>
      <c r="C19" s="72">
        <f t="shared" si="1"/>
        <v>14727</v>
      </c>
      <c r="D19" s="80">
        <f t="shared" si="2"/>
        <v>5164302.29</v>
      </c>
      <c r="E19" s="72">
        <f t="shared" si="3"/>
        <v>104305</v>
      </c>
      <c r="F19" s="220">
        <f t="shared" si="4"/>
        <v>1.622094944377134</v>
      </c>
      <c r="G19" s="219">
        <v>3630</v>
      </c>
      <c r="H19" s="72">
        <v>5654</v>
      </c>
      <c r="I19" s="80">
        <v>2272008.27</v>
      </c>
      <c r="J19" s="72">
        <v>44588</v>
      </c>
      <c r="K19" s="220">
        <f t="shared" si="5"/>
        <v>1.5575757575757576</v>
      </c>
      <c r="L19" s="219">
        <v>5449</v>
      </c>
      <c r="M19" s="72">
        <v>9073</v>
      </c>
      <c r="N19" s="80">
        <v>2892294.02</v>
      </c>
      <c r="O19" s="72">
        <v>59717</v>
      </c>
      <c r="P19" s="220">
        <f t="shared" si="6"/>
        <v>1.6650761607634428</v>
      </c>
    </row>
    <row r="20" spans="1:16" ht="15" customHeight="1" x14ac:dyDescent="0.2">
      <c r="A20" s="251" t="s">
        <v>44</v>
      </c>
      <c r="B20" s="219">
        <f t="shared" si="0"/>
        <v>26352</v>
      </c>
      <c r="C20" s="72">
        <f t="shared" si="1"/>
        <v>46014</v>
      </c>
      <c r="D20" s="80">
        <f t="shared" si="2"/>
        <v>15574294.390000001</v>
      </c>
      <c r="E20" s="72">
        <f t="shared" si="3"/>
        <v>319421</v>
      </c>
      <c r="F20" s="220">
        <f t="shared" si="4"/>
        <v>1.7461293260473589</v>
      </c>
      <c r="G20" s="219">
        <v>11764</v>
      </c>
      <c r="H20" s="72">
        <v>19682</v>
      </c>
      <c r="I20" s="80">
        <v>7568175.6500000004</v>
      </c>
      <c r="J20" s="72">
        <v>147721</v>
      </c>
      <c r="K20" s="220">
        <f t="shared" si="5"/>
        <v>1.6730703842230534</v>
      </c>
      <c r="L20" s="219">
        <v>14588</v>
      </c>
      <c r="M20" s="72">
        <v>26332</v>
      </c>
      <c r="N20" s="80">
        <v>8006118.7400000002</v>
      </c>
      <c r="O20" s="72">
        <v>171700</v>
      </c>
      <c r="P20" s="220">
        <f t="shared" si="6"/>
        <v>1.8050452426652044</v>
      </c>
    </row>
    <row r="21" spans="1:16" ht="15" customHeight="1" x14ac:dyDescent="0.2">
      <c r="A21" s="251" t="s">
        <v>45</v>
      </c>
      <c r="B21" s="219">
        <f t="shared" si="0"/>
        <v>11518</v>
      </c>
      <c r="C21" s="72">
        <f t="shared" si="1"/>
        <v>19185</v>
      </c>
      <c r="D21" s="80">
        <f t="shared" si="2"/>
        <v>6660625.4900000002</v>
      </c>
      <c r="E21" s="72">
        <f t="shared" si="3"/>
        <v>129135</v>
      </c>
      <c r="F21" s="220">
        <f t="shared" si="4"/>
        <v>1.6656537593332175</v>
      </c>
      <c r="G21" s="219">
        <v>5137</v>
      </c>
      <c r="H21" s="72">
        <v>8053</v>
      </c>
      <c r="I21" s="80">
        <v>3322608.96</v>
      </c>
      <c r="J21" s="72">
        <v>61123</v>
      </c>
      <c r="K21" s="220">
        <f t="shared" si="5"/>
        <v>1.5676464862760366</v>
      </c>
      <c r="L21" s="219">
        <v>6381</v>
      </c>
      <c r="M21" s="72">
        <v>11132</v>
      </c>
      <c r="N21" s="80">
        <v>3338016.53</v>
      </c>
      <c r="O21" s="72">
        <v>68012</v>
      </c>
      <c r="P21" s="220">
        <f t="shared" si="6"/>
        <v>1.74455414511832</v>
      </c>
    </row>
    <row r="22" spans="1:16" ht="15" customHeight="1" x14ac:dyDescent="0.2">
      <c r="A22" s="251" t="s">
        <v>46</v>
      </c>
      <c r="B22" s="219">
        <f t="shared" si="0"/>
        <v>21625</v>
      </c>
      <c r="C22" s="72">
        <f t="shared" si="1"/>
        <v>36300</v>
      </c>
      <c r="D22" s="80">
        <f t="shared" si="2"/>
        <v>11082481.789999999</v>
      </c>
      <c r="E22" s="72">
        <f t="shared" si="3"/>
        <v>224295</v>
      </c>
      <c r="F22" s="220">
        <f t="shared" si="4"/>
        <v>1.6786127167630058</v>
      </c>
      <c r="G22" s="219">
        <v>8978</v>
      </c>
      <c r="H22" s="72">
        <v>14366</v>
      </c>
      <c r="I22" s="80">
        <v>5011296.46</v>
      </c>
      <c r="J22" s="72">
        <v>97107</v>
      </c>
      <c r="K22" s="220">
        <f t="shared" si="5"/>
        <v>1.6001336600579195</v>
      </c>
      <c r="L22" s="219">
        <v>12647</v>
      </c>
      <c r="M22" s="72">
        <v>21934</v>
      </c>
      <c r="N22" s="80">
        <v>6071185.3300000001</v>
      </c>
      <c r="O22" s="72">
        <v>127188</v>
      </c>
      <c r="P22" s="220">
        <f t="shared" si="6"/>
        <v>1.7343243456946311</v>
      </c>
    </row>
    <row r="23" spans="1:16" ht="15" customHeight="1" x14ac:dyDescent="0.2">
      <c r="A23" s="251" t="s">
        <v>47</v>
      </c>
      <c r="B23" s="219">
        <f t="shared" si="0"/>
        <v>99863</v>
      </c>
      <c r="C23" s="72">
        <f t="shared" si="1"/>
        <v>181793</v>
      </c>
      <c r="D23" s="80">
        <f t="shared" si="2"/>
        <v>51810791.489999995</v>
      </c>
      <c r="E23" s="72">
        <f t="shared" si="3"/>
        <v>977481</v>
      </c>
      <c r="F23" s="220">
        <f t="shared" si="4"/>
        <v>1.8204239808537697</v>
      </c>
      <c r="G23" s="219">
        <v>44173</v>
      </c>
      <c r="H23" s="72">
        <v>73970</v>
      </c>
      <c r="I23" s="80">
        <v>24145663.859999999</v>
      </c>
      <c r="J23" s="72">
        <v>438692</v>
      </c>
      <c r="K23" s="220">
        <f t="shared" si="5"/>
        <v>1.6745523283453694</v>
      </c>
      <c r="L23" s="219">
        <v>55690</v>
      </c>
      <c r="M23" s="72">
        <v>107823</v>
      </c>
      <c r="N23" s="80">
        <v>27665127.629999999</v>
      </c>
      <c r="O23" s="72">
        <v>538789</v>
      </c>
      <c r="P23" s="220">
        <f t="shared" si="6"/>
        <v>1.9361285688633507</v>
      </c>
    </row>
    <row r="24" spans="1:16" ht="15" customHeight="1" x14ac:dyDescent="0.2">
      <c r="A24" s="251" t="s">
        <v>48</v>
      </c>
      <c r="B24" s="219">
        <f t="shared" si="0"/>
        <v>8677</v>
      </c>
      <c r="C24" s="72">
        <f t="shared" si="1"/>
        <v>13902</v>
      </c>
      <c r="D24" s="80">
        <f t="shared" si="2"/>
        <v>4385839.1500000004</v>
      </c>
      <c r="E24" s="72">
        <f t="shared" si="3"/>
        <v>86432</v>
      </c>
      <c r="F24" s="220">
        <f t="shared" si="4"/>
        <v>1.6021666474587992</v>
      </c>
      <c r="G24" s="219">
        <v>3755</v>
      </c>
      <c r="H24" s="72">
        <v>5692</v>
      </c>
      <c r="I24" s="80">
        <v>2062252.36</v>
      </c>
      <c r="J24" s="72">
        <v>39015</v>
      </c>
      <c r="K24" s="220">
        <f t="shared" si="5"/>
        <v>1.5158455392809587</v>
      </c>
      <c r="L24" s="219">
        <v>4922</v>
      </c>
      <c r="M24" s="72">
        <v>8210</v>
      </c>
      <c r="N24" s="80">
        <v>2323586.79</v>
      </c>
      <c r="O24" s="72">
        <v>47417</v>
      </c>
      <c r="P24" s="220">
        <f t="shared" si="6"/>
        <v>1.6680211296221048</v>
      </c>
    </row>
    <row r="25" spans="1:16" ht="15" customHeight="1" x14ac:dyDescent="0.2">
      <c r="A25" s="251" t="s">
        <v>49</v>
      </c>
      <c r="B25" s="219">
        <f t="shared" si="0"/>
        <v>24288</v>
      </c>
      <c r="C25" s="72">
        <f t="shared" si="1"/>
        <v>42065</v>
      </c>
      <c r="D25" s="80">
        <f t="shared" si="2"/>
        <v>12403614.51</v>
      </c>
      <c r="E25" s="72">
        <f t="shared" si="3"/>
        <v>230956</v>
      </c>
      <c r="F25" s="220">
        <f t="shared" si="4"/>
        <v>1.7319252305665349</v>
      </c>
      <c r="G25" s="219">
        <v>10945</v>
      </c>
      <c r="H25" s="72">
        <v>17793</v>
      </c>
      <c r="I25" s="80">
        <v>6153899.71</v>
      </c>
      <c r="J25" s="72">
        <v>107257</v>
      </c>
      <c r="K25" s="220">
        <f t="shared" si="5"/>
        <v>1.6256738236637733</v>
      </c>
      <c r="L25" s="219">
        <v>13343</v>
      </c>
      <c r="M25" s="72">
        <v>24272</v>
      </c>
      <c r="N25" s="80">
        <v>6249714.7999999998</v>
      </c>
      <c r="O25" s="72">
        <v>123699</v>
      </c>
      <c r="P25" s="220">
        <f t="shared" si="6"/>
        <v>1.8190811661545379</v>
      </c>
    </row>
    <row r="26" spans="1:16" ht="15" customHeight="1" x14ac:dyDescent="0.2">
      <c r="A26" s="251" t="s">
        <v>50</v>
      </c>
      <c r="B26" s="219">
        <f t="shared" si="0"/>
        <v>7257</v>
      </c>
      <c r="C26" s="72">
        <f t="shared" si="1"/>
        <v>11943</v>
      </c>
      <c r="D26" s="80">
        <f t="shared" si="2"/>
        <v>3749815.21</v>
      </c>
      <c r="E26" s="72">
        <f t="shared" si="3"/>
        <v>76891</v>
      </c>
      <c r="F26" s="220">
        <f t="shared" si="4"/>
        <v>1.645721372467962</v>
      </c>
      <c r="G26" s="219">
        <v>3023</v>
      </c>
      <c r="H26" s="72">
        <v>4610</v>
      </c>
      <c r="I26" s="80">
        <v>1647745.52</v>
      </c>
      <c r="J26" s="72">
        <v>33400</v>
      </c>
      <c r="K26" s="220">
        <f t="shared" si="5"/>
        <v>1.5249751902084023</v>
      </c>
      <c r="L26" s="219">
        <v>4234</v>
      </c>
      <c r="M26" s="72">
        <v>7333</v>
      </c>
      <c r="N26" s="80">
        <v>2102069.69</v>
      </c>
      <c r="O26" s="72">
        <v>43491</v>
      </c>
      <c r="P26" s="220">
        <f t="shared" si="6"/>
        <v>1.7319319792158716</v>
      </c>
    </row>
    <row r="27" spans="1:16" ht="15" customHeight="1" x14ac:dyDescent="0.2">
      <c r="A27" s="251" t="s">
        <v>51</v>
      </c>
      <c r="B27" s="219">
        <f t="shared" si="0"/>
        <v>14155</v>
      </c>
      <c r="C27" s="72">
        <f t="shared" si="1"/>
        <v>23735</v>
      </c>
      <c r="D27" s="80">
        <f t="shared" si="2"/>
        <v>6807149.5600000005</v>
      </c>
      <c r="E27" s="72">
        <f t="shared" si="3"/>
        <v>134620</v>
      </c>
      <c r="F27" s="220">
        <f t="shared" si="4"/>
        <v>1.6767926527728718</v>
      </c>
      <c r="G27" s="219">
        <v>5637</v>
      </c>
      <c r="H27" s="72">
        <v>8806</v>
      </c>
      <c r="I27" s="80">
        <v>2789522.7</v>
      </c>
      <c r="J27" s="72">
        <v>55493</v>
      </c>
      <c r="K27" s="220">
        <f t="shared" si="5"/>
        <v>1.5621784637218379</v>
      </c>
      <c r="L27" s="219">
        <v>8518</v>
      </c>
      <c r="M27" s="72">
        <v>14929</v>
      </c>
      <c r="N27" s="80">
        <v>4017626.86</v>
      </c>
      <c r="O27" s="72">
        <v>79127</v>
      </c>
      <c r="P27" s="220">
        <f t="shared" si="6"/>
        <v>1.7526414651326603</v>
      </c>
    </row>
    <row r="28" spans="1:16" ht="15" customHeight="1" x14ac:dyDescent="0.2">
      <c r="A28" s="251" t="s">
        <v>52</v>
      </c>
      <c r="B28" s="219">
        <f t="shared" si="0"/>
        <v>13569</v>
      </c>
      <c r="C28" s="72">
        <f t="shared" si="1"/>
        <v>24151</v>
      </c>
      <c r="D28" s="80">
        <f t="shared" si="2"/>
        <v>6872389.1899999995</v>
      </c>
      <c r="E28" s="72">
        <f t="shared" si="3"/>
        <v>138851</v>
      </c>
      <c r="F28" s="220">
        <f t="shared" si="4"/>
        <v>1.779865870734763</v>
      </c>
      <c r="G28" s="219">
        <v>5812</v>
      </c>
      <c r="H28" s="72">
        <v>9545</v>
      </c>
      <c r="I28" s="80">
        <v>3325697.27</v>
      </c>
      <c r="J28" s="72">
        <v>60775</v>
      </c>
      <c r="K28" s="220">
        <f t="shared" si="5"/>
        <v>1.6422918100481763</v>
      </c>
      <c r="L28" s="219">
        <v>7757</v>
      </c>
      <c r="M28" s="72">
        <v>14606</v>
      </c>
      <c r="N28" s="80">
        <v>3546691.92</v>
      </c>
      <c r="O28" s="72">
        <v>78076</v>
      </c>
      <c r="P28" s="220">
        <f t="shared" si="6"/>
        <v>1.8829444372824546</v>
      </c>
    </row>
    <row r="29" spans="1:16" ht="15" customHeight="1" x14ac:dyDescent="0.2">
      <c r="A29" s="251" t="s">
        <v>53</v>
      </c>
      <c r="B29" s="219">
        <f t="shared" si="0"/>
        <v>304506</v>
      </c>
      <c r="C29" s="72">
        <f t="shared" si="1"/>
        <v>514053</v>
      </c>
      <c r="D29" s="80">
        <f t="shared" si="2"/>
        <v>177034433.39999998</v>
      </c>
      <c r="E29" s="72">
        <f t="shared" si="3"/>
        <v>2604768</v>
      </c>
      <c r="F29" s="220">
        <f t="shared" si="4"/>
        <v>1.6881539280014186</v>
      </c>
      <c r="G29" s="219">
        <v>128698</v>
      </c>
      <c r="H29" s="72">
        <v>203312</v>
      </c>
      <c r="I29" s="80">
        <v>79968567.569999993</v>
      </c>
      <c r="J29" s="72">
        <v>1148639</v>
      </c>
      <c r="K29" s="220">
        <f t="shared" si="5"/>
        <v>1.5797603692365072</v>
      </c>
      <c r="L29" s="219">
        <v>175808</v>
      </c>
      <c r="M29" s="72">
        <v>310741</v>
      </c>
      <c r="N29" s="80">
        <v>97065865.829999998</v>
      </c>
      <c r="O29" s="72">
        <v>1456129</v>
      </c>
      <c r="P29" s="220">
        <f t="shared" si="6"/>
        <v>1.7675020476883874</v>
      </c>
    </row>
    <row r="30" spans="1:16" ht="15" customHeight="1" x14ac:dyDescent="0.2">
      <c r="A30" s="251" t="s">
        <v>54</v>
      </c>
      <c r="B30" s="219">
        <f t="shared" si="0"/>
        <v>26729</v>
      </c>
      <c r="C30" s="72">
        <f t="shared" si="1"/>
        <v>45694</v>
      </c>
      <c r="D30" s="80">
        <f t="shared" si="2"/>
        <v>16176442.33</v>
      </c>
      <c r="E30" s="72">
        <f t="shared" si="3"/>
        <v>280418</v>
      </c>
      <c r="F30" s="220">
        <f t="shared" si="4"/>
        <v>1.7095289760185566</v>
      </c>
      <c r="G30" s="219">
        <v>11852</v>
      </c>
      <c r="H30" s="72">
        <v>19085</v>
      </c>
      <c r="I30" s="80">
        <v>7853513.1399999997</v>
      </c>
      <c r="J30" s="72">
        <v>126021</v>
      </c>
      <c r="K30" s="220">
        <f t="shared" si="5"/>
        <v>1.6102767465406682</v>
      </c>
      <c r="L30" s="219">
        <v>14877</v>
      </c>
      <c r="M30" s="72">
        <v>26609</v>
      </c>
      <c r="N30" s="80">
        <v>8322929.1900000004</v>
      </c>
      <c r="O30" s="72">
        <v>154397</v>
      </c>
      <c r="P30" s="220">
        <f t="shared" si="6"/>
        <v>1.7885998521207234</v>
      </c>
    </row>
    <row r="31" spans="1:16" ht="15" customHeight="1" x14ac:dyDescent="0.2">
      <c r="A31" s="251" t="s">
        <v>55</v>
      </c>
      <c r="B31" s="219">
        <f t="shared" si="0"/>
        <v>45366</v>
      </c>
      <c r="C31" s="72">
        <f t="shared" si="1"/>
        <v>82380</v>
      </c>
      <c r="D31" s="80">
        <f t="shared" si="2"/>
        <v>28996234.329999998</v>
      </c>
      <c r="E31" s="72">
        <f t="shared" si="3"/>
        <v>444630</v>
      </c>
      <c r="F31" s="220">
        <f t="shared" si="4"/>
        <v>1.8158973680730062</v>
      </c>
      <c r="G31" s="219">
        <v>22650</v>
      </c>
      <c r="H31" s="72">
        <v>39945</v>
      </c>
      <c r="I31" s="80">
        <v>16720548.16</v>
      </c>
      <c r="J31" s="72">
        <v>226371</v>
      </c>
      <c r="K31" s="220">
        <f t="shared" si="5"/>
        <v>1.7635761589403973</v>
      </c>
      <c r="L31" s="219">
        <v>22716</v>
      </c>
      <c r="M31" s="72">
        <v>42435</v>
      </c>
      <c r="N31" s="80">
        <v>12275686.17</v>
      </c>
      <c r="O31" s="72">
        <v>218259</v>
      </c>
      <c r="P31" s="220">
        <f t="shared" si="6"/>
        <v>1.868066561014263</v>
      </c>
    </row>
    <row r="32" spans="1:16" ht="15" customHeight="1" x14ac:dyDescent="0.2">
      <c r="A32" s="251" t="s">
        <v>56</v>
      </c>
      <c r="B32" s="219">
        <f t="shared" si="0"/>
        <v>11025</v>
      </c>
      <c r="C32" s="72">
        <f t="shared" si="1"/>
        <v>17093</v>
      </c>
      <c r="D32" s="80">
        <f t="shared" si="2"/>
        <v>4988780.1099999994</v>
      </c>
      <c r="E32" s="72">
        <f t="shared" si="3"/>
        <v>96921</v>
      </c>
      <c r="F32" s="220">
        <f t="shared" si="4"/>
        <v>1.5503854875283447</v>
      </c>
      <c r="G32" s="219">
        <v>4449</v>
      </c>
      <c r="H32" s="72">
        <v>6491</v>
      </c>
      <c r="I32" s="80">
        <v>2249479.88</v>
      </c>
      <c r="J32" s="72">
        <v>42198</v>
      </c>
      <c r="K32" s="220">
        <f t="shared" si="5"/>
        <v>1.4589795459653854</v>
      </c>
      <c r="L32" s="219">
        <v>6576</v>
      </c>
      <c r="M32" s="72">
        <v>10602</v>
      </c>
      <c r="N32" s="80">
        <v>2739300.23</v>
      </c>
      <c r="O32" s="72">
        <v>54723</v>
      </c>
      <c r="P32" s="220">
        <f t="shared" si="6"/>
        <v>1.6122262773722629</v>
      </c>
    </row>
    <row r="33" spans="1:16" ht="15" customHeight="1" x14ac:dyDescent="0.2">
      <c r="A33" s="251" t="s">
        <v>57</v>
      </c>
      <c r="B33" s="219">
        <f t="shared" si="0"/>
        <v>7689</v>
      </c>
      <c r="C33" s="72">
        <f t="shared" si="1"/>
        <v>12096</v>
      </c>
      <c r="D33" s="80">
        <f t="shared" si="2"/>
        <v>4236216.6900000004</v>
      </c>
      <c r="E33" s="72">
        <f t="shared" si="3"/>
        <v>83784</v>
      </c>
      <c r="F33" s="220">
        <f t="shared" si="4"/>
        <v>1.573156457276629</v>
      </c>
      <c r="G33" s="219">
        <v>3411</v>
      </c>
      <c r="H33" s="72">
        <v>5039</v>
      </c>
      <c r="I33" s="80">
        <v>1998796.76</v>
      </c>
      <c r="J33" s="72">
        <v>38612</v>
      </c>
      <c r="K33" s="220">
        <f t="shared" si="5"/>
        <v>1.47727939020815</v>
      </c>
      <c r="L33" s="219">
        <v>4278</v>
      </c>
      <c r="M33" s="72">
        <v>7057</v>
      </c>
      <c r="N33" s="80">
        <v>2237419.9300000002</v>
      </c>
      <c r="O33" s="72">
        <v>45172</v>
      </c>
      <c r="P33" s="220">
        <f t="shared" si="6"/>
        <v>1.6496026180458159</v>
      </c>
    </row>
    <row r="34" spans="1:16" ht="15" customHeight="1" x14ac:dyDescent="0.2">
      <c r="A34" s="251" t="s">
        <v>58</v>
      </c>
      <c r="B34" s="219">
        <f t="shared" si="0"/>
        <v>17563</v>
      </c>
      <c r="C34" s="72">
        <f t="shared" si="1"/>
        <v>28684</v>
      </c>
      <c r="D34" s="80">
        <f t="shared" si="2"/>
        <v>8515279.6699999999</v>
      </c>
      <c r="E34" s="72">
        <f t="shared" si="3"/>
        <v>182966</v>
      </c>
      <c r="F34" s="220">
        <f t="shared" si="4"/>
        <v>1.6332061720662756</v>
      </c>
      <c r="G34" s="219">
        <v>7075</v>
      </c>
      <c r="H34" s="72">
        <v>10955</v>
      </c>
      <c r="I34" s="80">
        <v>3762686.7</v>
      </c>
      <c r="J34" s="72">
        <v>80365</v>
      </c>
      <c r="K34" s="220">
        <f t="shared" si="5"/>
        <v>1.5484098939929329</v>
      </c>
      <c r="L34" s="219">
        <v>10488</v>
      </c>
      <c r="M34" s="72">
        <v>17729</v>
      </c>
      <c r="N34" s="80">
        <v>4752592.97</v>
      </c>
      <c r="O34" s="72">
        <v>102601</v>
      </c>
      <c r="P34" s="220">
        <f t="shared" si="6"/>
        <v>1.6904080854309687</v>
      </c>
    </row>
    <row r="35" spans="1:16" ht="15" customHeight="1" x14ac:dyDescent="0.2">
      <c r="A35" s="251" t="s">
        <v>59</v>
      </c>
      <c r="B35" s="219">
        <f t="shared" si="0"/>
        <v>14101</v>
      </c>
      <c r="C35" s="72">
        <f t="shared" si="1"/>
        <v>22754</v>
      </c>
      <c r="D35" s="80">
        <f t="shared" si="2"/>
        <v>6344264.9800000004</v>
      </c>
      <c r="E35" s="72">
        <f t="shared" si="3"/>
        <v>118345</v>
      </c>
      <c r="F35" s="220">
        <f t="shared" si="4"/>
        <v>1.6136444223813915</v>
      </c>
      <c r="G35" s="219">
        <v>6344</v>
      </c>
      <c r="H35" s="72">
        <v>9772</v>
      </c>
      <c r="I35" s="80">
        <v>3140114.32</v>
      </c>
      <c r="J35" s="72">
        <v>55976</v>
      </c>
      <c r="K35" s="220">
        <f t="shared" si="5"/>
        <v>1.5403530895334174</v>
      </c>
      <c r="L35" s="219">
        <v>7757</v>
      </c>
      <c r="M35" s="72">
        <v>12982</v>
      </c>
      <c r="N35" s="80">
        <v>3204150.66</v>
      </c>
      <c r="O35" s="72">
        <v>62369</v>
      </c>
      <c r="P35" s="220">
        <f t="shared" si="6"/>
        <v>1.6735851488977698</v>
      </c>
    </row>
    <row r="36" spans="1:16" ht="15" customHeight="1" x14ac:dyDescent="0.2">
      <c r="A36" s="251" t="s">
        <v>60</v>
      </c>
      <c r="B36" s="219">
        <f t="shared" si="0"/>
        <v>13500</v>
      </c>
      <c r="C36" s="72">
        <f t="shared" si="1"/>
        <v>22788</v>
      </c>
      <c r="D36" s="80">
        <f t="shared" si="2"/>
        <v>6763617.2699999996</v>
      </c>
      <c r="E36" s="72">
        <f t="shared" si="3"/>
        <v>132697</v>
      </c>
      <c r="F36" s="220">
        <f t="shared" si="4"/>
        <v>1.6879999999999999</v>
      </c>
      <c r="G36" s="219">
        <v>6418</v>
      </c>
      <c r="H36" s="72">
        <v>10366</v>
      </c>
      <c r="I36" s="80">
        <v>3429680.19</v>
      </c>
      <c r="J36" s="72">
        <v>63054</v>
      </c>
      <c r="K36" s="220">
        <f t="shared" si="5"/>
        <v>1.6151449049548146</v>
      </c>
      <c r="L36" s="219">
        <v>7082</v>
      </c>
      <c r="M36" s="72">
        <v>12422</v>
      </c>
      <c r="N36" s="80">
        <v>3333937.08</v>
      </c>
      <c r="O36" s="72">
        <v>69643</v>
      </c>
      <c r="P36" s="220">
        <f t="shared" si="6"/>
        <v>1.7540242869245977</v>
      </c>
    </row>
    <row r="37" spans="1:16" ht="20.100000000000001" customHeight="1" x14ac:dyDescent="0.2">
      <c r="A37" s="252" t="s">
        <v>5</v>
      </c>
      <c r="B37" s="221">
        <f>SUM(B9:B36)</f>
        <v>904755</v>
      </c>
      <c r="C37" s="120">
        <f>SUM(C9:C36)</f>
        <v>1549050</v>
      </c>
      <c r="D37" s="132">
        <f>SUM(D9:D36)</f>
        <v>498198795.37999994</v>
      </c>
      <c r="E37" s="120">
        <f>SUM(E9:E36)</f>
        <v>8713142</v>
      </c>
      <c r="F37" s="222">
        <f>C37/B37</f>
        <v>1.7121209609231229</v>
      </c>
      <c r="G37" s="221">
        <f>SUM(G9:G36)</f>
        <v>389329</v>
      </c>
      <c r="H37" s="120">
        <f>SUM(H9:H36)</f>
        <v>626725</v>
      </c>
      <c r="I37" s="132">
        <f>SUM(I9:I36)</f>
        <v>233433925.86999992</v>
      </c>
      <c r="J37" s="120">
        <f>SUM(J9:J36)</f>
        <v>3893831</v>
      </c>
      <c r="K37" s="222">
        <f t="shared" si="5"/>
        <v>1.6097567866765641</v>
      </c>
      <c r="L37" s="221">
        <f>SUM(L9:L36)</f>
        <v>515426</v>
      </c>
      <c r="M37" s="120">
        <f>SUM(M9:M36)</f>
        <v>922325</v>
      </c>
      <c r="N37" s="132">
        <f>SUM(N9:N36)</f>
        <v>264764869.50999996</v>
      </c>
      <c r="O37" s="120">
        <f>SUM(O9:O36)</f>
        <v>4819311</v>
      </c>
      <c r="P37" s="222">
        <f t="shared" si="6"/>
        <v>1.789442131363183</v>
      </c>
    </row>
    <row r="38" spans="1:16" s="82" customFormat="1" ht="9.9499999999999993" customHeight="1" x14ac:dyDescent="0.2">
      <c r="A38" s="280"/>
      <c r="B38" s="184"/>
      <c r="C38" s="184"/>
      <c r="D38" s="278"/>
      <c r="E38" s="184"/>
      <c r="F38" s="279"/>
      <c r="G38" s="184"/>
      <c r="H38" s="184"/>
      <c r="I38" s="278"/>
      <c r="J38" s="184"/>
      <c r="K38" s="279"/>
      <c r="L38" s="184"/>
      <c r="M38" s="184"/>
      <c r="N38" s="278"/>
      <c r="O38" s="184"/>
      <c r="P38" s="279"/>
    </row>
    <row r="39" spans="1:16" ht="54.95" customHeight="1" x14ac:dyDescent="0.2">
      <c r="A39" s="399" t="s">
        <v>404</v>
      </c>
      <c r="B39" s="399"/>
      <c r="C39" s="399"/>
      <c r="D39" s="399"/>
      <c r="E39" s="399"/>
      <c r="F39" s="399"/>
      <c r="G39" s="399"/>
      <c r="H39" s="399"/>
      <c r="I39" s="399"/>
      <c r="J39" s="399"/>
      <c r="K39" s="399"/>
      <c r="L39" s="399"/>
      <c r="M39" s="399"/>
      <c r="N39" s="399"/>
      <c r="O39" s="399"/>
      <c r="P39" s="399"/>
    </row>
    <row r="40" spans="1:16" ht="28.5" customHeight="1" x14ac:dyDescent="0.2">
      <c r="A40" s="400" t="s">
        <v>348</v>
      </c>
      <c r="B40" s="400"/>
      <c r="C40" s="400"/>
      <c r="D40" s="400"/>
      <c r="E40" s="400"/>
      <c r="F40" s="400"/>
      <c r="G40" s="400"/>
      <c r="H40" s="400"/>
      <c r="I40" s="400"/>
      <c r="J40" s="400"/>
      <c r="K40" s="400"/>
      <c r="L40" s="400"/>
      <c r="M40" s="400"/>
      <c r="N40" s="400"/>
      <c r="O40" s="400"/>
      <c r="P40" s="400"/>
    </row>
  </sheetData>
  <mergeCells count="8">
    <mergeCell ref="A39:P39"/>
    <mergeCell ref="A40:P40"/>
    <mergeCell ref="L6:P6"/>
    <mergeCell ref="A3:F3"/>
    <mergeCell ref="A6:A7"/>
    <mergeCell ref="B6:F6"/>
    <mergeCell ref="G6:K6"/>
    <mergeCell ref="A4:K4"/>
  </mergeCells>
  <phoneticPr fontId="0" type="noConversion"/>
  <hyperlinks>
    <hyperlink ref="A1" location="Съдържание!Print_Area" display="към съдържанието" xr:uid="{00000000-0004-0000-1200-000000000000}"/>
  </hyperlinks>
  <printOptions horizontalCentered="1"/>
  <pageMargins left="0.39370078740157483" right="0.39370078740157483" top="0.59055118110236227" bottom="0.39370078740157483" header="0" footer="0"/>
  <pageSetup paperSize="9"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pageSetUpPr fitToPage="1"/>
  </sheetPr>
  <dimension ref="A1:P42"/>
  <sheetViews>
    <sheetView zoomScale="77" zoomScaleNormal="77" zoomScaleSheetLayoutView="100" workbookViewId="0">
      <selection activeCell="L9" sqref="L9:O36"/>
    </sheetView>
  </sheetViews>
  <sheetFormatPr defaultRowHeight="12.75" x14ac:dyDescent="0.2"/>
  <cols>
    <col min="1" max="1" width="18.7109375" customWidth="1"/>
    <col min="2" max="2" width="10.7109375" customWidth="1"/>
    <col min="3" max="3" width="12.7109375" customWidth="1"/>
    <col min="4" max="4" width="18.7109375" customWidth="1"/>
    <col min="5" max="5" width="12.7109375" customWidth="1"/>
    <col min="6" max="6" width="10.7109375" style="12" customWidth="1"/>
    <col min="7" max="7" width="10.7109375" customWidth="1"/>
    <col min="8" max="8" width="12.7109375" customWidth="1"/>
    <col min="9" max="9" width="18.7109375" customWidth="1"/>
    <col min="10" max="10" width="12.7109375" customWidth="1"/>
    <col min="11" max="12" width="10.7109375" customWidth="1"/>
    <col min="13" max="13" width="12.7109375" customWidth="1"/>
    <col min="14" max="14" width="18.7109375" customWidth="1"/>
    <col min="15" max="15" width="12.7109375" customWidth="1"/>
    <col min="16" max="16" width="10.7109375" customWidth="1"/>
  </cols>
  <sheetData>
    <row r="1" spans="1:16" s="5" customFormat="1" ht="15" customHeight="1" x14ac:dyDescent="0.2">
      <c r="A1" s="159" t="s">
        <v>64</v>
      </c>
      <c r="B1" s="74"/>
      <c r="C1" s="74"/>
      <c r="D1" s="90"/>
      <c r="E1" s="90"/>
      <c r="F1" s="90"/>
    </row>
    <row r="2" spans="1:16" s="5" customFormat="1" ht="15" customHeight="1" x14ac:dyDescent="0.2">
      <c r="A2" s="159"/>
      <c r="B2" s="261"/>
      <c r="C2" s="261"/>
      <c r="D2" s="90"/>
      <c r="E2" s="90"/>
      <c r="F2" s="90"/>
    </row>
    <row r="3" spans="1:16" s="5" customFormat="1" ht="17.100000000000001" customHeight="1" x14ac:dyDescent="0.2">
      <c r="A3" s="382" t="s">
        <v>328</v>
      </c>
      <c r="B3" s="382"/>
      <c r="C3" s="382"/>
      <c r="D3" s="382"/>
      <c r="E3" s="382"/>
      <c r="F3" s="382"/>
    </row>
    <row r="4" spans="1:16" ht="30" customHeight="1" x14ac:dyDescent="0.2">
      <c r="A4" s="365" t="s">
        <v>407</v>
      </c>
      <c r="B4" s="365"/>
      <c r="C4" s="365"/>
      <c r="D4" s="365"/>
      <c r="E4" s="365"/>
      <c r="F4" s="365"/>
      <c r="G4" s="365"/>
      <c r="H4" s="365"/>
      <c r="I4" s="365"/>
      <c r="J4" s="365"/>
      <c r="K4" s="365"/>
    </row>
    <row r="5" spans="1:16" ht="15" customHeight="1" x14ac:dyDescent="0.2">
      <c r="A5" s="74"/>
      <c r="B5" s="74"/>
      <c r="C5" s="74"/>
      <c r="D5" s="74"/>
      <c r="E5" s="74"/>
      <c r="F5" s="74"/>
    </row>
    <row r="6" spans="1:16" s="97" customFormat="1" ht="15" customHeight="1" x14ac:dyDescent="0.2">
      <c r="A6" s="403" t="s">
        <v>326</v>
      </c>
      <c r="B6" s="378" t="s">
        <v>5</v>
      </c>
      <c r="C6" s="379"/>
      <c r="D6" s="379"/>
      <c r="E6" s="379"/>
      <c r="F6" s="380"/>
      <c r="G6" s="378" t="s">
        <v>311</v>
      </c>
      <c r="H6" s="379"/>
      <c r="I6" s="379"/>
      <c r="J6" s="379"/>
      <c r="K6" s="380"/>
      <c r="L6" s="378" t="s">
        <v>312</v>
      </c>
      <c r="M6" s="379"/>
      <c r="N6" s="379"/>
      <c r="O6" s="379"/>
      <c r="P6" s="380"/>
    </row>
    <row r="7" spans="1:16" ht="60" customHeight="1" x14ac:dyDescent="0.2">
      <c r="A7" s="404"/>
      <c r="B7" s="141" t="s">
        <v>258</v>
      </c>
      <c r="C7" s="141" t="s">
        <v>254</v>
      </c>
      <c r="D7" s="140" t="s">
        <v>241</v>
      </c>
      <c r="E7" s="142" t="s">
        <v>66</v>
      </c>
      <c r="F7" s="142" t="s">
        <v>135</v>
      </c>
      <c r="G7" s="253" t="s">
        <v>259</v>
      </c>
      <c r="H7" s="141" t="s">
        <v>252</v>
      </c>
      <c r="I7" s="140" t="s">
        <v>238</v>
      </c>
      <c r="J7" s="142" t="s">
        <v>66</v>
      </c>
      <c r="K7" s="254" t="s">
        <v>135</v>
      </c>
      <c r="L7" s="253" t="s">
        <v>259</v>
      </c>
      <c r="M7" s="141" t="s">
        <v>252</v>
      </c>
      <c r="N7" s="140" t="s">
        <v>238</v>
      </c>
      <c r="O7" s="142" t="s">
        <v>66</v>
      </c>
      <c r="P7" s="254" t="s">
        <v>135</v>
      </c>
    </row>
    <row r="8" spans="1:16" ht="15" customHeight="1" x14ac:dyDescent="0.2">
      <c r="A8" s="250">
        <v>1</v>
      </c>
      <c r="B8" s="122">
        <v>2</v>
      </c>
      <c r="C8" s="122">
        <v>3</v>
      </c>
      <c r="D8" s="122">
        <v>4</v>
      </c>
      <c r="E8" s="123">
        <v>5</v>
      </c>
      <c r="F8" s="123" t="s">
        <v>218</v>
      </c>
      <c r="G8" s="255">
        <v>7</v>
      </c>
      <c r="H8" s="122">
        <v>8</v>
      </c>
      <c r="I8" s="122">
        <v>9</v>
      </c>
      <c r="J8" s="217">
        <v>10</v>
      </c>
      <c r="K8" s="256" t="s">
        <v>313</v>
      </c>
      <c r="L8" s="255">
        <v>12</v>
      </c>
      <c r="M8" s="122">
        <v>13</v>
      </c>
      <c r="N8" s="122">
        <v>14</v>
      </c>
      <c r="O8" s="217">
        <v>15</v>
      </c>
      <c r="P8" s="256" t="s">
        <v>315</v>
      </c>
    </row>
    <row r="9" spans="1:16" ht="15" customHeight="1" x14ac:dyDescent="0.2">
      <c r="A9" s="251" t="s">
        <v>33</v>
      </c>
      <c r="B9" s="72">
        <f t="shared" ref="B9:B36" si="0">G9+L9</f>
        <v>10180</v>
      </c>
      <c r="C9" s="72">
        <f t="shared" ref="C9:C36" si="1">H9+M9</f>
        <v>21271</v>
      </c>
      <c r="D9" s="80">
        <f t="shared" ref="D9:D36" si="2">I9+N9</f>
        <v>11924400.52</v>
      </c>
      <c r="E9" s="72">
        <f t="shared" ref="E9:E36" si="3">J9+O9</f>
        <v>289717</v>
      </c>
      <c r="F9" s="93">
        <f>C9/B9</f>
        <v>2.0894891944990177</v>
      </c>
      <c r="G9" s="219">
        <v>4111</v>
      </c>
      <c r="H9" s="72">
        <v>8519</v>
      </c>
      <c r="I9" s="80">
        <v>5227414.78</v>
      </c>
      <c r="J9" s="72">
        <v>117992</v>
      </c>
      <c r="K9" s="220">
        <f>H9/G9</f>
        <v>2.072245195816103</v>
      </c>
      <c r="L9" s="219">
        <v>6069</v>
      </c>
      <c r="M9" s="72">
        <v>12752</v>
      </c>
      <c r="N9" s="80">
        <v>6696985.7400000002</v>
      </c>
      <c r="O9" s="72">
        <v>171725</v>
      </c>
      <c r="P9" s="220">
        <f>M9/L9</f>
        <v>2.1011698797165925</v>
      </c>
    </row>
    <row r="10" spans="1:16" ht="15" customHeight="1" x14ac:dyDescent="0.2">
      <c r="A10" s="251" t="s">
        <v>34</v>
      </c>
      <c r="B10" s="72">
        <f t="shared" si="0"/>
        <v>11028</v>
      </c>
      <c r="C10" s="72">
        <f t="shared" si="1"/>
        <v>20792</v>
      </c>
      <c r="D10" s="80">
        <f t="shared" si="2"/>
        <v>12959812.280000001</v>
      </c>
      <c r="E10" s="72">
        <f t="shared" si="3"/>
        <v>262787</v>
      </c>
      <c r="F10" s="93">
        <f t="shared" ref="F10:F37" si="4">C10/B10</f>
        <v>1.8853826623141094</v>
      </c>
      <c r="G10" s="219">
        <v>4348</v>
      </c>
      <c r="H10" s="72">
        <v>8333</v>
      </c>
      <c r="I10" s="80">
        <v>5667183.8799999999</v>
      </c>
      <c r="J10" s="72">
        <v>110517</v>
      </c>
      <c r="K10" s="220">
        <f t="shared" ref="K10:K37" si="5">H10/G10</f>
        <v>1.9165133394664213</v>
      </c>
      <c r="L10" s="219">
        <v>6680</v>
      </c>
      <c r="M10" s="72">
        <v>12459</v>
      </c>
      <c r="N10" s="80">
        <v>7292628.4000000004</v>
      </c>
      <c r="O10" s="72">
        <v>152270</v>
      </c>
      <c r="P10" s="220">
        <f t="shared" ref="P10:P37" si="6">M10/L10</f>
        <v>1.8651197604790419</v>
      </c>
    </row>
    <row r="11" spans="1:16" ht="15" customHeight="1" x14ac:dyDescent="0.2">
      <c r="A11" s="251" t="s">
        <v>35</v>
      </c>
      <c r="B11" s="72">
        <f t="shared" si="0"/>
        <v>14420</v>
      </c>
      <c r="C11" s="72">
        <f t="shared" si="1"/>
        <v>28650</v>
      </c>
      <c r="D11" s="80">
        <f t="shared" si="2"/>
        <v>21060219.59</v>
      </c>
      <c r="E11" s="72">
        <f t="shared" si="3"/>
        <v>382182</v>
      </c>
      <c r="F11" s="93">
        <f t="shared" si="4"/>
        <v>1.9868238557558946</v>
      </c>
      <c r="G11" s="219">
        <v>6119</v>
      </c>
      <c r="H11" s="72">
        <v>12057</v>
      </c>
      <c r="I11" s="80">
        <v>9791019.2799999993</v>
      </c>
      <c r="J11" s="72">
        <v>166218</v>
      </c>
      <c r="K11" s="220">
        <f t="shared" si="5"/>
        <v>1.970420003268508</v>
      </c>
      <c r="L11" s="219">
        <v>8301</v>
      </c>
      <c r="M11" s="72">
        <v>16593</v>
      </c>
      <c r="N11" s="80">
        <v>11269200.310000001</v>
      </c>
      <c r="O11" s="72">
        <v>215964</v>
      </c>
      <c r="P11" s="220">
        <f t="shared" si="6"/>
        <v>1.9989157932779182</v>
      </c>
    </row>
    <row r="12" spans="1:16" ht="15" customHeight="1" x14ac:dyDescent="0.2">
      <c r="A12" s="251" t="s">
        <v>36</v>
      </c>
      <c r="B12" s="72">
        <f t="shared" si="0"/>
        <v>6050</v>
      </c>
      <c r="C12" s="72">
        <f t="shared" si="1"/>
        <v>12601</v>
      </c>
      <c r="D12" s="80">
        <f t="shared" si="2"/>
        <v>8630584.7599999998</v>
      </c>
      <c r="E12" s="72">
        <f t="shared" si="3"/>
        <v>174991</v>
      </c>
      <c r="F12" s="93">
        <f t="shared" si="4"/>
        <v>2.0828099173553718</v>
      </c>
      <c r="G12" s="219">
        <v>2639</v>
      </c>
      <c r="H12" s="72">
        <v>5697</v>
      </c>
      <c r="I12" s="80">
        <v>4296318.45</v>
      </c>
      <c r="J12" s="72">
        <v>83832</v>
      </c>
      <c r="K12" s="220">
        <f t="shared" si="5"/>
        <v>2.1587722622205381</v>
      </c>
      <c r="L12" s="219">
        <v>3411</v>
      </c>
      <c r="M12" s="72">
        <v>6904</v>
      </c>
      <c r="N12" s="80">
        <v>4334266.3099999996</v>
      </c>
      <c r="O12" s="72">
        <v>91159</v>
      </c>
      <c r="P12" s="220">
        <f t="shared" si="6"/>
        <v>2.02403987100557</v>
      </c>
    </row>
    <row r="13" spans="1:16" ht="15" customHeight="1" x14ac:dyDescent="0.2">
      <c r="A13" s="251" t="s">
        <v>37</v>
      </c>
      <c r="B13" s="72">
        <f t="shared" si="0"/>
        <v>1168</v>
      </c>
      <c r="C13" s="72">
        <f t="shared" si="1"/>
        <v>2495</v>
      </c>
      <c r="D13" s="80">
        <f t="shared" si="2"/>
        <v>1769295.8</v>
      </c>
      <c r="E13" s="72">
        <f t="shared" si="3"/>
        <v>38717</v>
      </c>
      <c r="F13" s="93">
        <f t="shared" si="4"/>
        <v>2.1361301369863015</v>
      </c>
      <c r="G13" s="219">
        <v>486</v>
      </c>
      <c r="H13" s="72">
        <v>1061</v>
      </c>
      <c r="I13" s="80">
        <v>786652.77</v>
      </c>
      <c r="J13" s="72">
        <v>17124</v>
      </c>
      <c r="K13" s="220">
        <f t="shared" si="5"/>
        <v>2.1831275720164611</v>
      </c>
      <c r="L13" s="219">
        <v>682</v>
      </c>
      <c r="M13" s="72">
        <v>1434</v>
      </c>
      <c r="N13" s="80">
        <v>982643.03</v>
      </c>
      <c r="O13" s="72">
        <v>21593</v>
      </c>
      <c r="P13" s="220">
        <f t="shared" si="6"/>
        <v>2.1026392961876832</v>
      </c>
    </row>
    <row r="14" spans="1:16" ht="15" customHeight="1" x14ac:dyDescent="0.2">
      <c r="A14" s="251" t="s">
        <v>38</v>
      </c>
      <c r="B14" s="72">
        <f t="shared" si="0"/>
        <v>4669</v>
      </c>
      <c r="C14" s="72">
        <f t="shared" si="1"/>
        <v>9504</v>
      </c>
      <c r="D14" s="80">
        <f t="shared" si="2"/>
        <v>7326861.5</v>
      </c>
      <c r="E14" s="72">
        <f t="shared" si="3"/>
        <v>142284</v>
      </c>
      <c r="F14" s="93">
        <f t="shared" si="4"/>
        <v>2.0355536517455559</v>
      </c>
      <c r="G14" s="219">
        <v>2127</v>
      </c>
      <c r="H14" s="72">
        <v>4416</v>
      </c>
      <c r="I14" s="80">
        <v>3591834.67</v>
      </c>
      <c r="J14" s="72">
        <v>67756</v>
      </c>
      <c r="K14" s="220">
        <f t="shared" si="5"/>
        <v>2.0761636107193229</v>
      </c>
      <c r="L14" s="219">
        <v>2542</v>
      </c>
      <c r="M14" s="72">
        <v>5088</v>
      </c>
      <c r="N14" s="80">
        <v>3735026.83</v>
      </c>
      <c r="O14" s="72">
        <v>74528</v>
      </c>
      <c r="P14" s="220">
        <f t="shared" si="6"/>
        <v>2.0015735641227379</v>
      </c>
    </row>
    <row r="15" spans="1:16" ht="15" customHeight="1" x14ac:dyDescent="0.2">
      <c r="A15" s="251" t="s">
        <v>39</v>
      </c>
      <c r="B15" s="72">
        <f t="shared" si="0"/>
        <v>5822</v>
      </c>
      <c r="C15" s="72">
        <f t="shared" si="1"/>
        <v>12751</v>
      </c>
      <c r="D15" s="80">
        <f t="shared" si="2"/>
        <v>8826727.0199999996</v>
      </c>
      <c r="E15" s="72">
        <f t="shared" si="3"/>
        <v>171657</v>
      </c>
      <c r="F15" s="93">
        <f t="shared" si="4"/>
        <v>2.1901408450704225</v>
      </c>
      <c r="G15" s="219">
        <v>2793</v>
      </c>
      <c r="H15" s="72">
        <v>6277</v>
      </c>
      <c r="I15" s="80">
        <v>4789235.58</v>
      </c>
      <c r="J15" s="72">
        <v>87796</v>
      </c>
      <c r="K15" s="220">
        <f t="shared" si="5"/>
        <v>2.2474042248478341</v>
      </c>
      <c r="L15" s="219">
        <v>3029</v>
      </c>
      <c r="M15" s="72">
        <v>6474</v>
      </c>
      <c r="N15" s="80">
        <v>4037491.44</v>
      </c>
      <c r="O15" s="72">
        <v>83861</v>
      </c>
      <c r="P15" s="220">
        <f t="shared" si="6"/>
        <v>2.1373390557939915</v>
      </c>
    </row>
    <row r="16" spans="1:16" ht="15" customHeight="1" x14ac:dyDescent="0.2">
      <c r="A16" s="251" t="s">
        <v>40</v>
      </c>
      <c r="B16" s="72">
        <f t="shared" si="0"/>
        <v>1986</v>
      </c>
      <c r="C16" s="72">
        <f t="shared" si="1"/>
        <v>4005</v>
      </c>
      <c r="D16" s="80">
        <f t="shared" si="2"/>
        <v>2992703.86</v>
      </c>
      <c r="E16" s="72">
        <f t="shared" si="3"/>
        <v>61405</v>
      </c>
      <c r="F16" s="93">
        <f t="shared" si="4"/>
        <v>2.0166163141993958</v>
      </c>
      <c r="G16" s="219">
        <v>859</v>
      </c>
      <c r="H16" s="72">
        <v>1828</v>
      </c>
      <c r="I16" s="80">
        <v>1383579.96</v>
      </c>
      <c r="J16" s="72">
        <v>28515</v>
      </c>
      <c r="K16" s="220">
        <f t="shared" si="5"/>
        <v>2.1280558789289872</v>
      </c>
      <c r="L16" s="219">
        <v>1127</v>
      </c>
      <c r="M16" s="72">
        <v>2177</v>
      </c>
      <c r="N16" s="80">
        <v>1609123.9</v>
      </c>
      <c r="O16" s="72">
        <v>32890</v>
      </c>
      <c r="P16" s="220">
        <f t="shared" si="6"/>
        <v>1.9316770186335404</v>
      </c>
    </row>
    <row r="17" spans="1:16" ht="15" customHeight="1" x14ac:dyDescent="0.2">
      <c r="A17" s="251" t="s">
        <v>41</v>
      </c>
      <c r="B17" s="72">
        <f t="shared" si="0"/>
        <v>3786</v>
      </c>
      <c r="C17" s="72">
        <f t="shared" si="1"/>
        <v>7856</v>
      </c>
      <c r="D17" s="80">
        <f t="shared" si="2"/>
        <v>4805188.38</v>
      </c>
      <c r="E17" s="72">
        <f t="shared" si="3"/>
        <v>105864</v>
      </c>
      <c r="F17" s="93">
        <f t="shared" si="4"/>
        <v>2.075013206550449</v>
      </c>
      <c r="G17" s="219">
        <v>1443</v>
      </c>
      <c r="H17" s="72">
        <v>3049</v>
      </c>
      <c r="I17" s="80">
        <v>2086346.01</v>
      </c>
      <c r="J17" s="72">
        <v>42971</v>
      </c>
      <c r="K17" s="220">
        <f t="shared" si="5"/>
        <v>2.1129591129591128</v>
      </c>
      <c r="L17" s="219">
        <v>2343</v>
      </c>
      <c r="M17" s="72">
        <v>4807</v>
      </c>
      <c r="N17" s="80">
        <v>2718842.37</v>
      </c>
      <c r="O17" s="72">
        <v>62893</v>
      </c>
      <c r="P17" s="220">
        <f t="shared" si="6"/>
        <v>2.051643192488263</v>
      </c>
    </row>
    <row r="18" spans="1:16" ht="15" customHeight="1" x14ac:dyDescent="0.2">
      <c r="A18" s="251" t="s">
        <v>42</v>
      </c>
      <c r="B18" s="72">
        <f t="shared" si="0"/>
        <v>3212</v>
      </c>
      <c r="C18" s="72">
        <f t="shared" si="1"/>
        <v>6587</v>
      </c>
      <c r="D18" s="80">
        <f t="shared" si="2"/>
        <v>4563327.8100000005</v>
      </c>
      <c r="E18" s="72">
        <f t="shared" si="3"/>
        <v>93109</v>
      </c>
      <c r="F18" s="93">
        <f t="shared" si="4"/>
        <v>2.0507471980074721</v>
      </c>
      <c r="G18" s="219">
        <v>1334</v>
      </c>
      <c r="H18" s="72">
        <v>2797</v>
      </c>
      <c r="I18" s="80">
        <v>2090117.19</v>
      </c>
      <c r="J18" s="72">
        <v>41253</v>
      </c>
      <c r="K18" s="220">
        <f t="shared" si="5"/>
        <v>2.0967016491754125</v>
      </c>
      <c r="L18" s="219">
        <v>1878</v>
      </c>
      <c r="M18" s="72">
        <v>3790</v>
      </c>
      <c r="N18" s="80">
        <v>2473210.62</v>
      </c>
      <c r="O18" s="72">
        <v>51856</v>
      </c>
      <c r="P18" s="220">
        <f t="shared" si="6"/>
        <v>2.018104366347178</v>
      </c>
    </row>
    <row r="19" spans="1:16" ht="15" customHeight="1" x14ac:dyDescent="0.2">
      <c r="A19" s="251" t="s">
        <v>43</v>
      </c>
      <c r="B19" s="72">
        <f t="shared" si="0"/>
        <v>2605</v>
      </c>
      <c r="C19" s="72">
        <f t="shared" si="1"/>
        <v>6138</v>
      </c>
      <c r="D19" s="80">
        <f t="shared" si="2"/>
        <v>4564912.3599999994</v>
      </c>
      <c r="E19" s="72">
        <f t="shared" si="3"/>
        <v>96176</v>
      </c>
      <c r="F19" s="93">
        <f t="shared" si="4"/>
        <v>2.3562380038387718</v>
      </c>
      <c r="G19" s="219">
        <v>1164</v>
      </c>
      <c r="H19" s="72">
        <v>2986</v>
      </c>
      <c r="I19" s="80">
        <v>2303472.83</v>
      </c>
      <c r="J19" s="72">
        <v>48003</v>
      </c>
      <c r="K19" s="220">
        <f t="shared" si="5"/>
        <v>2.5652920962199315</v>
      </c>
      <c r="L19" s="219">
        <v>1441</v>
      </c>
      <c r="M19" s="72">
        <v>3152</v>
      </c>
      <c r="N19" s="80">
        <v>2261439.5299999998</v>
      </c>
      <c r="O19" s="72">
        <v>48173</v>
      </c>
      <c r="P19" s="220">
        <f t="shared" si="6"/>
        <v>2.1873698820263705</v>
      </c>
    </row>
    <row r="20" spans="1:16" ht="15" customHeight="1" x14ac:dyDescent="0.2">
      <c r="A20" s="251" t="s">
        <v>44</v>
      </c>
      <c r="B20" s="72">
        <f t="shared" si="0"/>
        <v>8119</v>
      </c>
      <c r="C20" s="72">
        <f t="shared" si="1"/>
        <v>16577</v>
      </c>
      <c r="D20" s="80">
        <f t="shared" si="2"/>
        <v>10834397.060000001</v>
      </c>
      <c r="E20" s="72">
        <f t="shared" si="3"/>
        <v>232028</v>
      </c>
      <c r="F20" s="93">
        <f t="shared" si="4"/>
        <v>2.0417539105801206</v>
      </c>
      <c r="G20" s="219">
        <v>3628</v>
      </c>
      <c r="H20" s="72">
        <v>7424</v>
      </c>
      <c r="I20" s="80">
        <v>5282749.24</v>
      </c>
      <c r="J20" s="72">
        <v>106501</v>
      </c>
      <c r="K20" s="220">
        <f t="shared" si="5"/>
        <v>2.0463065049614113</v>
      </c>
      <c r="L20" s="219">
        <v>4491</v>
      </c>
      <c r="M20" s="72">
        <v>9153</v>
      </c>
      <c r="N20" s="80">
        <v>5551647.8200000003</v>
      </c>
      <c r="O20" s="72">
        <v>125527</v>
      </c>
      <c r="P20" s="220">
        <f t="shared" si="6"/>
        <v>2.0380761523046091</v>
      </c>
    </row>
    <row r="21" spans="1:16" ht="15" customHeight="1" x14ac:dyDescent="0.2">
      <c r="A21" s="251" t="s">
        <v>45</v>
      </c>
      <c r="B21" s="72">
        <f t="shared" si="0"/>
        <v>4333</v>
      </c>
      <c r="C21" s="72">
        <f t="shared" si="1"/>
        <v>11544</v>
      </c>
      <c r="D21" s="80">
        <f t="shared" si="2"/>
        <v>8248155.8300000001</v>
      </c>
      <c r="E21" s="72">
        <f t="shared" si="3"/>
        <v>168624</v>
      </c>
      <c r="F21" s="93">
        <f t="shared" si="4"/>
        <v>2.6642049388414493</v>
      </c>
      <c r="G21" s="219">
        <v>2076</v>
      </c>
      <c r="H21" s="72">
        <v>5665</v>
      </c>
      <c r="I21" s="80">
        <v>4389032.59</v>
      </c>
      <c r="J21" s="72">
        <v>85348</v>
      </c>
      <c r="K21" s="220">
        <f t="shared" si="5"/>
        <v>2.7288053949903661</v>
      </c>
      <c r="L21" s="219">
        <v>2257</v>
      </c>
      <c r="M21" s="72">
        <v>5879</v>
      </c>
      <c r="N21" s="80">
        <v>3859123.24</v>
      </c>
      <c r="O21" s="72">
        <v>83276</v>
      </c>
      <c r="P21" s="220">
        <f t="shared" si="6"/>
        <v>2.6047851129818342</v>
      </c>
    </row>
    <row r="22" spans="1:16" ht="15" customHeight="1" x14ac:dyDescent="0.2">
      <c r="A22" s="251" t="s">
        <v>46</v>
      </c>
      <c r="B22" s="72">
        <f t="shared" si="0"/>
        <v>5482</v>
      </c>
      <c r="C22" s="72">
        <f t="shared" si="1"/>
        <v>11233</v>
      </c>
      <c r="D22" s="80">
        <f t="shared" si="2"/>
        <v>7811205.9399999995</v>
      </c>
      <c r="E22" s="72">
        <f t="shared" si="3"/>
        <v>159414</v>
      </c>
      <c r="F22" s="93">
        <f t="shared" si="4"/>
        <v>2.049069682597592</v>
      </c>
      <c r="G22" s="219">
        <v>2260</v>
      </c>
      <c r="H22" s="72">
        <v>4688</v>
      </c>
      <c r="I22" s="80">
        <v>3438246.34</v>
      </c>
      <c r="J22" s="72">
        <v>67704</v>
      </c>
      <c r="K22" s="220">
        <f t="shared" si="5"/>
        <v>2.0743362831858407</v>
      </c>
      <c r="L22" s="219">
        <v>3222</v>
      </c>
      <c r="M22" s="72">
        <v>6545</v>
      </c>
      <c r="N22" s="80">
        <v>4372959.5999999996</v>
      </c>
      <c r="O22" s="72">
        <v>91710</v>
      </c>
      <c r="P22" s="220">
        <f t="shared" si="6"/>
        <v>2.031346989447548</v>
      </c>
    </row>
    <row r="23" spans="1:16" ht="15" customHeight="1" x14ac:dyDescent="0.2">
      <c r="A23" s="251" t="s">
        <v>47</v>
      </c>
      <c r="B23" s="72">
        <f t="shared" si="0"/>
        <v>23519</v>
      </c>
      <c r="C23" s="72">
        <f t="shared" si="1"/>
        <v>44620</v>
      </c>
      <c r="D23" s="80">
        <f t="shared" si="2"/>
        <v>29293349.859999999</v>
      </c>
      <c r="E23" s="72">
        <f t="shared" si="3"/>
        <v>571318</v>
      </c>
      <c r="F23" s="93">
        <f t="shared" si="4"/>
        <v>1.8971895063565627</v>
      </c>
      <c r="G23" s="219">
        <v>9630</v>
      </c>
      <c r="H23" s="72">
        <v>17900</v>
      </c>
      <c r="I23" s="80">
        <v>12380821.390000001</v>
      </c>
      <c r="J23" s="72">
        <v>235274</v>
      </c>
      <c r="K23" s="220">
        <f t="shared" si="5"/>
        <v>1.8587746625129802</v>
      </c>
      <c r="L23" s="219">
        <v>13889</v>
      </c>
      <c r="M23" s="72">
        <v>26720</v>
      </c>
      <c r="N23" s="80">
        <v>16912528.469999999</v>
      </c>
      <c r="O23" s="72">
        <v>336044</v>
      </c>
      <c r="P23" s="220">
        <f t="shared" si="6"/>
        <v>1.9238246094031248</v>
      </c>
    </row>
    <row r="24" spans="1:16" ht="15" customHeight="1" x14ac:dyDescent="0.2">
      <c r="A24" s="251" t="s">
        <v>48</v>
      </c>
      <c r="B24" s="72">
        <f t="shared" si="0"/>
        <v>2381</v>
      </c>
      <c r="C24" s="72">
        <f t="shared" si="1"/>
        <v>5581</v>
      </c>
      <c r="D24" s="80">
        <f t="shared" si="2"/>
        <v>3967135.97</v>
      </c>
      <c r="E24" s="72">
        <f t="shared" si="3"/>
        <v>81039</v>
      </c>
      <c r="F24" s="93">
        <f t="shared" si="4"/>
        <v>2.3439731205375893</v>
      </c>
      <c r="G24" s="219">
        <v>1042</v>
      </c>
      <c r="H24" s="72">
        <v>2481</v>
      </c>
      <c r="I24" s="80">
        <v>1850618.08</v>
      </c>
      <c r="J24" s="72">
        <v>36622</v>
      </c>
      <c r="K24" s="220">
        <f t="shared" si="5"/>
        <v>2.3809980806142033</v>
      </c>
      <c r="L24" s="219">
        <v>1339</v>
      </c>
      <c r="M24" s="72">
        <v>3100</v>
      </c>
      <c r="N24" s="80">
        <v>2116517.89</v>
      </c>
      <c r="O24" s="72">
        <v>44417</v>
      </c>
      <c r="P24" s="220">
        <f t="shared" si="6"/>
        <v>2.315160567587752</v>
      </c>
    </row>
    <row r="25" spans="1:16" ht="15" customHeight="1" x14ac:dyDescent="0.2">
      <c r="A25" s="251" t="s">
        <v>49</v>
      </c>
      <c r="B25" s="72">
        <f t="shared" si="0"/>
        <v>6607</v>
      </c>
      <c r="C25" s="72">
        <f t="shared" si="1"/>
        <v>13649</v>
      </c>
      <c r="D25" s="80">
        <f t="shared" si="2"/>
        <v>9015230.0800000001</v>
      </c>
      <c r="E25" s="72">
        <f t="shared" si="3"/>
        <v>175784</v>
      </c>
      <c r="F25" s="93">
        <f t="shared" si="4"/>
        <v>2.0658392613894354</v>
      </c>
      <c r="G25" s="219">
        <v>2868</v>
      </c>
      <c r="H25" s="72">
        <v>5855</v>
      </c>
      <c r="I25" s="80">
        <v>4238043.92</v>
      </c>
      <c r="J25" s="72">
        <v>77008</v>
      </c>
      <c r="K25" s="220">
        <f t="shared" si="5"/>
        <v>2.0414923291492331</v>
      </c>
      <c r="L25" s="219">
        <v>3739</v>
      </c>
      <c r="M25" s="72">
        <v>7794</v>
      </c>
      <c r="N25" s="80">
        <v>4777186.16</v>
      </c>
      <c r="O25" s="72">
        <v>98776</v>
      </c>
      <c r="P25" s="220">
        <f t="shared" si="6"/>
        <v>2.0845145760898638</v>
      </c>
    </row>
    <row r="26" spans="1:16" ht="15" customHeight="1" x14ac:dyDescent="0.2">
      <c r="A26" s="251" t="s">
        <v>50</v>
      </c>
      <c r="B26" s="72">
        <f t="shared" si="0"/>
        <v>1977</v>
      </c>
      <c r="C26" s="72">
        <f t="shared" si="1"/>
        <v>4225</v>
      </c>
      <c r="D26" s="80">
        <f t="shared" si="2"/>
        <v>2927819.38</v>
      </c>
      <c r="E26" s="72">
        <f t="shared" si="3"/>
        <v>61467</v>
      </c>
      <c r="F26" s="93">
        <f t="shared" si="4"/>
        <v>2.1370763783510371</v>
      </c>
      <c r="G26" s="219">
        <v>819</v>
      </c>
      <c r="H26" s="72">
        <v>1846</v>
      </c>
      <c r="I26" s="80">
        <v>1339442.71</v>
      </c>
      <c r="J26" s="72">
        <v>28540</v>
      </c>
      <c r="K26" s="220">
        <f t="shared" si="5"/>
        <v>2.253968253968254</v>
      </c>
      <c r="L26" s="219">
        <v>1158</v>
      </c>
      <c r="M26" s="72">
        <v>2379</v>
      </c>
      <c r="N26" s="80">
        <v>1588376.67</v>
      </c>
      <c r="O26" s="72">
        <v>32927</v>
      </c>
      <c r="P26" s="220">
        <f t="shared" si="6"/>
        <v>2.0544041450777204</v>
      </c>
    </row>
    <row r="27" spans="1:16" ht="15" customHeight="1" x14ac:dyDescent="0.2">
      <c r="A27" s="251" t="s">
        <v>51</v>
      </c>
      <c r="B27" s="72">
        <f t="shared" si="0"/>
        <v>3480</v>
      </c>
      <c r="C27" s="72">
        <f t="shared" si="1"/>
        <v>6750</v>
      </c>
      <c r="D27" s="80">
        <f t="shared" si="2"/>
        <v>4331705.6100000003</v>
      </c>
      <c r="E27" s="72">
        <f t="shared" si="3"/>
        <v>89450</v>
      </c>
      <c r="F27" s="93">
        <f t="shared" si="4"/>
        <v>1.9396551724137931</v>
      </c>
      <c r="G27" s="219">
        <v>1346</v>
      </c>
      <c r="H27" s="72">
        <v>2615</v>
      </c>
      <c r="I27" s="80">
        <v>1752350.28</v>
      </c>
      <c r="J27" s="72">
        <v>35977</v>
      </c>
      <c r="K27" s="220">
        <f t="shared" si="5"/>
        <v>1.9427934621099554</v>
      </c>
      <c r="L27" s="219">
        <v>2134</v>
      </c>
      <c r="M27" s="72">
        <v>4135</v>
      </c>
      <c r="N27" s="80">
        <v>2579355.33</v>
      </c>
      <c r="O27" s="72">
        <v>53473</v>
      </c>
      <c r="P27" s="220">
        <f t="shared" si="6"/>
        <v>1.9376757263355202</v>
      </c>
    </row>
    <row r="28" spans="1:16" ht="15" customHeight="1" x14ac:dyDescent="0.2">
      <c r="A28" s="251" t="s">
        <v>52</v>
      </c>
      <c r="B28" s="72">
        <f t="shared" si="0"/>
        <v>3755</v>
      </c>
      <c r="C28" s="72">
        <f t="shared" si="1"/>
        <v>6998</v>
      </c>
      <c r="D28" s="80">
        <f t="shared" si="2"/>
        <v>3989431.9</v>
      </c>
      <c r="E28" s="72">
        <f t="shared" si="3"/>
        <v>82682</v>
      </c>
      <c r="F28" s="93">
        <f t="shared" si="4"/>
        <v>1.8636484687083887</v>
      </c>
      <c r="G28" s="219">
        <v>1675</v>
      </c>
      <c r="H28" s="72">
        <v>3229</v>
      </c>
      <c r="I28" s="80">
        <v>2047479.42</v>
      </c>
      <c r="J28" s="72">
        <v>38923</v>
      </c>
      <c r="K28" s="220">
        <f t="shared" si="5"/>
        <v>1.9277611940298507</v>
      </c>
      <c r="L28" s="219">
        <v>2080</v>
      </c>
      <c r="M28" s="72">
        <v>3769</v>
      </c>
      <c r="N28" s="80">
        <v>1941952.48</v>
      </c>
      <c r="O28" s="72">
        <v>43759</v>
      </c>
      <c r="P28" s="220">
        <f t="shared" si="6"/>
        <v>1.8120192307692307</v>
      </c>
    </row>
    <row r="29" spans="1:16" ht="15" customHeight="1" x14ac:dyDescent="0.2">
      <c r="A29" s="251" t="s">
        <v>53</v>
      </c>
      <c r="B29" s="72">
        <f t="shared" si="0"/>
        <v>73299</v>
      </c>
      <c r="C29" s="72">
        <f t="shared" si="1"/>
        <v>146731</v>
      </c>
      <c r="D29" s="80">
        <f t="shared" si="2"/>
        <v>122352272.91</v>
      </c>
      <c r="E29" s="72">
        <f t="shared" si="3"/>
        <v>1943351</v>
      </c>
      <c r="F29" s="93">
        <f t="shared" si="4"/>
        <v>2.0018144858729312</v>
      </c>
      <c r="G29" s="219">
        <v>29416</v>
      </c>
      <c r="H29" s="72">
        <v>59535</v>
      </c>
      <c r="I29" s="80">
        <v>51697467.729999997</v>
      </c>
      <c r="J29" s="72">
        <v>822414</v>
      </c>
      <c r="K29" s="220">
        <f t="shared" si="5"/>
        <v>2.0238985586075606</v>
      </c>
      <c r="L29" s="219">
        <v>43883</v>
      </c>
      <c r="M29" s="72">
        <v>87196</v>
      </c>
      <c r="N29" s="80">
        <v>70654805.180000007</v>
      </c>
      <c r="O29" s="72">
        <v>1120937</v>
      </c>
      <c r="P29" s="220">
        <f t="shared" si="6"/>
        <v>1.987010915388647</v>
      </c>
    </row>
    <row r="30" spans="1:16" ht="15" customHeight="1" x14ac:dyDescent="0.2">
      <c r="A30" s="251" t="s">
        <v>54</v>
      </c>
      <c r="B30" s="72">
        <f t="shared" si="0"/>
        <v>7473</v>
      </c>
      <c r="C30" s="72">
        <f t="shared" si="1"/>
        <v>14789</v>
      </c>
      <c r="D30" s="80">
        <f t="shared" si="2"/>
        <v>11373815.800000001</v>
      </c>
      <c r="E30" s="72">
        <f t="shared" si="3"/>
        <v>203044</v>
      </c>
      <c r="F30" s="93">
        <f t="shared" si="4"/>
        <v>1.9789910343904724</v>
      </c>
      <c r="G30" s="219">
        <v>3290</v>
      </c>
      <c r="H30" s="72">
        <v>6597</v>
      </c>
      <c r="I30" s="80">
        <v>5609939.7000000002</v>
      </c>
      <c r="J30" s="72">
        <v>93555</v>
      </c>
      <c r="K30" s="220">
        <f t="shared" si="5"/>
        <v>2.0051671732522798</v>
      </c>
      <c r="L30" s="219">
        <v>4183</v>
      </c>
      <c r="M30" s="72">
        <v>8192</v>
      </c>
      <c r="N30" s="80">
        <v>5763876.0999999996</v>
      </c>
      <c r="O30" s="72">
        <v>109489</v>
      </c>
      <c r="P30" s="220">
        <f t="shared" si="6"/>
        <v>1.9584030600047813</v>
      </c>
    </row>
    <row r="31" spans="1:16" ht="15" customHeight="1" x14ac:dyDescent="0.2">
      <c r="A31" s="251" t="s">
        <v>55</v>
      </c>
      <c r="B31" s="72">
        <f t="shared" si="0"/>
        <v>11644</v>
      </c>
      <c r="C31" s="72">
        <f t="shared" si="1"/>
        <v>23616</v>
      </c>
      <c r="D31" s="80">
        <f t="shared" si="2"/>
        <v>19525120.899999999</v>
      </c>
      <c r="E31" s="72">
        <f t="shared" si="3"/>
        <v>308720</v>
      </c>
      <c r="F31" s="93">
        <f t="shared" si="4"/>
        <v>2.028169014084507</v>
      </c>
      <c r="G31" s="219">
        <v>5551</v>
      </c>
      <c r="H31" s="72">
        <v>11212</v>
      </c>
      <c r="I31" s="80">
        <v>10824695.6</v>
      </c>
      <c r="J31" s="72">
        <v>150364</v>
      </c>
      <c r="K31" s="220">
        <f t="shared" si="5"/>
        <v>2.019816249324446</v>
      </c>
      <c r="L31" s="219">
        <v>6093</v>
      </c>
      <c r="M31" s="72">
        <v>12404</v>
      </c>
      <c r="N31" s="80">
        <v>8700425.3000000007</v>
      </c>
      <c r="O31" s="72">
        <v>158356</v>
      </c>
      <c r="P31" s="220">
        <f t="shared" si="6"/>
        <v>2.0357787625143606</v>
      </c>
    </row>
    <row r="32" spans="1:16" ht="15" customHeight="1" x14ac:dyDescent="0.2">
      <c r="A32" s="251" t="s">
        <v>56</v>
      </c>
      <c r="B32" s="72">
        <f t="shared" si="0"/>
        <v>2621</v>
      </c>
      <c r="C32" s="72">
        <f t="shared" si="1"/>
        <v>5275</v>
      </c>
      <c r="D32" s="80">
        <f t="shared" si="2"/>
        <v>3724040.79</v>
      </c>
      <c r="E32" s="72">
        <f t="shared" si="3"/>
        <v>75710</v>
      </c>
      <c r="F32" s="93">
        <f t="shared" si="4"/>
        <v>2.0125906142693628</v>
      </c>
      <c r="G32" s="219">
        <v>1105</v>
      </c>
      <c r="H32" s="72">
        <v>2296</v>
      </c>
      <c r="I32" s="80">
        <v>1719116.9</v>
      </c>
      <c r="J32" s="72">
        <v>33858</v>
      </c>
      <c r="K32" s="220">
        <f t="shared" si="5"/>
        <v>2.0778280542986427</v>
      </c>
      <c r="L32" s="219">
        <v>1516</v>
      </c>
      <c r="M32" s="72">
        <v>2979</v>
      </c>
      <c r="N32" s="80">
        <v>2004923.89</v>
      </c>
      <c r="O32" s="72">
        <v>41852</v>
      </c>
      <c r="P32" s="220">
        <f t="shared" si="6"/>
        <v>1.9650395778364116</v>
      </c>
    </row>
    <row r="33" spans="1:16" ht="15" customHeight="1" x14ac:dyDescent="0.2">
      <c r="A33" s="251" t="s">
        <v>57</v>
      </c>
      <c r="B33" s="72">
        <f t="shared" si="0"/>
        <v>2063</v>
      </c>
      <c r="C33" s="72">
        <f t="shared" si="1"/>
        <v>4416</v>
      </c>
      <c r="D33" s="80">
        <f t="shared" si="2"/>
        <v>3223697.98</v>
      </c>
      <c r="E33" s="72">
        <f t="shared" si="3"/>
        <v>68264</v>
      </c>
      <c r="F33" s="93">
        <f t="shared" si="4"/>
        <v>2.1405719825496847</v>
      </c>
      <c r="G33" s="219">
        <v>959</v>
      </c>
      <c r="H33" s="72">
        <v>2117</v>
      </c>
      <c r="I33" s="80">
        <v>1585193.13</v>
      </c>
      <c r="J33" s="72">
        <v>33967</v>
      </c>
      <c r="K33" s="220">
        <f t="shared" si="5"/>
        <v>2.2075078206465069</v>
      </c>
      <c r="L33" s="219">
        <v>1104</v>
      </c>
      <c r="M33" s="72">
        <v>2299</v>
      </c>
      <c r="N33" s="80">
        <v>1638504.85</v>
      </c>
      <c r="O33" s="72">
        <v>34297</v>
      </c>
      <c r="P33" s="220">
        <f t="shared" si="6"/>
        <v>2.0824275362318843</v>
      </c>
    </row>
    <row r="34" spans="1:16" ht="15" customHeight="1" x14ac:dyDescent="0.2">
      <c r="A34" s="251" t="s">
        <v>58</v>
      </c>
      <c r="B34" s="72">
        <f t="shared" si="0"/>
        <v>3828</v>
      </c>
      <c r="C34" s="72">
        <f t="shared" si="1"/>
        <v>7521</v>
      </c>
      <c r="D34" s="80">
        <f t="shared" si="2"/>
        <v>4748093.76</v>
      </c>
      <c r="E34" s="72">
        <f t="shared" si="3"/>
        <v>106843</v>
      </c>
      <c r="F34" s="93">
        <f t="shared" si="4"/>
        <v>1.9647335423197492</v>
      </c>
      <c r="G34" s="219">
        <v>1561</v>
      </c>
      <c r="H34" s="72">
        <v>3066</v>
      </c>
      <c r="I34" s="80">
        <v>1996195.37</v>
      </c>
      <c r="J34" s="72">
        <v>44648</v>
      </c>
      <c r="K34" s="220">
        <f t="shared" si="5"/>
        <v>1.9641255605381165</v>
      </c>
      <c r="L34" s="219">
        <v>2267</v>
      </c>
      <c r="M34" s="72">
        <v>4455</v>
      </c>
      <c r="N34" s="80">
        <v>2751898.39</v>
      </c>
      <c r="O34" s="72">
        <v>62195</v>
      </c>
      <c r="P34" s="220">
        <f t="shared" si="6"/>
        <v>1.9651521835024262</v>
      </c>
    </row>
    <row r="35" spans="1:16" ht="15" customHeight="1" x14ac:dyDescent="0.2">
      <c r="A35" s="251" t="s">
        <v>59</v>
      </c>
      <c r="B35" s="72">
        <f t="shared" si="0"/>
        <v>3502</v>
      </c>
      <c r="C35" s="72">
        <f t="shared" si="1"/>
        <v>7229</v>
      </c>
      <c r="D35" s="80">
        <f t="shared" si="2"/>
        <v>4807398.51</v>
      </c>
      <c r="E35" s="72">
        <f t="shared" si="3"/>
        <v>95160</v>
      </c>
      <c r="F35" s="93">
        <f t="shared" si="4"/>
        <v>2.0642490005711021</v>
      </c>
      <c r="G35" s="219">
        <v>1557</v>
      </c>
      <c r="H35" s="72">
        <v>3189</v>
      </c>
      <c r="I35" s="80">
        <v>2271836.9300000002</v>
      </c>
      <c r="J35" s="72">
        <v>42952</v>
      </c>
      <c r="K35" s="220">
        <f t="shared" si="5"/>
        <v>2.0481695568400773</v>
      </c>
      <c r="L35" s="219">
        <v>1945</v>
      </c>
      <c r="M35" s="72">
        <v>4040</v>
      </c>
      <c r="N35" s="80">
        <v>2535561.58</v>
      </c>
      <c r="O35" s="72">
        <v>52208</v>
      </c>
      <c r="P35" s="220">
        <f t="shared" si="6"/>
        <v>2.0771208226221081</v>
      </c>
    </row>
    <row r="36" spans="1:16" ht="15" customHeight="1" x14ac:dyDescent="0.2">
      <c r="A36" s="251" t="s">
        <v>60</v>
      </c>
      <c r="B36" s="72">
        <f t="shared" si="0"/>
        <v>3436</v>
      </c>
      <c r="C36" s="72">
        <f t="shared" si="1"/>
        <v>7277</v>
      </c>
      <c r="D36" s="80">
        <f t="shared" si="2"/>
        <v>4816599.74</v>
      </c>
      <c r="E36" s="72">
        <f t="shared" si="3"/>
        <v>96803</v>
      </c>
      <c r="F36" s="93">
        <f t="shared" si="4"/>
        <v>2.1178696158323631</v>
      </c>
      <c r="G36" s="219">
        <v>1532</v>
      </c>
      <c r="H36" s="72">
        <v>3329</v>
      </c>
      <c r="I36" s="80">
        <v>2394199.59</v>
      </c>
      <c r="J36" s="72">
        <v>45702</v>
      </c>
      <c r="K36" s="220">
        <f t="shared" si="5"/>
        <v>2.1729765013054831</v>
      </c>
      <c r="L36" s="219">
        <v>1904</v>
      </c>
      <c r="M36" s="72">
        <v>3948</v>
      </c>
      <c r="N36" s="80">
        <v>2422400.15</v>
      </c>
      <c r="O36" s="72">
        <v>51101</v>
      </c>
      <c r="P36" s="220">
        <f t="shared" si="6"/>
        <v>2.0735294117647061</v>
      </c>
    </row>
    <row r="37" spans="1:16" ht="20.100000000000001" customHeight="1" x14ac:dyDescent="0.2">
      <c r="A37" s="252" t="s">
        <v>5</v>
      </c>
      <c r="B37" s="120">
        <f>SUM(B9:B36)</f>
        <v>232445</v>
      </c>
      <c r="C37" s="120">
        <f>SUM(C9:C36)</f>
        <v>470681</v>
      </c>
      <c r="D37" s="132">
        <f>SUM(D9:D36)</f>
        <v>344413505.90000004</v>
      </c>
      <c r="E37" s="120">
        <f>SUM(E9:E36)</f>
        <v>6338590</v>
      </c>
      <c r="F37" s="143">
        <f t="shared" si="4"/>
        <v>2.0249134203790145</v>
      </c>
      <c r="G37" s="221">
        <f>SUM(G9:G36)</f>
        <v>97738</v>
      </c>
      <c r="H37" s="120">
        <f>SUM(H9:H36)</f>
        <v>200064</v>
      </c>
      <c r="I37" s="132">
        <f>SUM(I9:I36)</f>
        <v>156830604.31999999</v>
      </c>
      <c r="J37" s="120">
        <f>SUM(J9:J36)</f>
        <v>2791334</v>
      </c>
      <c r="K37" s="222">
        <f t="shared" si="5"/>
        <v>2.0469418240602426</v>
      </c>
      <c r="L37" s="221">
        <f>SUM(L9:L36)</f>
        <v>134707</v>
      </c>
      <c r="M37" s="120">
        <f>SUM(M9:M36)</f>
        <v>270617</v>
      </c>
      <c r="N37" s="132">
        <f>SUM(N9:N36)</f>
        <v>187582901.57999998</v>
      </c>
      <c r="O37" s="120">
        <f>SUM(O9:O36)</f>
        <v>3547256</v>
      </c>
      <c r="P37" s="222">
        <f t="shared" si="6"/>
        <v>2.0089304935897911</v>
      </c>
    </row>
    <row r="39" spans="1:16" ht="43.5" customHeight="1" x14ac:dyDescent="0.2">
      <c r="A39" s="399" t="s">
        <v>406</v>
      </c>
      <c r="B39" s="399"/>
      <c r="C39" s="399"/>
      <c r="D39" s="399"/>
      <c r="E39" s="399"/>
      <c r="F39" s="399"/>
      <c r="G39" s="399"/>
      <c r="H39" s="399"/>
      <c r="I39" s="399"/>
      <c r="J39" s="399"/>
      <c r="K39" s="399"/>
      <c r="L39" s="399"/>
      <c r="M39" s="399"/>
      <c r="N39" s="399"/>
      <c r="O39" s="399"/>
      <c r="P39" s="399"/>
    </row>
    <row r="40" spans="1:16" x14ac:dyDescent="0.2">
      <c r="B40" s="12"/>
      <c r="C40" s="15"/>
      <c r="D40" s="12"/>
    </row>
    <row r="41" spans="1:16" x14ac:dyDescent="0.2">
      <c r="B41" s="12"/>
      <c r="C41" s="13"/>
      <c r="D41" s="12"/>
    </row>
    <row r="42" spans="1:16" x14ac:dyDescent="0.2">
      <c r="B42" s="12"/>
      <c r="C42" s="12"/>
      <c r="D42" s="12"/>
    </row>
  </sheetData>
  <mergeCells count="7">
    <mergeCell ref="A39:P39"/>
    <mergeCell ref="G6:K6"/>
    <mergeCell ref="L6:P6"/>
    <mergeCell ref="A4:K4"/>
    <mergeCell ref="A3:F3"/>
    <mergeCell ref="A6:A7"/>
    <mergeCell ref="B6:F6"/>
  </mergeCells>
  <phoneticPr fontId="0" type="noConversion"/>
  <hyperlinks>
    <hyperlink ref="A1" location="Съдържание!Print_Area" display="към съдържанието" xr:uid="{00000000-0004-0000-1500-000000000000}"/>
  </hyperlinks>
  <printOptions horizontalCentered="1"/>
  <pageMargins left="0.39370078740157483" right="0.39370078740157483" top="0.59055118110236227" bottom="0.39370078740157483" header="0" footer="0"/>
  <pageSetup paperSize="9" scale="6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pageSetUpPr fitToPage="1"/>
  </sheetPr>
  <dimension ref="A1:F60"/>
  <sheetViews>
    <sheetView zoomScaleNormal="100" zoomScaleSheetLayoutView="86" workbookViewId="0">
      <selection activeCell="B8" sqref="B8:D14"/>
    </sheetView>
  </sheetViews>
  <sheetFormatPr defaultRowHeight="12.75" x14ac:dyDescent="0.2"/>
  <cols>
    <col min="1" max="1" width="30.7109375" customWidth="1"/>
    <col min="2" max="2" width="12.7109375" customWidth="1"/>
    <col min="3" max="3" width="25.7109375" customWidth="1"/>
    <col min="4" max="4" width="20.7109375" customWidth="1"/>
    <col min="5" max="5" width="30.7109375" customWidth="1"/>
    <col min="6" max="6" width="15.7109375" customWidth="1"/>
  </cols>
  <sheetData>
    <row r="1" spans="1:6" s="5" customFormat="1" ht="14.25" customHeight="1" x14ac:dyDescent="0.2">
      <c r="A1" s="159" t="s">
        <v>64</v>
      </c>
      <c r="B1" s="10"/>
      <c r="C1" s="91"/>
      <c r="D1" s="82"/>
      <c r="E1" s="91"/>
    </row>
    <row r="2" spans="1:6" s="5" customFormat="1" ht="14.25" customHeight="1" x14ac:dyDescent="0.2">
      <c r="A2" s="159"/>
      <c r="B2" s="10"/>
      <c r="C2" s="91"/>
      <c r="D2" s="82"/>
      <c r="E2" s="91"/>
    </row>
    <row r="3" spans="1:6" s="5" customFormat="1" ht="15" customHeight="1" x14ac:dyDescent="0.2">
      <c r="A3" s="367" t="s">
        <v>328</v>
      </c>
      <c r="B3" s="367"/>
      <c r="C3" s="367"/>
      <c r="D3" s="367"/>
      <c r="E3" s="367"/>
      <c r="F3" s="107"/>
    </row>
    <row r="4" spans="1:6" ht="30" customHeight="1" x14ac:dyDescent="0.2">
      <c r="A4" s="391" t="s">
        <v>408</v>
      </c>
      <c r="B4" s="391"/>
      <c r="C4" s="391"/>
      <c r="D4" s="391"/>
      <c r="E4" s="391"/>
      <c r="F4" s="11"/>
    </row>
    <row r="5" spans="1:6" ht="15" customHeight="1" x14ac:dyDescent="0.2">
      <c r="A5" s="95"/>
      <c r="B5" s="95"/>
      <c r="C5" s="95"/>
      <c r="D5" s="95"/>
      <c r="E5" s="95"/>
      <c r="F5" s="11"/>
    </row>
    <row r="6" spans="1:6" ht="39.950000000000003" customHeight="1" x14ac:dyDescent="0.2">
      <c r="A6" s="144" t="s">
        <v>61</v>
      </c>
      <c r="B6" s="141" t="s">
        <v>62</v>
      </c>
      <c r="C6" s="141" t="s">
        <v>243</v>
      </c>
      <c r="D6" s="142" t="s">
        <v>248</v>
      </c>
      <c r="E6" s="142" t="s">
        <v>242</v>
      </c>
      <c r="F6" s="11"/>
    </row>
    <row r="7" spans="1:6" ht="20.100000000000001" customHeight="1" x14ac:dyDescent="0.2">
      <c r="A7" s="145">
        <v>1</v>
      </c>
      <c r="B7" s="122">
        <v>2</v>
      </c>
      <c r="C7" s="122">
        <v>3</v>
      </c>
      <c r="D7" s="123">
        <v>4</v>
      </c>
      <c r="E7" s="123" t="s">
        <v>217</v>
      </c>
      <c r="F7" s="11"/>
    </row>
    <row r="8" spans="1:6" ht="15" customHeight="1" x14ac:dyDescent="0.2">
      <c r="A8" s="96" t="s">
        <v>88</v>
      </c>
      <c r="B8" s="72">
        <v>68488.095840431386</v>
      </c>
      <c r="C8" s="72">
        <v>174703.15884575679</v>
      </c>
      <c r="D8" s="72">
        <v>1707086.800300712</v>
      </c>
      <c r="E8" s="93">
        <f>D8/C8</f>
        <v>9.7713562340786151</v>
      </c>
      <c r="F8" s="8"/>
    </row>
    <row r="9" spans="1:6" ht="15" customHeight="1" x14ac:dyDescent="0.2">
      <c r="A9" s="96" t="s">
        <v>89</v>
      </c>
      <c r="B9" s="72">
        <v>28053.8664270097</v>
      </c>
      <c r="C9" s="72">
        <v>107254.02886370919</v>
      </c>
      <c r="D9" s="72">
        <v>997919.96222153329</v>
      </c>
      <c r="E9" s="93">
        <f t="shared" ref="E9:E14" si="0">D9/C9</f>
        <v>9.3042655161198571</v>
      </c>
      <c r="F9" s="8"/>
    </row>
    <row r="10" spans="1:6" ht="15" customHeight="1" x14ac:dyDescent="0.2">
      <c r="A10" s="96" t="s">
        <v>90</v>
      </c>
      <c r="B10" s="72">
        <v>27701.889478343684</v>
      </c>
      <c r="C10" s="72">
        <v>177426.18699747242</v>
      </c>
      <c r="D10" s="72">
        <v>1534047.8986596409</v>
      </c>
      <c r="E10" s="93">
        <f t="shared" si="0"/>
        <v>8.6461188431079492</v>
      </c>
      <c r="F10" s="8"/>
    </row>
    <row r="11" spans="1:6" ht="15" customHeight="1" x14ac:dyDescent="0.2">
      <c r="A11" s="96" t="s">
        <v>91</v>
      </c>
      <c r="B11" s="72">
        <v>12290.112486754035</v>
      </c>
      <c r="C11" s="72">
        <v>184706.76924543941</v>
      </c>
      <c r="D11" s="72">
        <v>1438968.1056303023</v>
      </c>
      <c r="E11" s="93">
        <f>D11/C11</f>
        <v>7.7905542471927127</v>
      </c>
      <c r="F11" s="8"/>
    </row>
    <row r="12" spans="1:6" ht="15" customHeight="1" x14ac:dyDescent="0.2">
      <c r="A12" s="96" t="s">
        <v>92</v>
      </c>
      <c r="B12" s="72">
        <v>8417.3632680983483</v>
      </c>
      <c r="C12" s="72">
        <v>309922.92307672749</v>
      </c>
      <c r="D12" s="72">
        <v>2200779.744065105</v>
      </c>
      <c r="E12" s="93">
        <f t="shared" si="0"/>
        <v>7.1010550694898384</v>
      </c>
      <c r="F12" s="8"/>
    </row>
    <row r="13" spans="1:6" ht="15" customHeight="1" x14ac:dyDescent="0.2">
      <c r="A13" s="96" t="s">
        <v>127</v>
      </c>
      <c r="B13" s="72">
        <v>2514.9805904682698</v>
      </c>
      <c r="C13" s="72">
        <v>218652.68941062194</v>
      </c>
      <c r="D13" s="72">
        <v>1485431.3742935329</v>
      </c>
      <c r="E13" s="93">
        <f t="shared" si="0"/>
        <v>6.7935655321574657</v>
      </c>
      <c r="F13" s="8"/>
    </row>
    <row r="14" spans="1:6" ht="15" customHeight="1" x14ac:dyDescent="0.2">
      <c r="A14" s="96" t="s">
        <v>272</v>
      </c>
      <c r="B14" s="72">
        <v>2050.6919088945824</v>
      </c>
      <c r="C14" s="72">
        <v>847065.24356027285</v>
      </c>
      <c r="D14" s="72">
        <v>5687498.1148291733</v>
      </c>
      <c r="E14" s="93">
        <f t="shared" si="0"/>
        <v>6.7143566072009184</v>
      </c>
      <c r="F14" s="8"/>
    </row>
    <row r="15" spans="1:6" ht="20.100000000000001" customHeight="1" x14ac:dyDescent="0.2">
      <c r="A15" s="213" t="s">
        <v>5</v>
      </c>
      <c r="B15" s="120">
        <f>SUM(B8:B14)</f>
        <v>149517.00000000003</v>
      </c>
      <c r="C15" s="120">
        <f>SUM(C8:C14)</f>
        <v>2019731</v>
      </c>
      <c r="D15" s="120">
        <f>SUM(D8:D14)</f>
        <v>15051732</v>
      </c>
      <c r="E15" s="143">
        <f>D15/C15</f>
        <v>7.4523448914731718</v>
      </c>
    </row>
    <row r="16" spans="1:6" s="10" customFormat="1" x14ac:dyDescent="0.2">
      <c r="A16" s="45"/>
      <c r="B16" s="44"/>
      <c r="C16" s="44"/>
      <c r="D16" s="44"/>
      <c r="E16" s="44"/>
      <c r="F16" s="44"/>
    </row>
    <row r="17" spans="1:6" x14ac:dyDescent="0.2">
      <c r="A17" s="62"/>
      <c r="B17" s="8"/>
      <c r="C17" s="8"/>
      <c r="D17" s="167"/>
      <c r="E17" s="167"/>
      <c r="F17" s="55"/>
    </row>
    <row r="18" spans="1:6" x14ac:dyDescent="0.2">
      <c r="A18" s="46"/>
      <c r="B18" s="8"/>
      <c r="C18" s="8"/>
      <c r="D18" s="167"/>
      <c r="E18" s="167"/>
      <c r="F18" s="51"/>
    </row>
    <row r="19" spans="1:6" x14ac:dyDescent="0.2">
      <c r="B19" s="8"/>
      <c r="C19" s="8"/>
      <c r="D19" s="167"/>
      <c r="E19" s="167"/>
    </row>
    <row r="20" spans="1:6" x14ac:dyDescent="0.2">
      <c r="A20" s="42"/>
      <c r="B20" s="8"/>
      <c r="C20" s="8"/>
      <c r="D20" s="167"/>
      <c r="E20" s="167"/>
    </row>
    <row r="21" spans="1:6" x14ac:dyDescent="0.2">
      <c r="A21" s="39"/>
      <c r="B21" s="8"/>
      <c r="C21" s="8"/>
      <c r="D21" s="167"/>
      <c r="E21" s="167"/>
    </row>
    <row r="22" spans="1:6" x14ac:dyDescent="0.2">
      <c r="A22" s="56"/>
      <c r="B22" s="8"/>
      <c r="C22" s="8"/>
      <c r="D22" s="167"/>
      <c r="E22" s="167"/>
    </row>
    <row r="23" spans="1:6" x14ac:dyDescent="0.2">
      <c r="A23" s="57"/>
      <c r="B23" s="8"/>
      <c r="C23" s="8"/>
      <c r="D23" s="167"/>
      <c r="E23" s="167"/>
    </row>
    <row r="24" spans="1:6" x14ac:dyDescent="0.2">
      <c r="A24" s="57"/>
      <c r="B24" s="8"/>
      <c r="C24" s="8"/>
      <c r="D24" s="167"/>
      <c r="E24" s="167"/>
    </row>
    <row r="25" spans="1:6" x14ac:dyDescent="0.2">
      <c r="A25" s="58"/>
    </row>
    <row r="26" spans="1:6" x14ac:dyDescent="0.2">
      <c r="A26" s="58"/>
    </row>
    <row r="27" spans="1:6" x14ac:dyDescent="0.2">
      <c r="A27" s="58"/>
    </row>
    <row r="28" spans="1:6" x14ac:dyDescent="0.2">
      <c r="A28" s="58"/>
    </row>
    <row r="29" spans="1:6" x14ac:dyDescent="0.2">
      <c r="A29" s="58"/>
    </row>
    <row r="30" spans="1:6" x14ac:dyDescent="0.2">
      <c r="A30" s="58"/>
    </row>
    <row r="31" spans="1:6" x14ac:dyDescent="0.2">
      <c r="A31" s="56"/>
    </row>
    <row r="32" spans="1:6" x14ac:dyDescent="0.2">
      <c r="A32" s="56"/>
    </row>
    <row r="33" spans="1:1" x14ac:dyDescent="0.2">
      <c r="A33" s="56"/>
    </row>
    <row r="34" spans="1:1" x14ac:dyDescent="0.2">
      <c r="A34" s="56"/>
    </row>
    <row r="35" spans="1:1" x14ac:dyDescent="0.2">
      <c r="A35" s="58"/>
    </row>
    <row r="36" spans="1:1" x14ac:dyDescent="0.2">
      <c r="A36" s="57"/>
    </row>
    <row r="37" spans="1:1" x14ac:dyDescent="0.2">
      <c r="A37" s="57"/>
    </row>
    <row r="38" spans="1:1" x14ac:dyDescent="0.2">
      <c r="A38" s="57"/>
    </row>
    <row r="39" spans="1:1" x14ac:dyDescent="0.2">
      <c r="A39" s="57"/>
    </row>
    <row r="40" spans="1:1" x14ac:dyDescent="0.2">
      <c r="A40" s="56"/>
    </row>
    <row r="41" spans="1:1" x14ac:dyDescent="0.2">
      <c r="A41" s="56"/>
    </row>
    <row r="42" spans="1:1" x14ac:dyDescent="0.2">
      <c r="A42" s="57"/>
    </row>
    <row r="43" spans="1:1" x14ac:dyDescent="0.2">
      <c r="A43" s="59"/>
    </row>
    <row r="44" spans="1:1" x14ac:dyDescent="0.2">
      <c r="A44" s="57"/>
    </row>
    <row r="45" spans="1:1" x14ac:dyDescent="0.2">
      <c r="A45" s="57"/>
    </row>
    <row r="46" spans="1:1" x14ac:dyDescent="0.2">
      <c r="A46" s="57"/>
    </row>
    <row r="47" spans="1:1" x14ac:dyDescent="0.2">
      <c r="A47" s="56"/>
    </row>
    <row r="48" spans="1:1" x14ac:dyDescent="0.2">
      <c r="A48" s="58"/>
    </row>
    <row r="49" spans="1:1" x14ac:dyDescent="0.2">
      <c r="A49" s="56"/>
    </row>
    <row r="50" spans="1:1" x14ac:dyDescent="0.2">
      <c r="A50" s="57"/>
    </row>
    <row r="51" spans="1:1" x14ac:dyDescent="0.2">
      <c r="A51" s="57"/>
    </row>
    <row r="52" spans="1:1" x14ac:dyDescent="0.2">
      <c r="A52" s="57"/>
    </row>
    <row r="53" spans="1:1" x14ac:dyDescent="0.2">
      <c r="A53" s="56"/>
    </row>
    <row r="54" spans="1:1" ht="30" customHeight="1" x14ac:dyDescent="0.2">
      <c r="A54" s="58"/>
    </row>
    <row r="55" spans="1:1" x14ac:dyDescent="0.2">
      <c r="A55" s="58"/>
    </row>
    <row r="56" spans="1:1" x14ac:dyDescent="0.2">
      <c r="A56" s="58"/>
    </row>
    <row r="57" spans="1:1" x14ac:dyDescent="0.2">
      <c r="A57" s="56"/>
    </row>
    <row r="60" spans="1:1" ht="30" customHeight="1" x14ac:dyDescent="0.2"/>
  </sheetData>
  <mergeCells count="2">
    <mergeCell ref="A4:E4"/>
    <mergeCell ref="A3:E3"/>
  </mergeCells>
  <phoneticPr fontId="0" type="noConversion"/>
  <hyperlinks>
    <hyperlink ref="A1" location="Съдържание!Print_Area" display="към съдържанието" xr:uid="{00000000-0004-0000-1800-000000000000}"/>
  </hyperlinks>
  <printOptions horizontalCentered="1"/>
  <pageMargins left="0.39370078740157483" right="0.39370078740157483" top="0.59055118110236227" bottom="0.39370078740157483" header="0.39370078740157483" footer="0.39370078740157483"/>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V94"/>
  <sheetViews>
    <sheetView zoomScale="84" zoomScaleNormal="84" zoomScaleSheetLayoutView="87" workbookViewId="0">
      <selection activeCell="B8" sqref="B8:F27"/>
    </sheetView>
  </sheetViews>
  <sheetFormatPr defaultRowHeight="12.75" x14ac:dyDescent="0.2"/>
  <cols>
    <col min="1" max="1" width="10.7109375" customWidth="1"/>
    <col min="2" max="2" width="10.7109375" style="2" customWidth="1"/>
    <col min="3" max="3" width="60.7109375" customWidth="1"/>
    <col min="4" max="4" width="25.7109375" customWidth="1"/>
    <col min="5" max="6" width="20.7109375" customWidth="1"/>
    <col min="7" max="7" width="12" customWidth="1"/>
    <col min="8" max="8" width="13.7109375" customWidth="1"/>
  </cols>
  <sheetData>
    <row r="1" spans="1:12" s="5" customFormat="1" ht="15" customHeight="1" x14ac:dyDescent="0.2">
      <c r="A1" s="159" t="s">
        <v>64</v>
      </c>
      <c r="B1" s="146"/>
      <c r="C1" s="83"/>
      <c r="D1" s="83"/>
      <c r="E1" s="83"/>
      <c r="F1" s="83"/>
    </row>
    <row r="2" spans="1:12" s="5" customFormat="1" ht="15" customHeight="1" x14ac:dyDescent="0.2">
      <c r="A2" s="159"/>
      <c r="B2" s="146"/>
      <c r="C2" s="83"/>
      <c r="D2" s="83"/>
      <c r="E2" s="83"/>
      <c r="F2" s="83"/>
    </row>
    <row r="3" spans="1:12" s="5" customFormat="1" ht="15" customHeight="1" x14ac:dyDescent="0.2">
      <c r="A3" s="391" t="s">
        <v>328</v>
      </c>
      <c r="B3" s="391"/>
      <c r="C3" s="391"/>
      <c r="D3" s="391"/>
      <c r="E3" s="391"/>
      <c r="F3" s="391"/>
    </row>
    <row r="4" spans="1:12" s="70" customFormat="1" ht="30" customHeight="1" x14ac:dyDescent="0.2">
      <c r="A4" s="365" t="s">
        <v>409</v>
      </c>
      <c r="B4" s="365"/>
      <c r="C4" s="365"/>
      <c r="D4" s="365"/>
      <c r="E4" s="365"/>
      <c r="F4" s="365"/>
    </row>
    <row r="5" spans="1:12" s="70" customFormat="1" ht="15" customHeight="1" x14ac:dyDescent="0.2">
      <c r="A5" s="66"/>
      <c r="B5" s="66"/>
      <c r="C5" s="66"/>
      <c r="D5" s="66"/>
      <c r="E5" s="66"/>
      <c r="F5" s="66"/>
    </row>
    <row r="6" spans="1:12" s="98" customFormat="1" ht="39.950000000000003" customHeight="1" x14ac:dyDescent="0.2">
      <c r="A6" s="126" t="s">
        <v>141</v>
      </c>
      <c r="B6" s="126" t="s">
        <v>213</v>
      </c>
      <c r="C6" s="126" t="s">
        <v>154</v>
      </c>
      <c r="D6" s="126" t="s">
        <v>270</v>
      </c>
      <c r="E6" s="128" t="s">
        <v>142</v>
      </c>
      <c r="F6" s="126" t="s">
        <v>182</v>
      </c>
    </row>
    <row r="7" spans="1:12" s="98" customFormat="1" ht="20.100000000000001" customHeight="1" x14ac:dyDescent="0.2">
      <c r="A7" s="128">
        <v>1</v>
      </c>
      <c r="B7" s="128">
        <v>2</v>
      </c>
      <c r="C7" s="128">
        <v>3</v>
      </c>
      <c r="D7" s="128">
        <v>4</v>
      </c>
      <c r="E7" s="128">
        <v>5</v>
      </c>
      <c r="F7" s="128">
        <v>6</v>
      </c>
    </row>
    <row r="8" spans="1:12" s="70" customFormat="1" ht="15" customHeight="1" x14ac:dyDescent="0.2">
      <c r="A8" s="102">
        <v>1</v>
      </c>
      <c r="B8" s="102" t="s">
        <v>144</v>
      </c>
      <c r="C8" s="103" t="s">
        <v>155</v>
      </c>
      <c r="D8" s="99">
        <v>242161</v>
      </c>
      <c r="E8" s="336">
        <v>0.1062</v>
      </c>
      <c r="F8" s="100">
        <v>4.4000000000000004</v>
      </c>
      <c r="K8" s="101"/>
      <c r="L8" s="101"/>
    </row>
    <row r="9" spans="1:12" s="70" customFormat="1" ht="15" customHeight="1" x14ac:dyDescent="0.2">
      <c r="A9" s="102">
        <v>2</v>
      </c>
      <c r="B9" s="102" t="s">
        <v>143</v>
      </c>
      <c r="C9" s="103" t="s">
        <v>160</v>
      </c>
      <c r="D9" s="99">
        <v>228055</v>
      </c>
      <c r="E9" s="336">
        <v>0.1</v>
      </c>
      <c r="F9" s="100">
        <v>4.5999999999999996</v>
      </c>
      <c r="K9" s="101"/>
      <c r="L9" s="101"/>
    </row>
    <row r="10" spans="1:12" s="70" customFormat="1" ht="15" customHeight="1" x14ac:dyDescent="0.2">
      <c r="A10" s="102">
        <v>3</v>
      </c>
      <c r="B10" s="102" t="s">
        <v>145</v>
      </c>
      <c r="C10" s="103" t="s">
        <v>162</v>
      </c>
      <c r="D10" s="99">
        <v>125504</v>
      </c>
      <c r="E10" s="336">
        <v>5.5100000000000003E-2</v>
      </c>
      <c r="F10" s="100">
        <v>7.7</v>
      </c>
      <c r="K10" s="101"/>
      <c r="L10" s="101"/>
    </row>
    <row r="11" spans="1:12" s="70" customFormat="1" ht="30" customHeight="1" x14ac:dyDescent="0.2">
      <c r="A11" s="102">
        <v>4</v>
      </c>
      <c r="B11" s="102" t="s">
        <v>148</v>
      </c>
      <c r="C11" s="103" t="s">
        <v>435</v>
      </c>
      <c r="D11" s="99">
        <v>100989</v>
      </c>
      <c r="E11" s="336">
        <v>4.4299999999999999E-2</v>
      </c>
      <c r="F11" s="100">
        <v>14.2</v>
      </c>
      <c r="K11" s="101"/>
      <c r="L11" s="101"/>
    </row>
    <row r="12" spans="1:12" s="70" customFormat="1" ht="15" customHeight="1" x14ac:dyDescent="0.2">
      <c r="A12" s="102">
        <v>5</v>
      </c>
      <c r="B12" s="102" t="s">
        <v>147</v>
      </c>
      <c r="C12" s="103" t="s">
        <v>158</v>
      </c>
      <c r="D12" s="99">
        <v>71480</v>
      </c>
      <c r="E12" s="336">
        <v>3.1399999999999997E-2</v>
      </c>
      <c r="F12" s="100">
        <v>5.0999999999999996</v>
      </c>
      <c r="K12" s="101"/>
      <c r="L12" s="101"/>
    </row>
    <row r="13" spans="1:12" s="70" customFormat="1" ht="30" customHeight="1" x14ac:dyDescent="0.2">
      <c r="A13" s="102">
        <v>6</v>
      </c>
      <c r="B13" s="102" t="s">
        <v>146</v>
      </c>
      <c r="C13" s="103" t="s">
        <v>159</v>
      </c>
      <c r="D13" s="99">
        <v>56151</v>
      </c>
      <c r="E13" s="336">
        <v>2.46E-2</v>
      </c>
      <c r="F13" s="100">
        <v>4.5999999999999996</v>
      </c>
      <c r="K13" s="101"/>
      <c r="L13" s="101"/>
    </row>
    <row r="14" spans="1:12" s="70" customFormat="1" ht="15" customHeight="1" x14ac:dyDescent="0.2">
      <c r="A14" s="102">
        <v>7</v>
      </c>
      <c r="B14" s="102" t="s">
        <v>149</v>
      </c>
      <c r="C14" s="103" t="s">
        <v>163</v>
      </c>
      <c r="D14" s="99">
        <v>51700</v>
      </c>
      <c r="E14" s="336">
        <v>2.2700000000000001E-2</v>
      </c>
      <c r="F14" s="100">
        <v>27.9</v>
      </c>
      <c r="K14" s="101"/>
      <c r="L14" s="101"/>
    </row>
    <row r="15" spans="1:12" s="70" customFormat="1" ht="30" customHeight="1" x14ac:dyDescent="0.2">
      <c r="A15" s="102">
        <v>8</v>
      </c>
      <c r="B15" s="102" t="s">
        <v>151</v>
      </c>
      <c r="C15" s="103" t="s">
        <v>157</v>
      </c>
      <c r="D15" s="99">
        <v>31416</v>
      </c>
      <c r="E15" s="336">
        <v>1.38E-2</v>
      </c>
      <c r="F15" s="100">
        <v>12.2</v>
      </c>
      <c r="K15" s="101"/>
      <c r="L15" s="101"/>
    </row>
    <row r="16" spans="1:12" s="70" customFormat="1" ht="15" customHeight="1" x14ac:dyDescent="0.2">
      <c r="A16" s="102">
        <v>9</v>
      </c>
      <c r="B16" s="102" t="s">
        <v>150</v>
      </c>
      <c r="C16" s="103" t="s">
        <v>164</v>
      </c>
      <c r="D16" s="99">
        <v>27916</v>
      </c>
      <c r="E16" s="336">
        <v>1.2200000000000001E-2</v>
      </c>
      <c r="F16" s="100">
        <v>23.7</v>
      </c>
      <c r="K16" s="101"/>
      <c r="L16" s="101"/>
    </row>
    <row r="17" spans="1:12" s="70" customFormat="1" ht="15" customHeight="1" x14ac:dyDescent="0.2">
      <c r="A17" s="102">
        <v>10</v>
      </c>
      <c r="B17" s="102" t="s">
        <v>152</v>
      </c>
      <c r="C17" s="103" t="s">
        <v>156</v>
      </c>
      <c r="D17" s="99">
        <v>25004</v>
      </c>
      <c r="E17" s="336">
        <v>1.0999999999999999E-2</v>
      </c>
      <c r="F17" s="100">
        <v>10.5</v>
      </c>
      <c r="K17" s="101"/>
      <c r="L17" s="101"/>
    </row>
    <row r="18" spans="1:12" s="70" customFormat="1" ht="15" customHeight="1" x14ac:dyDescent="0.2">
      <c r="A18" s="102">
        <v>11</v>
      </c>
      <c r="B18" s="102" t="s">
        <v>185</v>
      </c>
      <c r="C18" s="103" t="s">
        <v>199</v>
      </c>
      <c r="D18" s="99">
        <v>19923</v>
      </c>
      <c r="E18" s="336">
        <v>8.6999999999999994E-3</v>
      </c>
      <c r="F18" s="100">
        <v>4</v>
      </c>
      <c r="K18" s="101"/>
      <c r="L18" s="101"/>
    </row>
    <row r="19" spans="1:12" s="70" customFormat="1" ht="15" customHeight="1" x14ac:dyDescent="0.2">
      <c r="A19" s="102">
        <v>12</v>
      </c>
      <c r="B19" s="102" t="s">
        <v>280</v>
      </c>
      <c r="C19" s="104" t="s">
        <v>281</v>
      </c>
      <c r="D19" s="99">
        <v>17245</v>
      </c>
      <c r="E19" s="336">
        <v>7.6E-3</v>
      </c>
      <c r="F19" s="100">
        <v>10.8</v>
      </c>
      <c r="K19" s="101"/>
      <c r="L19" s="101"/>
    </row>
    <row r="20" spans="1:12" s="70" customFormat="1" ht="15" customHeight="1" x14ac:dyDescent="0.2">
      <c r="A20" s="102">
        <v>13</v>
      </c>
      <c r="B20" s="102" t="s">
        <v>362</v>
      </c>
      <c r="C20" s="103" t="s">
        <v>363</v>
      </c>
      <c r="D20" s="99">
        <v>16368</v>
      </c>
      <c r="E20" s="336">
        <v>7.1999999999999998E-3</v>
      </c>
      <c r="F20" s="100">
        <v>4</v>
      </c>
      <c r="K20" s="101"/>
      <c r="L20" s="101"/>
    </row>
    <row r="21" spans="1:12" s="70" customFormat="1" ht="15" customHeight="1" x14ac:dyDescent="0.2">
      <c r="A21" s="102">
        <v>14</v>
      </c>
      <c r="B21" s="102" t="s">
        <v>273</v>
      </c>
      <c r="C21" s="103" t="s">
        <v>274</v>
      </c>
      <c r="D21" s="99">
        <v>16055</v>
      </c>
      <c r="E21" s="336">
        <v>7.0000000000000001E-3</v>
      </c>
      <c r="F21" s="100">
        <v>5.3</v>
      </c>
      <c r="K21" s="101"/>
      <c r="L21" s="101"/>
    </row>
    <row r="22" spans="1:12" s="70" customFormat="1" ht="15" customHeight="1" x14ac:dyDescent="0.2">
      <c r="A22" s="102">
        <v>15</v>
      </c>
      <c r="B22" s="102" t="s">
        <v>275</v>
      </c>
      <c r="C22" s="103" t="s">
        <v>276</v>
      </c>
      <c r="D22" s="99">
        <v>15163</v>
      </c>
      <c r="E22" s="336">
        <v>6.7000000000000002E-3</v>
      </c>
      <c r="F22" s="100">
        <v>4.7</v>
      </c>
      <c r="K22" s="101"/>
      <c r="L22" s="101"/>
    </row>
    <row r="23" spans="1:12" s="70" customFormat="1" ht="15" customHeight="1" x14ac:dyDescent="0.2">
      <c r="A23" s="102">
        <v>16</v>
      </c>
      <c r="B23" s="102" t="s">
        <v>184</v>
      </c>
      <c r="C23" s="103" t="s">
        <v>198</v>
      </c>
      <c r="D23" s="99">
        <v>14545</v>
      </c>
      <c r="E23" s="336">
        <v>6.4000000000000003E-3</v>
      </c>
      <c r="F23" s="100">
        <v>3.8</v>
      </c>
      <c r="K23" s="101"/>
      <c r="L23" s="101"/>
    </row>
    <row r="24" spans="1:12" s="70" customFormat="1" ht="30" customHeight="1" x14ac:dyDescent="0.2">
      <c r="A24" s="102">
        <v>17</v>
      </c>
      <c r="B24" s="102" t="s">
        <v>284</v>
      </c>
      <c r="C24" s="103" t="s">
        <v>285</v>
      </c>
      <c r="D24" s="99">
        <v>14334</v>
      </c>
      <c r="E24" s="336">
        <v>6.3E-3</v>
      </c>
      <c r="F24" s="100">
        <v>14.9</v>
      </c>
      <c r="K24" s="101"/>
      <c r="L24" s="101"/>
    </row>
    <row r="25" spans="1:12" s="70" customFormat="1" ht="15" customHeight="1" x14ac:dyDescent="0.2">
      <c r="A25" s="102">
        <v>18</v>
      </c>
      <c r="B25" s="102" t="s">
        <v>277</v>
      </c>
      <c r="C25" s="103" t="s">
        <v>278</v>
      </c>
      <c r="D25" s="99">
        <v>13760</v>
      </c>
      <c r="E25" s="336">
        <v>6.0000000000000001E-3</v>
      </c>
      <c r="F25" s="100">
        <v>6.1</v>
      </c>
      <c r="K25" s="101"/>
      <c r="L25" s="101"/>
    </row>
    <row r="26" spans="1:12" s="70" customFormat="1" ht="15" customHeight="1" x14ac:dyDescent="0.2">
      <c r="A26" s="102">
        <v>19</v>
      </c>
      <c r="B26" s="102" t="s">
        <v>432</v>
      </c>
      <c r="C26" s="103" t="s">
        <v>433</v>
      </c>
      <c r="D26" s="99">
        <v>12903</v>
      </c>
      <c r="E26" s="336">
        <v>5.7000000000000002E-3</v>
      </c>
      <c r="F26" s="100">
        <v>3.6</v>
      </c>
      <c r="K26" s="101"/>
      <c r="L26" s="101"/>
    </row>
    <row r="27" spans="1:12" s="70" customFormat="1" ht="15" customHeight="1" x14ac:dyDescent="0.2">
      <c r="A27" s="147">
        <v>20</v>
      </c>
      <c r="B27" s="147" t="s">
        <v>153</v>
      </c>
      <c r="C27" s="148" t="s">
        <v>161</v>
      </c>
      <c r="D27" s="149">
        <v>12868</v>
      </c>
      <c r="E27" s="337">
        <v>5.5999999999999999E-3</v>
      </c>
      <c r="F27" s="150">
        <v>11.5</v>
      </c>
      <c r="K27" s="101"/>
      <c r="L27" s="101"/>
    </row>
    <row r="28" spans="1:12" ht="9.9499999999999993" customHeight="1" x14ac:dyDescent="0.2">
      <c r="E28" s="64"/>
    </row>
    <row r="29" spans="1:12" s="5" customFormat="1" ht="15" customHeight="1" x14ac:dyDescent="0.2">
      <c r="A29" s="363" t="s">
        <v>307</v>
      </c>
      <c r="B29" s="363"/>
      <c r="C29" s="363"/>
      <c r="D29" s="363"/>
      <c r="E29" s="363"/>
      <c r="F29" s="363"/>
    </row>
    <row r="30" spans="1:12" x14ac:dyDescent="0.2">
      <c r="B30" s="195"/>
      <c r="C30" s="198"/>
      <c r="D30" s="199"/>
      <c r="E30" s="199"/>
      <c r="F30" s="199"/>
    </row>
    <row r="31" spans="1:12" x14ac:dyDescent="0.2">
      <c r="B31" s="195"/>
      <c r="C31" s="198"/>
      <c r="D31" s="199"/>
      <c r="E31" s="199"/>
      <c r="F31" s="199"/>
    </row>
    <row r="32" spans="1:12" x14ac:dyDescent="0.2">
      <c r="B32" s="198"/>
      <c r="C32" s="199"/>
      <c r="D32" s="199"/>
      <c r="E32" s="199"/>
      <c r="F32" s="198"/>
    </row>
    <row r="33" spans="2:22" x14ac:dyDescent="0.2">
      <c r="B33" s="198"/>
      <c r="C33" s="199"/>
      <c r="D33" s="199"/>
      <c r="E33" s="199"/>
      <c r="F33" s="198"/>
    </row>
    <row r="34" spans="2:22" x14ac:dyDescent="0.2">
      <c r="B34" s="198"/>
      <c r="C34" s="199"/>
      <c r="D34" s="199"/>
      <c r="E34" s="199"/>
      <c r="F34" s="198"/>
    </row>
    <row r="35" spans="2:22" x14ac:dyDescent="0.2">
      <c r="B35" s="198"/>
      <c r="C35" s="199"/>
      <c r="D35" s="199"/>
      <c r="E35" s="199"/>
      <c r="F35" s="198"/>
    </row>
    <row r="36" spans="2:22" x14ac:dyDescent="0.2">
      <c r="B36" s="198"/>
      <c r="C36" s="199"/>
      <c r="D36" s="199"/>
      <c r="E36" s="199"/>
      <c r="F36" s="198"/>
    </row>
    <row r="37" spans="2:22" ht="12.75" customHeight="1" x14ac:dyDescent="0.2">
      <c r="B37" s="198"/>
      <c r="C37" s="199"/>
      <c r="D37" s="199"/>
      <c r="E37" s="199"/>
      <c r="F37" s="198"/>
    </row>
    <row r="38" spans="2:22" ht="12.75" customHeight="1" x14ac:dyDescent="0.2">
      <c r="B38" s="198"/>
      <c r="C38" s="199"/>
      <c r="D38" s="199"/>
      <c r="E38" s="199"/>
      <c r="F38" s="198"/>
    </row>
    <row r="39" spans="2:22" ht="12.75" customHeight="1" x14ac:dyDescent="0.2">
      <c r="B39" s="198"/>
      <c r="C39" s="199"/>
      <c r="D39" s="199"/>
      <c r="E39" s="199"/>
      <c r="F39" s="198"/>
    </row>
    <row r="40" spans="2:22" x14ac:dyDescent="0.2">
      <c r="B40" s="198"/>
      <c r="C40" s="199"/>
      <c r="D40" s="199"/>
      <c r="E40" s="199"/>
      <c r="F40" s="198"/>
    </row>
    <row r="41" spans="2:22" x14ac:dyDescent="0.2">
      <c r="B41" s="195"/>
      <c r="C41" s="196"/>
      <c r="D41" s="197"/>
      <c r="E41" s="12"/>
      <c r="F41" s="12"/>
    </row>
    <row r="42" spans="2:22" ht="14.25" customHeight="1" x14ac:dyDescent="0.2">
      <c r="B42" s="195"/>
      <c r="C42" s="196"/>
      <c r="D42" s="197"/>
      <c r="E42" s="12"/>
      <c r="F42" s="12"/>
    </row>
    <row r="43" spans="2:22" x14ac:dyDescent="0.2">
      <c r="B43" s="195"/>
      <c r="C43" s="196"/>
      <c r="D43" s="197"/>
      <c r="E43" s="12"/>
      <c r="F43" s="12"/>
    </row>
    <row r="44" spans="2:22" x14ac:dyDescent="0.2">
      <c r="B44" s="195"/>
      <c r="C44" s="196"/>
      <c r="D44" s="197"/>
      <c r="E44" s="12"/>
      <c r="F44" s="12"/>
      <c r="V44" s="63"/>
    </row>
    <row r="45" spans="2:22" x14ac:dyDescent="0.2">
      <c r="B45" s="195"/>
      <c r="C45" s="196"/>
      <c r="D45" s="197"/>
      <c r="E45" s="12"/>
      <c r="F45" s="12"/>
    </row>
    <row r="46" spans="2:22" x14ac:dyDescent="0.2">
      <c r="B46" s="195"/>
      <c r="C46" s="196"/>
      <c r="D46" s="197"/>
      <c r="E46" s="12"/>
      <c r="F46" s="12"/>
    </row>
    <row r="47" spans="2:22" x14ac:dyDescent="0.2">
      <c r="B47" s="195"/>
      <c r="C47" s="196"/>
      <c r="D47" s="197"/>
      <c r="E47" s="12"/>
      <c r="F47" s="12"/>
    </row>
    <row r="48" spans="2:22" x14ac:dyDescent="0.2">
      <c r="B48" s="195"/>
      <c r="C48" s="12"/>
      <c r="D48" s="12"/>
      <c r="E48" s="12"/>
      <c r="F48" s="12"/>
    </row>
    <row r="49" spans="1:6" x14ac:dyDescent="0.2">
      <c r="B49" s="195"/>
      <c r="C49" s="12"/>
      <c r="D49" s="12"/>
      <c r="E49" s="12"/>
      <c r="F49" s="12"/>
    </row>
    <row r="50" spans="1:6" x14ac:dyDescent="0.2">
      <c r="A50" s="42"/>
      <c r="B50" s="196"/>
      <c r="C50" s="12"/>
      <c r="D50" s="12"/>
      <c r="E50" s="12"/>
      <c r="F50" s="12"/>
    </row>
    <row r="51" spans="1:6" x14ac:dyDescent="0.2">
      <c r="A51" s="42"/>
      <c r="B51" s="196"/>
      <c r="C51" s="12"/>
      <c r="D51" s="12"/>
      <c r="E51" s="12"/>
      <c r="F51" s="12"/>
    </row>
    <row r="52" spans="1:6" x14ac:dyDescent="0.2">
      <c r="A52" s="42"/>
      <c r="B52" s="196"/>
      <c r="C52" s="12"/>
      <c r="D52" s="12"/>
      <c r="E52" s="12"/>
      <c r="F52" s="12"/>
    </row>
    <row r="53" spans="1:6" ht="13.5" customHeight="1" x14ac:dyDescent="0.2">
      <c r="B53" s="196"/>
      <c r="C53" s="12"/>
      <c r="D53" s="12"/>
      <c r="E53" s="12"/>
      <c r="F53" s="12"/>
    </row>
    <row r="54" spans="1:6" x14ac:dyDescent="0.2">
      <c r="B54" s="195"/>
      <c r="C54" s="12"/>
      <c r="D54" s="12"/>
      <c r="E54" s="12"/>
      <c r="F54" s="12"/>
    </row>
    <row r="55" spans="1:6" x14ac:dyDescent="0.2">
      <c r="B55" s="195"/>
      <c r="C55" s="12"/>
      <c r="D55" s="12"/>
      <c r="E55" s="12"/>
      <c r="F55" s="12"/>
    </row>
    <row r="56" spans="1:6" x14ac:dyDescent="0.2">
      <c r="B56" s="195"/>
      <c r="C56" s="12"/>
      <c r="D56" s="12"/>
      <c r="E56" s="12"/>
      <c r="F56" s="12"/>
    </row>
    <row r="57" spans="1:6" x14ac:dyDescent="0.2">
      <c r="B57" s="195"/>
      <c r="C57" s="12"/>
      <c r="D57" s="12"/>
      <c r="E57" s="12"/>
      <c r="F57" s="12"/>
    </row>
    <row r="58" spans="1:6" x14ac:dyDescent="0.2">
      <c r="B58" s="195"/>
      <c r="C58" s="12"/>
      <c r="D58" s="12"/>
      <c r="E58" s="12"/>
      <c r="F58" s="12"/>
    </row>
    <row r="59" spans="1:6" x14ac:dyDescent="0.2">
      <c r="B59" s="195"/>
      <c r="C59" s="12"/>
      <c r="D59" s="12"/>
      <c r="E59" s="12"/>
      <c r="F59" s="12"/>
    </row>
    <row r="60" spans="1:6" x14ac:dyDescent="0.2">
      <c r="B60" s="195"/>
      <c r="C60" s="12"/>
      <c r="D60" s="12"/>
      <c r="E60" s="12"/>
      <c r="F60" s="12"/>
    </row>
    <row r="61" spans="1:6" x14ac:dyDescent="0.2">
      <c r="B61" s="195"/>
      <c r="C61" s="12"/>
      <c r="D61" s="12"/>
      <c r="E61" s="12"/>
      <c r="F61" s="12"/>
    </row>
    <row r="62" spans="1:6" x14ac:dyDescent="0.2">
      <c r="B62" s="195"/>
      <c r="C62" s="12"/>
      <c r="D62" s="12"/>
      <c r="E62" s="12"/>
      <c r="F62" s="12"/>
    </row>
    <row r="63" spans="1:6" x14ac:dyDescent="0.2">
      <c r="B63" s="195"/>
      <c r="C63" s="12"/>
      <c r="D63" s="12"/>
      <c r="E63" s="12"/>
      <c r="F63" s="12"/>
    </row>
    <row r="64" spans="1:6" x14ac:dyDescent="0.2">
      <c r="B64" s="195"/>
      <c r="C64" s="12"/>
      <c r="D64" s="12"/>
      <c r="E64" s="12"/>
      <c r="F64" s="12"/>
    </row>
    <row r="65" spans="1:6" x14ac:dyDescent="0.2">
      <c r="B65" s="195"/>
      <c r="C65" s="12"/>
      <c r="D65" s="12"/>
      <c r="E65" s="12"/>
      <c r="F65" s="12"/>
    </row>
    <row r="66" spans="1:6" x14ac:dyDescent="0.2">
      <c r="B66" s="195"/>
      <c r="C66" s="12"/>
      <c r="D66" s="12"/>
      <c r="E66" s="12"/>
      <c r="F66" s="12"/>
    </row>
    <row r="67" spans="1:6" x14ac:dyDescent="0.2">
      <c r="A67" s="42"/>
      <c r="B67" s="195"/>
      <c r="C67" s="12"/>
      <c r="D67" s="12"/>
      <c r="E67" s="12"/>
      <c r="F67" s="12"/>
    </row>
    <row r="68" spans="1:6" x14ac:dyDescent="0.2">
      <c r="B68" s="195"/>
      <c r="C68" s="12"/>
      <c r="D68" s="12"/>
      <c r="E68" s="12"/>
      <c r="F68" s="12"/>
    </row>
    <row r="69" spans="1:6" x14ac:dyDescent="0.2">
      <c r="B69" s="195"/>
      <c r="C69" s="12"/>
      <c r="D69" s="12"/>
      <c r="E69" s="12"/>
      <c r="F69" s="12"/>
    </row>
    <row r="70" spans="1:6" x14ac:dyDescent="0.2">
      <c r="B70" s="195"/>
      <c r="C70" s="12"/>
      <c r="D70" s="12"/>
      <c r="E70" s="12"/>
      <c r="F70" s="12"/>
    </row>
    <row r="71" spans="1:6" x14ac:dyDescent="0.2">
      <c r="B71" s="195"/>
      <c r="C71" s="12"/>
      <c r="D71" s="12"/>
      <c r="E71" s="12"/>
      <c r="F71" s="12"/>
    </row>
    <row r="72" spans="1:6" x14ac:dyDescent="0.2">
      <c r="B72" s="195"/>
      <c r="C72" s="12"/>
      <c r="D72" s="12"/>
      <c r="E72" s="12"/>
      <c r="F72" s="12"/>
    </row>
    <row r="73" spans="1:6" x14ac:dyDescent="0.2">
      <c r="B73" s="195"/>
      <c r="C73" s="12"/>
      <c r="D73" s="12"/>
      <c r="E73" s="12"/>
      <c r="F73" s="12"/>
    </row>
    <row r="74" spans="1:6" x14ac:dyDescent="0.2">
      <c r="B74" s="195"/>
      <c r="C74" s="12"/>
      <c r="D74" s="12"/>
      <c r="E74" s="12"/>
      <c r="F74" s="12"/>
    </row>
    <row r="75" spans="1:6" x14ac:dyDescent="0.2">
      <c r="B75" s="195"/>
      <c r="C75" s="12"/>
      <c r="D75" s="12"/>
      <c r="E75" s="12"/>
      <c r="F75" s="12"/>
    </row>
    <row r="76" spans="1:6" x14ac:dyDescent="0.2">
      <c r="B76" s="195"/>
      <c r="C76" s="12"/>
      <c r="D76" s="12"/>
      <c r="E76" s="12"/>
      <c r="F76" s="12"/>
    </row>
    <row r="77" spans="1:6" x14ac:dyDescent="0.2">
      <c r="B77" s="195"/>
      <c r="C77" s="12"/>
      <c r="D77" s="12"/>
      <c r="E77" s="12"/>
      <c r="F77" s="12"/>
    </row>
    <row r="78" spans="1:6" x14ac:dyDescent="0.2">
      <c r="B78" s="195"/>
      <c r="C78" s="12"/>
      <c r="D78" s="12"/>
      <c r="E78" s="12"/>
      <c r="F78" s="12"/>
    </row>
    <row r="79" spans="1:6" x14ac:dyDescent="0.2">
      <c r="B79" s="195"/>
      <c r="C79" s="12"/>
      <c r="D79" s="12"/>
      <c r="E79" s="12"/>
      <c r="F79" s="12"/>
    </row>
    <row r="80" spans="1:6" x14ac:dyDescent="0.2">
      <c r="B80" s="195"/>
      <c r="C80" s="12"/>
      <c r="D80" s="12"/>
      <c r="E80" s="12"/>
      <c r="F80" s="12"/>
    </row>
    <row r="81" spans="1:6" x14ac:dyDescent="0.2">
      <c r="B81" s="195"/>
      <c r="C81" s="12"/>
      <c r="D81" s="12"/>
      <c r="E81" s="12"/>
      <c r="F81" s="12"/>
    </row>
    <row r="82" spans="1:6" x14ac:dyDescent="0.2">
      <c r="B82" s="195"/>
      <c r="C82" s="12"/>
      <c r="D82" s="12"/>
      <c r="E82" s="12"/>
      <c r="F82" s="12"/>
    </row>
    <row r="83" spans="1:6" x14ac:dyDescent="0.2">
      <c r="B83" s="195"/>
      <c r="C83" s="12"/>
      <c r="D83" s="12"/>
      <c r="E83" s="12"/>
      <c r="F83" s="12"/>
    </row>
    <row r="84" spans="1:6" x14ac:dyDescent="0.2">
      <c r="B84" s="195"/>
      <c r="C84" s="12"/>
      <c r="D84" s="12"/>
      <c r="E84" s="12"/>
      <c r="F84" s="12"/>
    </row>
    <row r="85" spans="1:6" x14ac:dyDescent="0.2">
      <c r="B85" s="195"/>
      <c r="C85" s="12"/>
      <c r="D85" s="12"/>
      <c r="E85" s="12"/>
      <c r="F85" s="12"/>
    </row>
    <row r="86" spans="1:6" x14ac:dyDescent="0.2">
      <c r="B86" s="195"/>
      <c r="C86" s="12"/>
      <c r="D86" s="12"/>
      <c r="E86" s="12"/>
      <c r="F86" s="12"/>
    </row>
    <row r="87" spans="1:6" x14ac:dyDescent="0.2">
      <c r="B87" s="195"/>
      <c r="C87" s="12"/>
      <c r="D87" s="12"/>
      <c r="E87" s="12"/>
      <c r="F87" s="12"/>
    </row>
    <row r="88" spans="1:6" x14ac:dyDescent="0.2">
      <c r="B88" s="195"/>
      <c r="C88" s="12"/>
      <c r="D88" s="12"/>
      <c r="E88" s="12"/>
      <c r="F88" s="12"/>
    </row>
    <row r="89" spans="1:6" x14ac:dyDescent="0.2">
      <c r="B89" s="195"/>
      <c r="C89" s="12"/>
      <c r="D89" s="12"/>
      <c r="E89" s="12"/>
      <c r="F89" s="12"/>
    </row>
    <row r="90" spans="1:6" x14ac:dyDescent="0.2">
      <c r="B90" s="195"/>
      <c r="C90" s="12"/>
      <c r="D90" s="12"/>
      <c r="E90" s="12"/>
      <c r="F90" s="12"/>
    </row>
    <row r="91" spans="1:6" x14ac:dyDescent="0.2">
      <c r="B91" s="195"/>
      <c r="C91" s="12"/>
      <c r="D91" s="12"/>
      <c r="E91" s="12"/>
      <c r="F91" s="12"/>
    </row>
    <row r="94" spans="1:6" x14ac:dyDescent="0.2">
      <c r="A94" s="42"/>
    </row>
  </sheetData>
  <mergeCells count="3">
    <mergeCell ref="A4:F4"/>
    <mergeCell ref="A29:F29"/>
    <mergeCell ref="A3:F3"/>
  </mergeCells>
  <hyperlinks>
    <hyperlink ref="A1" location="Съдържание!Print_Area" display="към съдържанието" xr:uid="{00000000-0004-0000-1900-000000000000}"/>
  </hyperlinks>
  <printOptions horizontalCentered="1"/>
  <pageMargins left="0.39370078740157483" right="0.39370078740157483" top="0.59055118110236227" bottom="0.39370078740157483" header="0.31496062992125984" footer="0.31496062992125984"/>
  <pageSetup paperSize="9" scale="8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O42"/>
  <sheetViews>
    <sheetView zoomScale="73" zoomScaleNormal="73" workbookViewId="0">
      <selection activeCell="U10" sqref="U10:V37"/>
    </sheetView>
  </sheetViews>
  <sheetFormatPr defaultRowHeight="12.75" x14ac:dyDescent="0.2"/>
  <cols>
    <col min="1" max="1" width="18.7109375" style="70" customWidth="1"/>
    <col min="2" max="2" width="10.7109375" style="70" customWidth="1"/>
    <col min="3" max="3" width="12.7109375" style="70" customWidth="1"/>
    <col min="4" max="4" width="14.7109375" style="70" customWidth="1"/>
    <col min="5" max="5" width="10.7109375" style="70" customWidth="1"/>
    <col min="6" max="6" width="14.7109375" style="70" customWidth="1"/>
    <col min="7" max="7" width="18.7109375" style="70" customWidth="1"/>
    <col min="8" max="8" width="11.7109375" style="70" customWidth="1"/>
    <col min="9" max="9" width="18.7109375" style="70" customWidth="1"/>
    <col min="10" max="10" width="10.7109375" style="82" customWidth="1"/>
    <col min="11" max="11" width="12.7109375" style="70" customWidth="1"/>
    <col min="12" max="12" width="14.7109375" style="70" customWidth="1"/>
    <col min="13" max="13" width="10.7109375" style="70" customWidth="1"/>
    <col min="14" max="14" width="14.7109375" style="70" customWidth="1"/>
    <col min="15" max="15" width="18.7109375" style="70" customWidth="1"/>
    <col min="16" max="16" width="9.7109375" style="70" customWidth="1"/>
    <col min="17" max="17" width="18.7109375" style="70" customWidth="1"/>
    <col min="18" max="18" width="10.7109375" style="70" customWidth="1"/>
    <col min="19" max="19" width="12.7109375" style="70" customWidth="1"/>
    <col min="20" max="20" width="14.7109375" style="70" customWidth="1"/>
    <col min="21" max="21" width="10.7109375" style="70" customWidth="1"/>
    <col min="22" max="22" width="14.7109375" style="70" customWidth="1"/>
    <col min="23" max="23" width="18.7109375" style="70" customWidth="1"/>
    <col min="24" max="24" width="9.7109375" style="70" customWidth="1"/>
    <col min="25" max="32" width="9.140625" style="70" customWidth="1"/>
    <col min="33" max="16384" width="9.140625" style="70"/>
  </cols>
  <sheetData>
    <row r="1" spans="1:41" ht="15" customHeight="1" x14ac:dyDescent="0.2">
      <c r="A1" s="159" t="s">
        <v>64</v>
      </c>
      <c r="B1" s="73"/>
      <c r="C1" s="73"/>
      <c r="D1" s="73"/>
      <c r="E1" s="73"/>
      <c r="F1" s="73"/>
      <c r="G1" s="73"/>
      <c r="H1" s="194"/>
      <c r="I1" s="76"/>
    </row>
    <row r="2" spans="1:41" ht="15" customHeight="1" x14ac:dyDescent="0.2">
      <c r="A2" s="159"/>
      <c r="B2" s="261"/>
      <c r="C2" s="261"/>
      <c r="D2" s="261"/>
      <c r="E2" s="261"/>
      <c r="F2" s="261"/>
      <c r="G2" s="261"/>
      <c r="H2" s="76"/>
      <c r="I2" s="76"/>
    </row>
    <row r="3" spans="1:41" ht="15" customHeight="1" x14ac:dyDescent="0.2">
      <c r="A3" s="381" t="s">
        <v>329</v>
      </c>
      <c r="B3" s="382"/>
      <c r="C3" s="382"/>
      <c r="D3" s="382"/>
      <c r="E3" s="382"/>
      <c r="F3" s="382"/>
      <c r="G3" s="382"/>
      <c r="H3" s="382"/>
      <c r="I3" s="274"/>
      <c r="O3" s="329"/>
      <c r="P3" s="330"/>
      <c r="Q3" s="330"/>
      <c r="R3" s="330"/>
      <c r="S3" s="330"/>
      <c r="T3" s="330"/>
      <c r="U3" s="330"/>
      <c r="V3" s="330"/>
    </row>
    <row r="4" spans="1:41" ht="45" customHeight="1" x14ac:dyDescent="0.2">
      <c r="A4" s="364" t="s">
        <v>410</v>
      </c>
      <c r="B4" s="365"/>
      <c r="C4" s="365"/>
      <c r="D4" s="365"/>
      <c r="E4" s="365"/>
      <c r="F4" s="365"/>
      <c r="G4" s="365"/>
      <c r="H4" s="365"/>
      <c r="I4" s="269"/>
      <c r="J4" s="268"/>
      <c r="K4" s="268"/>
      <c r="L4" s="268"/>
      <c r="M4" s="268"/>
      <c r="N4" s="268"/>
      <c r="O4" s="328"/>
      <c r="P4" s="268"/>
      <c r="Q4" s="268"/>
      <c r="R4" s="268"/>
      <c r="S4" s="268"/>
      <c r="T4" s="268"/>
      <c r="U4" s="268"/>
      <c r="V4" s="268"/>
    </row>
    <row r="5" spans="1:41" ht="15" customHeight="1" x14ac:dyDescent="0.2">
      <c r="A5" s="75"/>
      <c r="B5" s="74"/>
      <c r="C5" s="74"/>
      <c r="D5" s="74"/>
      <c r="E5" s="74"/>
      <c r="F5" s="74"/>
      <c r="G5" s="74"/>
      <c r="H5" s="177"/>
      <c r="I5" s="262"/>
      <c r="P5" s="106" t="s">
        <v>330</v>
      </c>
      <c r="Q5" s="106"/>
      <c r="X5" s="106" t="s">
        <v>331</v>
      </c>
    </row>
    <row r="6" spans="1:41" ht="15" customHeight="1" x14ac:dyDescent="0.2">
      <c r="A6" s="373" t="s">
        <v>326</v>
      </c>
      <c r="B6" s="379" t="s">
        <v>5</v>
      </c>
      <c r="C6" s="379"/>
      <c r="D6" s="379"/>
      <c r="E6" s="379"/>
      <c r="F6" s="379"/>
      <c r="G6" s="379"/>
      <c r="H6" s="379"/>
      <c r="I6" s="373" t="s">
        <v>326</v>
      </c>
      <c r="J6" s="379" t="s">
        <v>311</v>
      </c>
      <c r="K6" s="379"/>
      <c r="L6" s="379"/>
      <c r="M6" s="379"/>
      <c r="N6" s="379"/>
      <c r="O6" s="379"/>
      <c r="P6" s="379"/>
      <c r="Q6" s="373" t="s">
        <v>326</v>
      </c>
      <c r="R6" s="379" t="s">
        <v>312</v>
      </c>
      <c r="S6" s="379"/>
      <c r="T6" s="379"/>
      <c r="U6" s="379"/>
      <c r="V6" s="379"/>
      <c r="W6" s="379"/>
      <c r="X6" s="379"/>
    </row>
    <row r="7" spans="1:41" ht="50.1" customHeight="1" x14ac:dyDescent="0.2">
      <c r="A7" s="374"/>
      <c r="B7" s="369" t="s">
        <v>172</v>
      </c>
      <c r="C7" s="369"/>
      <c r="D7" s="369"/>
      <c r="E7" s="369" t="s">
        <v>176</v>
      </c>
      <c r="F7" s="369"/>
      <c r="G7" s="369"/>
      <c r="H7" s="370" t="s">
        <v>135</v>
      </c>
      <c r="I7" s="374"/>
      <c r="J7" s="369" t="s">
        <v>172</v>
      </c>
      <c r="K7" s="369"/>
      <c r="L7" s="369"/>
      <c r="M7" s="369" t="s">
        <v>176</v>
      </c>
      <c r="N7" s="369"/>
      <c r="O7" s="369"/>
      <c r="P7" s="370" t="s">
        <v>135</v>
      </c>
      <c r="Q7" s="374"/>
      <c r="R7" s="369" t="s">
        <v>172</v>
      </c>
      <c r="S7" s="369"/>
      <c r="T7" s="369"/>
      <c r="U7" s="369" t="s">
        <v>176</v>
      </c>
      <c r="V7" s="369"/>
      <c r="W7" s="369"/>
      <c r="X7" s="370" t="s">
        <v>135</v>
      </c>
    </row>
    <row r="8" spans="1:41" ht="60" customHeight="1" x14ac:dyDescent="0.2">
      <c r="A8" s="375"/>
      <c r="B8" s="118" t="s">
        <v>131</v>
      </c>
      <c r="C8" s="118" t="s">
        <v>132</v>
      </c>
      <c r="D8" s="119" t="s">
        <v>133</v>
      </c>
      <c r="E8" s="118" t="s">
        <v>175</v>
      </c>
      <c r="F8" s="118" t="s">
        <v>173</v>
      </c>
      <c r="G8" s="119" t="s">
        <v>136</v>
      </c>
      <c r="H8" s="371"/>
      <c r="I8" s="375"/>
      <c r="J8" s="118" t="s">
        <v>131</v>
      </c>
      <c r="K8" s="118" t="s">
        <v>132</v>
      </c>
      <c r="L8" s="119" t="s">
        <v>133</v>
      </c>
      <c r="M8" s="118" t="s">
        <v>175</v>
      </c>
      <c r="N8" s="118" t="s">
        <v>173</v>
      </c>
      <c r="O8" s="119" t="s">
        <v>136</v>
      </c>
      <c r="P8" s="371"/>
      <c r="Q8" s="375"/>
      <c r="R8" s="118" t="s">
        <v>131</v>
      </c>
      <c r="S8" s="118" t="s">
        <v>132</v>
      </c>
      <c r="T8" s="119" t="s">
        <v>133</v>
      </c>
      <c r="U8" s="118" t="s">
        <v>175</v>
      </c>
      <c r="V8" s="118" t="s">
        <v>173</v>
      </c>
      <c r="W8" s="119" t="s">
        <v>136</v>
      </c>
      <c r="X8" s="371"/>
    </row>
    <row r="9" spans="1:41" s="89" customFormat="1" ht="20.100000000000001" customHeight="1" x14ac:dyDescent="0.2">
      <c r="A9" s="128">
        <v>1</v>
      </c>
      <c r="B9" s="118">
        <v>2</v>
      </c>
      <c r="C9" s="118">
        <v>3</v>
      </c>
      <c r="D9" s="119" t="s">
        <v>134</v>
      </c>
      <c r="E9" s="119">
        <v>5</v>
      </c>
      <c r="F9" s="119">
        <v>6</v>
      </c>
      <c r="G9" s="119" t="s">
        <v>170</v>
      </c>
      <c r="H9" s="118" t="s">
        <v>171</v>
      </c>
      <c r="I9" s="128">
        <v>9</v>
      </c>
      <c r="J9" s="118">
        <v>10</v>
      </c>
      <c r="K9" s="118">
        <v>11</v>
      </c>
      <c r="L9" s="119" t="s">
        <v>356</v>
      </c>
      <c r="M9" s="119">
        <v>13</v>
      </c>
      <c r="N9" s="119">
        <v>14</v>
      </c>
      <c r="O9" s="119" t="s">
        <v>357</v>
      </c>
      <c r="P9" s="118" t="s">
        <v>358</v>
      </c>
      <c r="Q9" s="128">
        <v>17</v>
      </c>
      <c r="R9" s="118">
        <v>18</v>
      </c>
      <c r="S9" s="118">
        <v>19</v>
      </c>
      <c r="T9" s="119" t="s">
        <v>359</v>
      </c>
      <c r="U9" s="119">
        <v>21</v>
      </c>
      <c r="V9" s="119">
        <v>22</v>
      </c>
      <c r="W9" s="119" t="s">
        <v>360</v>
      </c>
      <c r="X9" s="118" t="s">
        <v>361</v>
      </c>
    </row>
    <row r="10" spans="1:41" ht="15" customHeight="1" x14ac:dyDescent="0.2">
      <c r="A10" s="293" t="s">
        <v>33</v>
      </c>
      <c r="B10" s="72">
        <f t="shared" ref="B10:B37" si="0">J10+R10</f>
        <v>88</v>
      </c>
      <c r="C10" s="72">
        <f t="shared" ref="C10:C37" si="1">K10+S10</f>
        <v>84</v>
      </c>
      <c r="D10" s="172">
        <f t="shared" ref="D10:D38" si="2">C10/B10</f>
        <v>0.95454545454545459</v>
      </c>
      <c r="E10" s="72">
        <f t="shared" ref="E10:E37" si="3">M10+U10</f>
        <v>243</v>
      </c>
      <c r="F10" s="72">
        <f t="shared" ref="F10:F37" si="4">N10+V10</f>
        <v>237</v>
      </c>
      <c r="G10" s="172">
        <f>F10/E10</f>
        <v>0.97530864197530864</v>
      </c>
      <c r="H10" s="93">
        <f>E10/B10</f>
        <v>2.7613636363636362</v>
      </c>
      <c r="I10" s="293" t="s">
        <v>33</v>
      </c>
      <c r="J10" s="72">
        <v>53</v>
      </c>
      <c r="K10" s="72">
        <v>51</v>
      </c>
      <c r="L10" s="172">
        <f>K10/J10</f>
        <v>0.96226415094339623</v>
      </c>
      <c r="M10" s="72">
        <v>147</v>
      </c>
      <c r="N10" s="72">
        <v>143</v>
      </c>
      <c r="O10" s="172">
        <f>N10/M10</f>
        <v>0.97278911564625847</v>
      </c>
      <c r="P10" s="93">
        <f>M10/J10</f>
        <v>2.7735849056603774</v>
      </c>
      <c r="Q10" s="293" t="s">
        <v>33</v>
      </c>
      <c r="R10" s="72">
        <v>35</v>
      </c>
      <c r="S10" s="72">
        <v>33</v>
      </c>
      <c r="T10" s="172">
        <f>S10/R10</f>
        <v>0.94285714285714284</v>
      </c>
      <c r="U10" s="72">
        <v>96</v>
      </c>
      <c r="V10" s="72">
        <v>94</v>
      </c>
      <c r="W10" s="172">
        <f>V10/U10</f>
        <v>0.97916666666666663</v>
      </c>
      <c r="X10" s="93">
        <f>U10/R10</f>
        <v>2.7428571428571429</v>
      </c>
      <c r="AK10" s="7"/>
      <c r="AL10" s="7"/>
      <c r="AM10" s="7"/>
      <c r="AN10" s="7"/>
      <c r="AO10" s="7"/>
    </row>
    <row r="11" spans="1:41" ht="15" customHeight="1" x14ac:dyDescent="0.2">
      <c r="A11" s="293" t="s">
        <v>34</v>
      </c>
      <c r="B11" s="72">
        <f t="shared" si="0"/>
        <v>140</v>
      </c>
      <c r="C11" s="72">
        <f t="shared" si="1"/>
        <v>135</v>
      </c>
      <c r="D11" s="172">
        <f t="shared" si="2"/>
        <v>0.9642857142857143</v>
      </c>
      <c r="E11" s="72">
        <f t="shared" si="3"/>
        <v>370</v>
      </c>
      <c r="F11" s="72">
        <f t="shared" si="4"/>
        <v>360</v>
      </c>
      <c r="G11" s="172">
        <f t="shared" ref="G11:G37" si="5">F11/E11</f>
        <v>0.97297297297297303</v>
      </c>
      <c r="H11" s="93">
        <f t="shared" ref="H11:H37" si="6">E11/B11</f>
        <v>2.6428571428571428</v>
      </c>
      <c r="I11" s="293" t="s">
        <v>34</v>
      </c>
      <c r="J11" s="72">
        <v>88</v>
      </c>
      <c r="K11" s="72">
        <v>87</v>
      </c>
      <c r="L11" s="172">
        <f t="shared" ref="L11:L37" si="7">K11/J11</f>
        <v>0.98863636363636365</v>
      </c>
      <c r="M11" s="72">
        <v>228</v>
      </c>
      <c r="N11" s="72">
        <v>223</v>
      </c>
      <c r="O11" s="172">
        <f t="shared" ref="O11:O37" si="8">N11/M11</f>
        <v>0.97807017543859653</v>
      </c>
      <c r="P11" s="93">
        <f t="shared" ref="P11:P37" si="9">M11/J11</f>
        <v>2.5909090909090908</v>
      </c>
      <c r="Q11" s="293" t="s">
        <v>34</v>
      </c>
      <c r="R11" s="72">
        <v>52</v>
      </c>
      <c r="S11" s="72">
        <v>48</v>
      </c>
      <c r="T11" s="172">
        <f t="shared" ref="T11:T37" si="10">S11/R11</f>
        <v>0.92307692307692313</v>
      </c>
      <c r="U11" s="72">
        <v>142</v>
      </c>
      <c r="V11" s="72">
        <v>137</v>
      </c>
      <c r="W11" s="172">
        <f t="shared" ref="W11:W37" si="11">V11/U11</f>
        <v>0.96478873239436624</v>
      </c>
      <c r="X11" s="93">
        <f t="shared" ref="X11:X37" si="12">U11/R11</f>
        <v>2.7307692307692308</v>
      </c>
      <c r="AK11" s="7"/>
      <c r="AL11" s="7"/>
      <c r="AM11" s="7"/>
      <c r="AN11" s="7"/>
      <c r="AO11" s="7"/>
    </row>
    <row r="12" spans="1:41" ht="15" customHeight="1" x14ac:dyDescent="0.2">
      <c r="A12" s="293" t="s">
        <v>35</v>
      </c>
      <c r="B12" s="72">
        <f t="shared" si="0"/>
        <v>261</v>
      </c>
      <c r="C12" s="72">
        <f t="shared" si="1"/>
        <v>253</v>
      </c>
      <c r="D12" s="172">
        <f t="shared" si="2"/>
        <v>0.96934865900383138</v>
      </c>
      <c r="E12" s="72">
        <f t="shared" si="3"/>
        <v>743</v>
      </c>
      <c r="F12" s="72">
        <f t="shared" si="4"/>
        <v>724</v>
      </c>
      <c r="G12" s="172">
        <f t="shared" si="5"/>
        <v>0.97442799461641993</v>
      </c>
      <c r="H12" s="93">
        <f t="shared" si="6"/>
        <v>2.8467432950191571</v>
      </c>
      <c r="I12" s="293" t="s">
        <v>35</v>
      </c>
      <c r="J12" s="72">
        <v>184</v>
      </c>
      <c r="K12" s="72">
        <v>182</v>
      </c>
      <c r="L12" s="172">
        <f t="shared" si="7"/>
        <v>0.98913043478260865</v>
      </c>
      <c r="M12" s="72">
        <v>533</v>
      </c>
      <c r="N12" s="72">
        <v>524</v>
      </c>
      <c r="O12" s="172">
        <f t="shared" si="8"/>
        <v>0.98311444652908064</v>
      </c>
      <c r="P12" s="93">
        <f t="shared" si="9"/>
        <v>2.8967391304347827</v>
      </c>
      <c r="Q12" s="293" t="s">
        <v>35</v>
      </c>
      <c r="R12" s="72">
        <v>77</v>
      </c>
      <c r="S12" s="72">
        <v>71</v>
      </c>
      <c r="T12" s="172">
        <f t="shared" si="10"/>
        <v>0.92207792207792205</v>
      </c>
      <c r="U12" s="72">
        <v>210</v>
      </c>
      <c r="V12" s="72">
        <v>200</v>
      </c>
      <c r="W12" s="172">
        <f t="shared" si="11"/>
        <v>0.95238095238095233</v>
      </c>
      <c r="X12" s="93">
        <f t="shared" si="12"/>
        <v>2.7272727272727271</v>
      </c>
      <c r="AK12" s="7"/>
      <c r="AL12" s="7"/>
      <c r="AM12" s="7"/>
      <c r="AN12" s="7"/>
      <c r="AO12" s="7"/>
    </row>
    <row r="13" spans="1:41" ht="15" customHeight="1" x14ac:dyDescent="0.2">
      <c r="A13" s="293" t="s">
        <v>36</v>
      </c>
      <c r="B13" s="72">
        <f t="shared" si="0"/>
        <v>119</v>
      </c>
      <c r="C13" s="72">
        <f t="shared" si="1"/>
        <v>115</v>
      </c>
      <c r="D13" s="172">
        <f t="shared" si="2"/>
        <v>0.96638655462184875</v>
      </c>
      <c r="E13" s="72">
        <f t="shared" si="3"/>
        <v>320</v>
      </c>
      <c r="F13" s="72">
        <f t="shared" si="4"/>
        <v>315</v>
      </c>
      <c r="G13" s="172">
        <f t="shared" si="5"/>
        <v>0.984375</v>
      </c>
      <c r="H13" s="93">
        <f t="shared" si="6"/>
        <v>2.6890756302521011</v>
      </c>
      <c r="I13" s="293" t="s">
        <v>36</v>
      </c>
      <c r="J13" s="72">
        <v>73</v>
      </c>
      <c r="K13" s="72">
        <v>71</v>
      </c>
      <c r="L13" s="172">
        <f t="shared" si="7"/>
        <v>0.9726027397260274</v>
      </c>
      <c r="M13" s="72">
        <v>198</v>
      </c>
      <c r="N13" s="72">
        <v>195</v>
      </c>
      <c r="O13" s="172">
        <f t="shared" si="8"/>
        <v>0.98484848484848486</v>
      </c>
      <c r="P13" s="93">
        <f t="shared" si="9"/>
        <v>2.7123287671232879</v>
      </c>
      <c r="Q13" s="293" t="s">
        <v>36</v>
      </c>
      <c r="R13" s="72">
        <v>46</v>
      </c>
      <c r="S13" s="72">
        <v>44</v>
      </c>
      <c r="T13" s="172">
        <f t="shared" si="10"/>
        <v>0.95652173913043481</v>
      </c>
      <c r="U13" s="72">
        <v>122</v>
      </c>
      <c r="V13" s="72">
        <v>120</v>
      </c>
      <c r="W13" s="172">
        <f t="shared" si="11"/>
        <v>0.98360655737704916</v>
      </c>
      <c r="X13" s="93">
        <f t="shared" si="12"/>
        <v>2.652173913043478</v>
      </c>
    </row>
    <row r="14" spans="1:41" ht="15" customHeight="1" x14ac:dyDescent="0.2">
      <c r="A14" s="293" t="s">
        <v>37</v>
      </c>
      <c r="B14" s="72">
        <f t="shared" si="0"/>
        <v>19</v>
      </c>
      <c r="C14" s="72">
        <f t="shared" si="1"/>
        <v>19</v>
      </c>
      <c r="D14" s="172">
        <f t="shared" si="2"/>
        <v>1</v>
      </c>
      <c r="E14" s="72">
        <f t="shared" si="3"/>
        <v>56</v>
      </c>
      <c r="F14" s="72">
        <f t="shared" si="4"/>
        <v>55</v>
      </c>
      <c r="G14" s="172">
        <f t="shared" si="5"/>
        <v>0.9821428571428571</v>
      </c>
      <c r="H14" s="93">
        <f t="shared" si="6"/>
        <v>2.9473684210526314</v>
      </c>
      <c r="I14" s="293" t="s">
        <v>37</v>
      </c>
      <c r="J14" s="72">
        <v>15</v>
      </c>
      <c r="K14" s="72">
        <v>15</v>
      </c>
      <c r="L14" s="172">
        <f t="shared" si="7"/>
        <v>1</v>
      </c>
      <c r="M14" s="72">
        <v>50</v>
      </c>
      <c r="N14" s="72">
        <v>49</v>
      </c>
      <c r="O14" s="172">
        <f t="shared" si="8"/>
        <v>0.98</v>
      </c>
      <c r="P14" s="93">
        <f t="shared" si="9"/>
        <v>3.3333333333333335</v>
      </c>
      <c r="Q14" s="293" t="s">
        <v>37</v>
      </c>
      <c r="R14" s="72">
        <v>4</v>
      </c>
      <c r="S14" s="72">
        <v>4</v>
      </c>
      <c r="T14" s="172">
        <f t="shared" si="10"/>
        <v>1</v>
      </c>
      <c r="U14" s="72">
        <v>6</v>
      </c>
      <c r="V14" s="72">
        <v>6</v>
      </c>
      <c r="W14" s="172">
        <f t="shared" si="11"/>
        <v>1</v>
      </c>
      <c r="X14" s="93">
        <f t="shared" si="12"/>
        <v>1.5</v>
      </c>
    </row>
    <row r="15" spans="1:41" ht="15" customHeight="1" x14ac:dyDescent="0.2">
      <c r="A15" s="293" t="s">
        <v>38</v>
      </c>
      <c r="B15" s="72">
        <f t="shared" si="0"/>
        <v>56</v>
      </c>
      <c r="C15" s="72">
        <f t="shared" si="1"/>
        <v>52</v>
      </c>
      <c r="D15" s="172">
        <f t="shared" si="2"/>
        <v>0.9285714285714286</v>
      </c>
      <c r="E15" s="72">
        <f t="shared" si="3"/>
        <v>119</v>
      </c>
      <c r="F15" s="72">
        <f t="shared" si="4"/>
        <v>113</v>
      </c>
      <c r="G15" s="172">
        <f t="shared" si="5"/>
        <v>0.94957983193277307</v>
      </c>
      <c r="H15" s="93">
        <f t="shared" si="6"/>
        <v>2.125</v>
      </c>
      <c r="I15" s="293" t="s">
        <v>38</v>
      </c>
      <c r="J15" s="72">
        <v>37</v>
      </c>
      <c r="K15" s="72">
        <v>35</v>
      </c>
      <c r="L15" s="172">
        <f t="shared" si="7"/>
        <v>0.94594594594594594</v>
      </c>
      <c r="M15" s="72">
        <v>86</v>
      </c>
      <c r="N15" s="72">
        <v>82</v>
      </c>
      <c r="O15" s="172">
        <f t="shared" si="8"/>
        <v>0.95348837209302328</v>
      </c>
      <c r="P15" s="93">
        <f t="shared" si="9"/>
        <v>2.3243243243243241</v>
      </c>
      <c r="Q15" s="293" t="s">
        <v>38</v>
      </c>
      <c r="R15" s="72">
        <v>19</v>
      </c>
      <c r="S15" s="72">
        <v>17</v>
      </c>
      <c r="T15" s="172">
        <f t="shared" si="10"/>
        <v>0.89473684210526316</v>
      </c>
      <c r="U15" s="72">
        <v>33</v>
      </c>
      <c r="V15" s="72">
        <v>31</v>
      </c>
      <c r="W15" s="172">
        <f t="shared" si="11"/>
        <v>0.93939393939393945</v>
      </c>
      <c r="X15" s="93">
        <f t="shared" si="12"/>
        <v>1.736842105263158</v>
      </c>
    </row>
    <row r="16" spans="1:41" ht="15" customHeight="1" x14ac:dyDescent="0.2">
      <c r="A16" s="293" t="s">
        <v>39</v>
      </c>
      <c r="B16" s="72">
        <f t="shared" si="0"/>
        <v>63</v>
      </c>
      <c r="C16" s="72">
        <f t="shared" si="1"/>
        <v>63</v>
      </c>
      <c r="D16" s="172">
        <f t="shared" si="2"/>
        <v>1</v>
      </c>
      <c r="E16" s="72">
        <f t="shared" si="3"/>
        <v>196</v>
      </c>
      <c r="F16" s="72">
        <f t="shared" si="4"/>
        <v>194</v>
      </c>
      <c r="G16" s="172">
        <f t="shared" si="5"/>
        <v>0.98979591836734693</v>
      </c>
      <c r="H16" s="93">
        <f t="shared" si="6"/>
        <v>3.1111111111111112</v>
      </c>
      <c r="I16" s="293" t="s">
        <v>39</v>
      </c>
      <c r="J16" s="72">
        <v>36</v>
      </c>
      <c r="K16" s="72">
        <v>36</v>
      </c>
      <c r="L16" s="172">
        <f t="shared" si="7"/>
        <v>1</v>
      </c>
      <c r="M16" s="72">
        <v>111</v>
      </c>
      <c r="N16" s="72">
        <v>111</v>
      </c>
      <c r="O16" s="172">
        <f t="shared" si="8"/>
        <v>1</v>
      </c>
      <c r="P16" s="93">
        <f t="shared" si="9"/>
        <v>3.0833333333333335</v>
      </c>
      <c r="Q16" s="293" t="s">
        <v>39</v>
      </c>
      <c r="R16" s="72">
        <v>27</v>
      </c>
      <c r="S16" s="72">
        <v>27</v>
      </c>
      <c r="T16" s="172">
        <f t="shared" si="10"/>
        <v>1</v>
      </c>
      <c r="U16" s="72">
        <v>85</v>
      </c>
      <c r="V16" s="72">
        <v>83</v>
      </c>
      <c r="W16" s="172">
        <f t="shared" si="11"/>
        <v>0.97647058823529409</v>
      </c>
      <c r="X16" s="93">
        <f t="shared" si="12"/>
        <v>3.1481481481481484</v>
      </c>
    </row>
    <row r="17" spans="1:24" ht="15" customHeight="1" x14ac:dyDescent="0.2">
      <c r="A17" s="293" t="s">
        <v>40</v>
      </c>
      <c r="B17" s="72">
        <f t="shared" si="0"/>
        <v>37</v>
      </c>
      <c r="C17" s="72">
        <f t="shared" si="1"/>
        <v>35</v>
      </c>
      <c r="D17" s="172">
        <f t="shared" si="2"/>
        <v>0.94594594594594594</v>
      </c>
      <c r="E17" s="72">
        <f t="shared" si="3"/>
        <v>92</v>
      </c>
      <c r="F17" s="72">
        <f t="shared" si="4"/>
        <v>88</v>
      </c>
      <c r="G17" s="172">
        <f t="shared" si="5"/>
        <v>0.95652173913043481</v>
      </c>
      <c r="H17" s="93">
        <f t="shared" si="6"/>
        <v>2.4864864864864864</v>
      </c>
      <c r="I17" s="293" t="s">
        <v>40</v>
      </c>
      <c r="J17" s="72">
        <v>20</v>
      </c>
      <c r="K17" s="72">
        <v>20</v>
      </c>
      <c r="L17" s="172">
        <f t="shared" si="7"/>
        <v>1</v>
      </c>
      <c r="M17" s="72">
        <v>54</v>
      </c>
      <c r="N17" s="72">
        <v>52</v>
      </c>
      <c r="O17" s="172">
        <f t="shared" si="8"/>
        <v>0.96296296296296291</v>
      </c>
      <c r="P17" s="93">
        <f t="shared" si="9"/>
        <v>2.7</v>
      </c>
      <c r="Q17" s="293" t="s">
        <v>40</v>
      </c>
      <c r="R17" s="72">
        <v>17</v>
      </c>
      <c r="S17" s="72">
        <v>15</v>
      </c>
      <c r="T17" s="172">
        <f t="shared" si="10"/>
        <v>0.88235294117647056</v>
      </c>
      <c r="U17" s="72">
        <v>38</v>
      </c>
      <c r="V17" s="72">
        <v>36</v>
      </c>
      <c r="W17" s="172">
        <f t="shared" si="11"/>
        <v>0.94736842105263153</v>
      </c>
      <c r="X17" s="93">
        <f t="shared" si="12"/>
        <v>2.2352941176470589</v>
      </c>
    </row>
    <row r="18" spans="1:24" ht="15" customHeight="1" x14ac:dyDescent="0.2">
      <c r="A18" s="293" t="s">
        <v>41</v>
      </c>
      <c r="B18" s="72">
        <f t="shared" si="0"/>
        <v>31</v>
      </c>
      <c r="C18" s="72">
        <f t="shared" si="1"/>
        <v>31</v>
      </c>
      <c r="D18" s="172">
        <f t="shared" si="2"/>
        <v>1</v>
      </c>
      <c r="E18" s="72">
        <f t="shared" si="3"/>
        <v>110</v>
      </c>
      <c r="F18" s="72">
        <f t="shared" si="4"/>
        <v>110</v>
      </c>
      <c r="G18" s="172">
        <f t="shared" si="5"/>
        <v>1</v>
      </c>
      <c r="H18" s="93">
        <f t="shared" si="6"/>
        <v>3.5483870967741935</v>
      </c>
      <c r="I18" s="293" t="s">
        <v>41</v>
      </c>
      <c r="J18" s="72">
        <v>16</v>
      </c>
      <c r="K18" s="72">
        <v>16</v>
      </c>
      <c r="L18" s="172">
        <f t="shared" si="7"/>
        <v>1</v>
      </c>
      <c r="M18" s="72">
        <v>37</v>
      </c>
      <c r="N18" s="72">
        <v>37</v>
      </c>
      <c r="O18" s="172">
        <f t="shared" si="8"/>
        <v>1</v>
      </c>
      <c r="P18" s="93">
        <f t="shared" si="9"/>
        <v>2.3125</v>
      </c>
      <c r="Q18" s="293" t="s">
        <v>41</v>
      </c>
      <c r="R18" s="72">
        <v>15</v>
      </c>
      <c r="S18" s="72">
        <v>15</v>
      </c>
      <c r="T18" s="172">
        <f t="shared" si="10"/>
        <v>1</v>
      </c>
      <c r="U18" s="72">
        <v>73</v>
      </c>
      <c r="V18" s="72">
        <v>73</v>
      </c>
      <c r="W18" s="172">
        <f t="shared" si="11"/>
        <v>1</v>
      </c>
      <c r="X18" s="93">
        <f t="shared" si="12"/>
        <v>4.8666666666666663</v>
      </c>
    </row>
    <row r="19" spans="1:24" ht="15" customHeight="1" x14ac:dyDescent="0.2">
      <c r="A19" s="293" t="s">
        <v>42</v>
      </c>
      <c r="B19" s="72">
        <f t="shared" si="0"/>
        <v>25</v>
      </c>
      <c r="C19" s="72">
        <f t="shared" si="1"/>
        <v>25</v>
      </c>
      <c r="D19" s="172">
        <f t="shared" si="2"/>
        <v>1</v>
      </c>
      <c r="E19" s="72">
        <f t="shared" si="3"/>
        <v>83</v>
      </c>
      <c r="F19" s="72">
        <f t="shared" si="4"/>
        <v>82</v>
      </c>
      <c r="G19" s="172">
        <f t="shared" si="5"/>
        <v>0.98795180722891562</v>
      </c>
      <c r="H19" s="93">
        <f t="shared" si="6"/>
        <v>3.32</v>
      </c>
      <c r="I19" s="293" t="s">
        <v>42</v>
      </c>
      <c r="J19" s="72">
        <v>17</v>
      </c>
      <c r="K19" s="72">
        <v>17</v>
      </c>
      <c r="L19" s="172">
        <f t="shared" si="7"/>
        <v>1</v>
      </c>
      <c r="M19" s="72">
        <v>54</v>
      </c>
      <c r="N19" s="72">
        <v>53</v>
      </c>
      <c r="O19" s="172">
        <f t="shared" si="8"/>
        <v>0.98148148148148151</v>
      </c>
      <c r="P19" s="93">
        <f t="shared" si="9"/>
        <v>3.1764705882352939</v>
      </c>
      <c r="Q19" s="293" t="s">
        <v>42</v>
      </c>
      <c r="R19" s="72">
        <v>8</v>
      </c>
      <c r="S19" s="72">
        <v>8</v>
      </c>
      <c r="T19" s="172">
        <f t="shared" si="10"/>
        <v>1</v>
      </c>
      <c r="U19" s="72">
        <v>29</v>
      </c>
      <c r="V19" s="72">
        <v>29</v>
      </c>
      <c r="W19" s="172">
        <f t="shared" si="11"/>
        <v>1</v>
      </c>
      <c r="X19" s="93">
        <f t="shared" si="12"/>
        <v>3.625</v>
      </c>
    </row>
    <row r="20" spans="1:24" ht="15" customHeight="1" x14ac:dyDescent="0.2">
      <c r="A20" s="293" t="s">
        <v>43</v>
      </c>
      <c r="B20" s="72">
        <f t="shared" si="0"/>
        <v>25</v>
      </c>
      <c r="C20" s="72">
        <f t="shared" si="1"/>
        <v>24</v>
      </c>
      <c r="D20" s="172">
        <f t="shared" si="2"/>
        <v>0.96</v>
      </c>
      <c r="E20" s="72">
        <f t="shared" si="3"/>
        <v>84</v>
      </c>
      <c r="F20" s="72">
        <f t="shared" si="4"/>
        <v>83</v>
      </c>
      <c r="G20" s="172">
        <f t="shared" si="5"/>
        <v>0.98809523809523814</v>
      </c>
      <c r="H20" s="93">
        <f t="shared" si="6"/>
        <v>3.36</v>
      </c>
      <c r="I20" s="293" t="s">
        <v>43</v>
      </c>
      <c r="J20" s="72">
        <v>19</v>
      </c>
      <c r="K20" s="72">
        <v>18</v>
      </c>
      <c r="L20" s="172">
        <f t="shared" si="7"/>
        <v>0.94736842105263153</v>
      </c>
      <c r="M20" s="72">
        <v>63</v>
      </c>
      <c r="N20" s="72">
        <v>62</v>
      </c>
      <c r="O20" s="172">
        <f t="shared" si="8"/>
        <v>0.98412698412698407</v>
      </c>
      <c r="P20" s="93">
        <f t="shared" si="9"/>
        <v>3.3157894736842106</v>
      </c>
      <c r="Q20" s="293" t="s">
        <v>43</v>
      </c>
      <c r="R20" s="72">
        <v>6</v>
      </c>
      <c r="S20" s="72">
        <v>6</v>
      </c>
      <c r="T20" s="172">
        <f t="shared" si="10"/>
        <v>1</v>
      </c>
      <c r="U20" s="72">
        <v>21</v>
      </c>
      <c r="V20" s="72">
        <v>21</v>
      </c>
      <c r="W20" s="172">
        <f t="shared" si="11"/>
        <v>1</v>
      </c>
      <c r="X20" s="93">
        <f t="shared" si="12"/>
        <v>3.5</v>
      </c>
    </row>
    <row r="21" spans="1:24" ht="15" customHeight="1" x14ac:dyDescent="0.2">
      <c r="A21" s="293" t="s">
        <v>44</v>
      </c>
      <c r="B21" s="72">
        <f t="shared" si="0"/>
        <v>81</v>
      </c>
      <c r="C21" s="72">
        <f t="shared" si="1"/>
        <v>80</v>
      </c>
      <c r="D21" s="172">
        <f t="shared" si="2"/>
        <v>0.98765432098765427</v>
      </c>
      <c r="E21" s="72">
        <f t="shared" si="3"/>
        <v>190</v>
      </c>
      <c r="F21" s="72">
        <f t="shared" si="4"/>
        <v>189</v>
      </c>
      <c r="G21" s="172">
        <f t="shared" si="5"/>
        <v>0.99473684210526314</v>
      </c>
      <c r="H21" s="93">
        <f t="shared" si="6"/>
        <v>2.3456790123456792</v>
      </c>
      <c r="I21" s="293" t="s">
        <v>44</v>
      </c>
      <c r="J21" s="72">
        <v>49</v>
      </c>
      <c r="K21" s="72">
        <v>48</v>
      </c>
      <c r="L21" s="172">
        <f t="shared" si="7"/>
        <v>0.97959183673469385</v>
      </c>
      <c r="M21" s="72">
        <v>125</v>
      </c>
      <c r="N21" s="72">
        <v>124</v>
      </c>
      <c r="O21" s="172">
        <f t="shared" si="8"/>
        <v>0.99199999999999999</v>
      </c>
      <c r="P21" s="93">
        <f t="shared" si="9"/>
        <v>2.5510204081632653</v>
      </c>
      <c r="Q21" s="293" t="s">
        <v>44</v>
      </c>
      <c r="R21" s="72">
        <v>32</v>
      </c>
      <c r="S21" s="72">
        <v>32</v>
      </c>
      <c r="T21" s="172">
        <f t="shared" si="10"/>
        <v>1</v>
      </c>
      <c r="U21" s="72">
        <v>65</v>
      </c>
      <c r="V21" s="72">
        <v>65</v>
      </c>
      <c r="W21" s="172">
        <f t="shared" si="11"/>
        <v>1</v>
      </c>
      <c r="X21" s="93">
        <f t="shared" si="12"/>
        <v>2.03125</v>
      </c>
    </row>
    <row r="22" spans="1:24" ht="15" customHeight="1" x14ac:dyDescent="0.2">
      <c r="A22" s="293" t="s">
        <v>45</v>
      </c>
      <c r="B22" s="72">
        <f t="shared" si="0"/>
        <v>72</v>
      </c>
      <c r="C22" s="72">
        <f t="shared" si="1"/>
        <v>71</v>
      </c>
      <c r="D22" s="172">
        <f t="shared" si="2"/>
        <v>0.98611111111111116</v>
      </c>
      <c r="E22" s="72">
        <f t="shared" si="3"/>
        <v>216</v>
      </c>
      <c r="F22" s="72">
        <f t="shared" si="4"/>
        <v>215</v>
      </c>
      <c r="G22" s="172">
        <f t="shared" si="5"/>
        <v>0.99537037037037035</v>
      </c>
      <c r="H22" s="93">
        <f t="shared" si="6"/>
        <v>3</v>
      </c>
      <c r="I22" s="293" t="s">
        <v>45</v>
      </c>
      <c r="J22" s="72">
        <v>42</v>
      </c>
      <c r="K22" s="72">
        <v>41</v>
      </c>
      <c r="L22" s="172">
        <f t="shared" si="7"/>
        <v>0.97619047619047616</v>
      </c>
      <c r="M22" s="72">
        <v>120</v>
      </c>
      <c r="N22" s="72">
        <v>119</v>
      </c>
      <c r="O22" s="172">
        <f t="shared" si="8"/>
        <v>0.9916666666666667</v>
      </c>
      <c r="P22" s="93">
        <f t="shared" si="9"/>
        <v>2.8571428571428572</v>
      </c>
      <c r="Q22" s="293" t="s">
        <v>45</v>
      </c>
      <c r="R22" s="72">
        <v>30</v>
      </c>
      <c r="S22" s="72">
        <v>30</v>
      </c>
      <c r="T22" s="172">
        <f t="shared" si="10"/>
        <v>1</v>
      </c>
      <c r="U22" s="72">
        <v>96</v>
      </c>
      <c r="V22" s="72">
        <v>96</v>
      </c>
      <c r="W22" s="172">
        <f t="shared" si="11"/>
        <v>1</v>
      </c>
      <c r="X22" s="93">
        <f t="shared" si="12"/>
        <v>3.2</v>
      </c>
    </row>
    <row r="23" spans="1:24" ht="15" customHeight="1" x14ac:dyDescent="0.2">
      <c r="A23" s="293" t="s">
        <v>46</v>
      </c>
      <c r="B23" s="72">
        <f t="shared" si="0"/>
        <v>79</v>
      </c>
      <c r="C23" s="72">
        <f t="shared" si="1"/>
        <v>79</v>
      </c>
      <c r="D23" s="172">
        <f t="shared" si="2"/>
        <v>1</v>
      </c>
      <c r="E23" s="72">
        <f t="shared" si="3"/>
        <v>241</v>
      </c>
      <c r="F23" s="72">
        <f t="shared" si="4"/>
        <v>239</v>
      </c>
      <c r="G23" s="172">
        <f t="shared" si="5"/>
        <v>0.99170124481327804</v>
      </c>
      <c r="H23" s="93">
        <f t="shared" si="6"/>
        <v>3.0506329113924049</v>
      </c>
      <c r="I23" s="293" t="s">
        <v>46</v>
      </c>
      <c r="J23" s="72">
        <v>50</v>
      </c>
      <c r="K23" s="72">
        <v>50</v>
      </c>
      <c r="L23" s="172">
        <f t="shared" si="7"/>
        <v>1</v>
      </c>
      <c r="M23" s="72">
        <v>141</v>
      </c>
      <c r="N23" s="72">
        <v>140</v>
      </c>
      <c r="O23" s="172">
        <f t="shared" si="8"/>
        <v>0.99290780141843971</v>
      </c>
      <c r="P23" s="93">
        <f t="shared" si="9"/>
        <v>2.82</v>
      </c>
      <c r="Q23" s="293" t="s">
        <v>46</v>
      </c>
      <c r="R23" s="72">
        <v>29</v>
      </c>
      <c r="S23" s="72">
        <v>29</v>
      </c>
      <c r="T23" s="172">
        <f t="shared" si="10"/>
        <v>1</v>
      </c>
      <c r="U23" s="72">
        <v>100</v>
      </c>
      <c r="V23" s="72">
        <v>99</v>
      </c>
      <c r="W23" s="172">
        <f t="shared" si="11"/>
        <v>0.99</v>
      </c>
      <c r="X23" s="93">
        <f t="shared" si="12"/>
        <v>3.4482758620689653</v>
      </c>
    </row>
    <row r="24" spans="1:24" ht="15" customHeight="1" x14ac:dyDescent="0.2">
      <c r="A24" s="293" t="s">
        <v>47</v>
      </c>
      <c r="B24" s="72">
        <f t="shared" si="0"/>
        <v>473</v>
      </c>
      <c r="C24" s="72">
        <f t="shared" si="1"/>
        <v>446</v>
      </c>
      <c r="D24" s="172">
        <f t="shared" si="2"/>
        <v>0.94291754756871038</v>
      </c>
      <c r="E24" s="72">
        <f t="shared" si="3"/>
        <v>1187</v>
      </c>
      <c r="F24" s="72">
        <f t="shared" si="4"/>
        <v>1145</v>
      </c>
      <c r="G24" s="172">
        <f t="shared" si="5"/>
        <v>0.96461668070766637</v>
      </c>
      <c r="H24" s="93">
        <f t="shared" si="6"/>
        <v>2.5095137420718818</v>
      </c>
      <c r="I24" s="293" t="s">
        <v>47</v>
      </c>
      <c r="J24" s="72">
        <v>302</v>
      </c>
      <c r="K24" s="72">
        <v>288</v>
      </c>
      <c r="L24" s="172">
        <f t="shared" si="7"/>
        <v>0.95364238410596025</v>
      </c>
      <c r="M24" s="72">
        <v>818</v>
      </c>
      <c r="N24" s="72">
        <v>794</v>
      </c>
      <c r="O24" s="172">
        <f t="shared" si="8"/>
        <v>0.97066014669926648</v>
      </c>
      <c r="P24" s="93">
        <f t="shared" si="9"/>
        <v>2.7086092715231787</v>
      </c>
      <c r="Q24" s="293" t="s">
        <v>47</v>
      </c>
      <c r="R24" s="72">
        <v>171</v>
      </c>
      <c r="S24" s="72">
        <v>158</v>
      </c>
      <c r="T24" s="172">
        <f t="shared" si="10"/>
        <v>0.92397660818713445</v>
      </c>
      <c r="U24" s="72">
        <v>369</v>
      </c>
      <c r="V24" s="72">
        <v>351</v>
      </c>
      <c r="W24" s="172">
        <f t="shared" si="11"/>
        <v>0.95121951219512191</v>
      </c>
      <c r="X24" s="93">
        <f t="shared" si="12"/>
        <v>2.1578947368421053</v>
      </c>
    </row>
    <row r="25" spans="1:24" ht="15" customHeight="1" x14ac:dyDescent="0.2">
      <c r="A25" s="293" t="s">
        <v>48</v>
      </c>
      <c r="B25" s="72">
        <f t="shared" si="0"/>
        <v>30</v>
      </c>
      <c r="C25" s="72">
        <f t="shared" si="1"/>
        <v>29</v>
      </c>
      <c r="D25" s="172">
        <f t="shared" si="2"/>
        <v>0.96666666666666667</v>
      </c>
      <c r="E25" s="72">
        <f t="shared" si="3"/>
        <v>96</v>
      </c>
      <c r="F25" s="72">
        <f t="shared" si="4"/>
        <v>94</v>
      </c>
      <c r="G25" s="172">
        <f t="shared" si="5"/>
        <v>0.97916666666666663</v>
      </c>
      <c r="H25" s="93">
        <f t="shared" si="6"/>
        <v>3.2</v>
      </c>
      <c r="I25" s="293" t="s">
        <v>48</v>
      </c>
      <c r="J25" s="72">
        <v>21</v>
      </c>
      <c r="K25" s="72">
        <v>20</v>
      </c>
      <c r="L25" s="172">
        <f t="shared" si="7"/>
        <v>0.95238095238095233</v>
      </c>
      <c r="M25" s="72">
        <v>70</v>
      </c>
      <c r="N25" s="72">
        <v>68</v>
      </c>
      <c r="O25" s="172">
        <f t="shared" si="8"/>
        <v>0.97142857142857142</v>
      </c>
      <c r="P25" s="93">
        <f t="shared" si="9"/>
        <v>3.3333333333333335</v>
      </c>
      <c r="Q25" s="293" t="s">
        <v>48</v>
      </c>
      <c r="R25" s="72">
        <v>9</v>
      </c>
      <c r="S25" s="72">
        <v>9</v>
      </c>
      <c r="T25" s="172">
        <f t="shared" si="10"/>
        <v>1</v>
      </c>
      <c r="U25" s="72">
        <v>26</v>
      </c>
      <c r="V25" s="72">
        <v>26</v>
      </c>
      <c r="W25" s="172">
        <f t="shared" si="11"/>
        <v>1</v>
      </c>
      <c r="X25" s="93">
        <f t="shared" si="12"/>
        <v>2.8888888888888888</v>
      </c>
    </row>
    <row r="26" spans="1:24" ht="15" customHeight="1" x14ac:dyDescent="0.2">
      <c r="A26" s="293" t="s">
        <v>49</v>
      </c>
      <c r="B26" s="72">
        <f t="shared" si="0"/>
        <v>129</v>
      </c>
      <c r="C26" s="72">
        <f t="shared" si="1"/>
        <v>125</v>
      </c>
      <c r="D26" s="172">
        <f t="shared" si="2"/>
        <v>0.96899224806201545</v>
      </c>
      <c r="E26" s="72">
        <f t="shared" si="3"/>
        <v>384</v>
      </c>
      <c r="F26" s="72">
        <f t="shared" si="4"/>
        <v>375</v>
      </c>
      <c r="G26" s="172">
        <f t="shared" si="5"/>
        <v>0.9765625</v>
      </c>
      <c r="H26" s="93">
        <f t="shared" si="6"/>
        <v>2.9767441860465116</v>
      </c>
      <c r="I26" s="293" t="s">
        <v>49</v>
      </c>
      <c r="J26" s="72">
        <v>83</v>
      </c>
      <c r="K26" s="72">
        <v>80</v>
      </c>
      <c r="L26" s="172">
        <f t="shared" si="7"/>
        <v>0.96385542168674698</v>
      </c>
      <c r="M26" s="72">
        <v>237</v>
      </c>
      <c r="N26" s="72">
        <v>230</v>
      </c>
      <c r="O26" s="172">
        <f t="shared" si="8"/>
        <v>0.97046413502109707</v>
      </c>
      <c r="P26" s="93">
        <f t="shared" si="9"/>
        <v>2.8554216867469879</v>
      </c>
      <c r="Q26" s="293" t="s">
        <v>49</v>
      </c>
      <c r="R26" s="72">
        <v>46</v>
      </c>
      <c r="S26" s="72">
        <v>45</v>
      </c>
      <c r="T26" s="172">
        <f t="shared" si="10"/>
        <v>0.97826086956521741</v>
      </c>
      <c r="U26" s="72">
        <v>147</v>
      </c>
      <c r="V26" s="72">
        <v>145</v>
      </c>
      <c r="W26" s="172">
        <f t="shared" si="11"/>
        <v>0.98639455782312924</v>
      </c>
      <c r="X26" s="93">
        <f t="shared" si="12"/>
        <v>3.1956521739130435</v>
      </c>
    </row>
    <row r="27" spans="1:24" ht="15" customHeight="1" x14ac:dyDescent="0.2">
      <c r="A27" s="293" t="s">
        <v>50</v>
      </c>
      <c r="B27" s="72">
        <f t="shared" si="0"/>
        <v>14</v>
      </c>
      <c r="C27" s="72">
        <f t="shared" si="1"/>
        <v>12</v>
      </c>
      <c r="D27" s="172">
        <f t="shared" si="2"/>
        <v>0.8571428571428571</v>
      </c>
      <c r="E27" s="72">
        <f t="shared" si="3"/>
        <v>39</v>
      </c>
      <c r="F27" s="72">
        <f t="shared" si="4"/>
        <v>37</v>
      </c>
      <c r="G27" s="172">
        <f t="shared" si="5"/>
        <v>0.94871794871794868</v>
      </c>
      <c r="H27" s="93">
        <f t="shared" si="6"/>
        <v>2.7857142857142856</v>
      </c>
      <c r="I27" s="293" t="s">
        <v>50</v>
      </c>
      <c r="J27" s="72">
        <v>9</v>
      </c>
      <c r="K27" s="72">
        <v>7</v>
      </c>
      <c r="L27" s="172">
        <f t="shared" si="7"/>
        <v>0.77777777777777779</v>
      </c>
      <c r="M27" s="72">
        <v>23</v>
      </c>
      <c r="N27" s="72">
        <v>21</v>
      </c>
      <c r="O27" s="172">
        <f t="shared" si="8"/>
        <v>0.91304347826086951</v>
      </c>
      <c r="P27" s="93">
        <f t="shared" si="9"/>
        <v>2.5555555555555554</v>
      </c>
      <c r="Q27" s="293" t="s">
        <v>50</v>
      </c>
      <c r="R27" s="72">
        <v>5</v>
      </c>
      <c r="S27" s="72">
        <v>5</v>
      </c>
      <c r="T27" s="172">
        <f t="shared" si="10"/>
        <v>1</v>
      </c>
      <c r="U27" s="72">
        <v>16</v>
      </c>
      <c r="V27" s="72">
        <v>16</v>
      </c>
      <c r="W27" s="172">
        <f t="shared" si="11"/>
        <v>1</v>
      </c>
      <c r="X27" s="93">
        <f t="shared" si="12"/>
        <v>3.2</v>
      </c>
    </row>
    <row r="28" spans="1:24" ht="15" customHeight="1" x14ac:dyDescent="0.2">
      <c r="A28" s="293" t="s">
        <v>51</v>
      </c>
      <c r="B28" s="72">
        <f t="shared" si="0"/>
        <v>75</v>
      </c>
      <c r="C28" s="72">
        <f t="shared" si="1"/>
        <v>74</v>
      </c>
      <c r="D28" s="172">
        <f t="shared" si="2"/>
        <v>0.98666666666666669</v>
      </c>
      <c r="E28" s="72">
        <f t="shared" si="3"/>
        <v>240</v>
      </c>
      <c r="F28" s="72">
        <f t="shared" si="4"/>
        <v>238</v>
      </c>
      <c r="G28" s="172">
        <f t="shared" si="5"/>
        <v>0.9916666666666667</v>
      </c>
      <c r="H28" s="93">
        <f t="shared" si="6"/>
        <v>3.2</v>
      </c>
      <c r="I28" s="293" t="s">
        <v>51</v>
      </c>
      <c r="J28" s="72">
        <v>51</v>
      </c>
      <c r="K28" s="72">
        <v>50</v>
      </c>
      <c r="L28" s="172">
        <f t="shared" si="7"/>
        <v>0.98039215686274506</v>
      </c>
      <c r="M28" s="72">
        <v>175</v>
      </c>
      <c r="N28" s="72">
        <v>174</v>
      </c>
      <c r="O28" s="172">
        <f t="shared" si="8"/>
        <v>0.99428571428571433</v>
      </c>
      <c r="P28" s="93">
        <f t="shared" si="9"/>
        <v>3.4313725490196076</v>
      </c>
      <c r="Q28" s="293" t="s">
        <v>51</v>
      </c>
      <c r="R28" s="72">
        <v>24</v>
      </c>
      <c r="S28" s="72">
        <v>24</v>
      </c>
      <c r="T28" s="172">
        <f t="shared" si="10"/>
        <v>1</v>
      </c>
      <c r="U28" s="72">
        <v>65</v>
      </c>
      <c r="V28" s="72">
        <v>64</v>
      </c>
      <c r="W28" s="172">
        <f t="shared" si="11"/>
        <v>0.98461538461538467</v>
      </c>
      <c r="X28" s="93">
        <f t="shared" si="12"/>
        <v>2.7083333333333335</v>
      </c>
    </row>
    <row r="29" spans="1:24" ht="15" customHeight="1" x14ac:dyDescent="0.2">
      <c r="A29" s="293" t="s">
        <v>52</v>
      </c>
      <c r="B29" s="72">
        <f t="shared" si="0"/>
        <v>103</v>
      </c>
      <c r="C29" s="72">
        <f t="shared" si="1"/>
        <v>101</v>
      </c>
      <c r="D29" s="172">
        <f t="shared" si="2"/>
        <v>0.98058252427184467</v>
      </c>
      <c r="E29" s="72">
        <f t="shared" si="3"/>
        <v>249</v>
      </c>
      <c r="F29" s="72">
        <f t="shared" si="4"/>
        <v>246</v>
      </c>
      <c r="G29" s="172">
        <f t="shared" si="5"/>
        <v>0.98795180722891562</v>
      </c>
      <c r="H29" s="93">
        <f t="shared" si="6"/>
        <v>2.4174757281553396</v>
      </c>
      <c r="I29" s="293" t="s">
        <v>52</v>
      </c>
      <c r="J29" s="72">
        <v>78</v>
      </c>
      <c r="K29" s="72">
        <v>77</v>
      </c>
      <c r="L29" s="172">
        <f t="shared" si="7"/>
        <v>0.98717948717948723</v>
      </c>
      <c r="M29" s="72">
        <v>198</v>
      </c>
      <c r="N29" s="72">
        <v>196</v>
      </c>
      <c r="O29" s="172">
        <f t="shared" si="8"/>
        <v>0.98989898989898994</v>
      </c>
      <c r="P29" s="93">
        <f t="shared" si="9"/>
        <v>2.5384615384615383</v>
      </c>
      <c r="Q29" s="293" t="s">
        <v>52</v>
      </c>
      <c r="R29" s="72">
        <v>25</v>
      </c>
      <c r="S29" s="72">
        <v>24</v>
      </c>
      <c r="T29" s="172">
        <f t="shared" si="10"/>
        <v>0.96</v>
      </c>
      <c r="U29" s="72">
        <v>51</v>
      </c>
      <c r="V29" s="72">
        <v>50</v>
      </c>
      <c r="W29" s="172">
        <f t="shared" si="11"/>
        <v>0.98039215686274506</v>
      </c>
      <c r="X29" s="93">
        <f t="shared" si="12"/>
        <v>2.04</v>
      </c>
    </row>
    <row r="30" spans="1:24" ht="15" customHeight="1" x14ac:dyDescent="0.2">
      <c r="A30" s="293" t="s">
        <v>53</v>
      </c>
      <c r="B30" s="72">
        <f t="shared" si="0"/>
        <v>1477</v>
      </c>
      <c r="C30" s="72">
        <f t="shared" si="1"/>
        <v>1377</v>
      </c>
      <c r="D30" s="172">
        <f t="shared" si="2"/>
        <v>0.93229519295870011</v>
      </c>
      <c r="E30" s="72">
        <f t="shared" si="3"/>
        <v>3350</v>
      </c>
      <c r="F30" s="72">
        <f t="shared" si="4"/>
        <v>3215</v>
      </c>
      <c r="G30" s="172">
        <f t="shared" si="5"/>
        <v>0.95970149253731341</v>
      </c>
      <c r="H30" s="93">
        <f t="shared" si="6"/>
        <v>2.2681110358835479</v>
      </c>
      <c r="I30" s="293" t="s">
        <v>53</v>
      </c>
      <c r="J30" s="72">
        <v>800</v>
      </c>
      <c r="K30" s="72">
        <v>748</v>
      </c>
      <c r="L30" s="172">
        <f t="shared" si="7"/>
        <v>0.93500000000000005</v>
      </c>
      <c r="M30" s="72">
        <v>1898</v>
      </c>
      <c r="N30" s="72">
        <v>1825</v>
      </c>
      <c r="O30" s="172">
        <f t="shared" si="8"/>
        <v>0.96153846153846156</v>
      </c>
      <c r="P30" s="93">
        <f t="shared" si="9"/>
        <v>2.3725000000000001</v>
      </c>
      <c r="Q30" s="293" t="s">
        <v>53</v>
      </c>
      <c r="R30" s="72">
        <v>677</v>
      </c>
      <c r="S30" s="72">
        <v>629</v>
      </c>
      <c r="T30" s="172">
        <f t="shared" si="10"/>
        <v>0.92909896602658792</v>
      </c>
      <c r="U30" s="72">
        <v>1452</v>
      </c>
      <c r="V30" s="72">
        <v>1390</v>
      </c>
      <c r="W30" s="172">
        <f t="shared" si="11"/>
        <v>0.95730027548209362</v>
      </c>
      <c r="X30" s="93">
        <f t="shared" si="12"/>
        <v>2.1447562776957163</v>
      </c>
    </row>
    <row r="31" spans="1:24" ht="15" customHeight="1" x14ac:dyDescent="0.2">
      <c r="A31" s="293" t="s">
        <v>54</v>
      </c>
      <c r="B31" s="72">
        <f t="shared" si="0"/>
        <v>154</v>
      </c>
      <c r="C31" s="72">
        <f t="shared" si="1"/>
        <v>145</v>
      </c>
      <c r="D31" s="172">
        <f t="shared" si="2"/>
        <v>0.94155844155844159</v>
      </c>
      <c r="E31" s="72">
        <f t="shared" si="3"/>
        <v>313</v>
      </c>
      <c r="F31" s="72">
        <f t="shared" si="4"/>
        <v>302</v>
      </c>
      <c r="G31" s="172">
        <f t="shared" si="5"/>
        <v>0.96485623003194887</v>
      </c>
      <c r="H31" s="93">
        <f t="shared" si="6"/>
        <v>2.0324675324675323</v>
      </c>
      <c r="I31" s="293" t="s">
        <v>54</v>
      </c>
      <c r="J31" s="72">
        <v>67</v>
      </c>
      <c r="K31" s="72">
        <v>66</v>
      </c>
      <c r="L31" s="172">
        <f t="shared" si="7"/>
        <v>0.9850746268656716</v>
      </c>
      <c r="M31" s="72">
        <v>140</v>
      </c>
      <c r="N31" s="72">
        <v>138</v>
      </c>
      <c r="O31" s="172">
        <f t="shared" si="8"/>
        <v>0.98571428571428577</v>
      </c>
      <c r="P31" s="93">
        <f t="shared" si="9"/>
        <v>2.08955223880597</v>
      </c>
      <c r="Q31" s="293" t="s">
        <v>54</v>
      </c>
      <c r="R31" s="72">
        <v>87</v>
      </c>
      <c r="S31" s="72">
        <v>79</v>
      </c>
      <c r="T31" s="172">
        <f t="shared" si="10"/>
        <v>0.90804597701149425</v>
      </c>
      <c r="U31" s="72">
        <v>173</v>
      </c>
      <c r="V31" s="72">
        <v>164</v>
      </c>
      <c r="W31" s="172">
        <f t="shared" si="11"/>
        <v>0.94797687861271673</v>
      </c>
      <c r="X31" s="93">
        <f t="shared" si="12"/>
        <v>1.9885057471264367</v>
      </c>
    </row>
    <row r="32" spans="1:24" ht="15" customHeight="1" x14ac:dyDescent="0.2">
      <c r="A32" s="293" t="s">
        <v>55</v>
      </c>
      <c r="B32" s="72">
        <f t="shared" si="0"/>
        <v>157</v>
      </c>
      <c r="C32" s="72">
        <f t="shared" si="1"/>
        <v>154</v>
      </c>
      <c r="D32" s="172">
        <f t="shared" si="2"/>
        <v>0.98089171974522293</v>
      </c>
      <c r="E32" s="72">
        <f t="shared" si="3"/>
        <v>430</v>
      </c>
      <c r="F32" s="72">
        <f t="shared" si="4"/>
        <v>425</v>
      </c>
      <c r="G32" s="172">
        <f t="shared" si="5"/>
        <v>0.98837209302325579</v>
      </c>
      <c r="H32" s="93">
        <f t="shared" si="6"/>
        <v>2.7388535031847132</v>
      </c>
      <c r="I32" s="293" t="s">
        <v>55</v>
      </c>
      <c r="J32" s="72">
        <v>111</v>
      </c>
      <c r="K32" s="72">
        <v>109</v>
      </c>
      <c r="L32" s="172">
        <f t="shared" si="7"/>
        <v>0.98198198198198194</v>
      </c>
      <c r="M32" s="72">
        <v>308</v>
      </c>
      <c r="N32" s="72">
        <v>304</v>
      </c>
      <c r="O32" s="172">
        <f t="shared" si="8"/>
        <v>0.98701298701298701</v>
      </c>
      <c r="P32" s="93">
        <f t="shared" si="9"/>
        <v>2.7747747747747749</v>
      </c>
      <c r="Q32" s="293" t="s">
        <v>55</v>
      </c>
      <c r="R32" s="72">
        <v>46</v>
      </c>
      <c r="S32" s="72">
        <v>45</v>
      </c>
      <c r="T32" s="172">
        <f t="shared" si="10"/>
        <v>0.97826086956521741</v>
      </c>
      <c r="U32" s="72">
        <v>122</v>
      </c>
      <c r="V32" s="72">
        <v>121</v>
      </c>
      <c r="W32" s="172">
        <f t="shared" si="11"/>
        <v>0.99180327868852458</v>
      </c>
      <c r="X32" s="93">
        <f t="shared" si="12"/>
        <v>2.652173913043478</v>
      </c>
    </row>
    <row r="33" spans="1:24" ht="15" customHeight="1" x14ac:dyDescent="0.2">
      <c r="A33" s="293" t="s">
        <v>56</v>
      </c>
      <c r="B33" s="72">
        <f t="shared" si="0"/>
        <v>54</v>
      </c>
      <c r="C33" s="72">
        <f t="shared" si="1"/>
        <v>54</v>
      </c>
      <c r="D33" s="172">
        <f t="shared" si="2"/>
        <v>1</v>
      </c>
      <c r="E33" s="72">
        <f t="shared" si="3"/>
        <v>133</v>
      </c>
      <c r="F33" s="72">
        <f t="shared" si="4"/>
        <v>132</v>
      </c>
      <c r="G33" s="172">
        <f t="shared" si="5"/>
        <v>0.99248120300751874</v>
      </c>
      <c r="H33" s="93">
        <f t="shared" si="6"/>
        <v>2.4629629629629628</v>
      </c>
      <c r="I33" s="293" t="s">
        <v>56</v>
      </c>
      <c r="J33" s="72">
        <v>36</v>
      </c>
      <c r="K33" s="72">
        <v>36</v>
      </c>
      <c r="L33" s="172">
        <f t="shared" si="7"/>
        <v>1</v>
      </c>
      <c r="M33" s="72">
        <v>97</v>
      </c>
      <c r="N33" s="72">
        <v>96</v>
      </c>
      <c r="O33" s="172">
        <f t="shared" si="8"/>
        <v>0.98969072164948457</v>
      </c>
      <c r="P33" s="93">
        <f t="shared" si="9"/>
        <v>2.6944444444444446</v>
      </c>
      <c r="Q33" s="293" t="s">
        <v>56</v>
      </c>
      <c r="R33" s="72">
        <v>18</v>
      </c>
      <c r="S33" s="72">
        <v>18</v>
      </c>
      <c r="T33" s="172">
        <f t="shared" si="10"/>
        <v>1</v>
      </c>
      <c r="U33" s="72">
        <v>36</v>
      </c>
      <c r="V33" s="72">
        <v>36</v>
      </c>
      <c r="W33" s="172">
        <f t="shared" si="11"/>
        <v>1</v>
      </c>
      <c r="X33" s="93">
        <f t="shared" si="12"/>
        <v>2</v>
      </c>
    </row>
    <row r="34" spans="1:24" ht="15" customHeight="1" x14ac:dyDescent="0.2">
      <c r="A34" s="293" t="s">
        <v>57</v>
      </c>
      <c r="B34" s="72">
        <f t="shared" si="0"/>
        <v>23</v>
      </c>
      <c r="C34" s="72">
        <f t="shared" si="1"/>
        <v>23</v>
      </c>
      <c r="D34" s="172">
        <f t="shared" si="2"/>
        <v>1</v>
      </c>
      <c r="E34" s="72">
        <f t="shared" si="3"/>
        <v>76</v>
      </c>
      <c r="F34" s="72">
        <f t="shared" si="4"/>
        <v>73</v>
      </c>
      <c r="G34" s="172">
        <f t="shared" si="5"/>
        <v>0.96052631578947367</v>
      </c>
      <c r="H34" s="93">
        <f t="shared" si="6"/>
        <v>3.3043478260869565</v>
      </c>
      <c r="I34" s="293" t="s">
        <v>57</v>
      </c>
      <c r="J34" s="72">
        <v>15</v>
      </c>
      <c r="K34" s="72">
        <v>15</v>
      </c>
      <c r="L34" s="172">
        <f t="shared" si="7"/>
        <v>1</v>
      </c>
      <c r="M34" s="72">
        <v>48</v>
      </c>
      <c r="N34" s="72">
        <v>47</v>
      </c>
      <c r="O34" s="172">
        <f t="shared" si="8"/>
        <v>0.97916666666666663</v>
      </c>
      <c r="P34" s="93">
        <f t="shared" si="9"/>
        <v>3.2</v>
      </c>
      <c r="Q34" s="293" t="s">
        <v>57</v>
      </c>
      <c r="R34" s="72">
        <v>8</v>
      </c>
      <c r="S34" s="72">
        <v>8</v>
      </c>
      <c r="T34" s="172">
        <f t="shared" si="10"/>
        <v>1</v>
      </c>
      <c r="U34" s="72">
        <v>28</v>
      </c>
      <c r="V34" s="72">
        <v>26</v>
      </c>
      <c r="W34" s="172">
        <f t="shared" si="11"/>
        <v>0.9285714285714286</v>
      </c>
      <c r="X34" s="93">
        <f t="shared" si="12"/>
        <v>3.5</v>
      </c>
    </row>
    <row r="35" spans="1:24" ht="15" customHeight="1" x14ac:dyDescent="0.2">
      <c r="A35" s="293" t="s">
        <v>58</v>
      </c>
      <c r="B35" s="72">
        <f t="shared" si="0"/>
        <v>58</v>
      </c>
      <c r="C35" s="72">
        <f t="shared" si="1"/>
        <v>52</v>
      </c>
      <c r="D35" s="172">
        <f t="shared" si="2"/>
        <v>0.89655172413793105</v>
      </c>
      <c r="E35" s="72">
        <f t="shared" si="3"/>
        <v>127</v>
      </c>
      <c r="F35" s="72">
        <f t="shared" si="4"/>
        <v>121</v>
      </c>
      <c r="G35" s="172">
        <f t="shared" si="5"/>
        <v>0.952755905511811</v>
      </c>
      <c r="H35" s="93">
        <f t="shared" si="6"/>
        <v>2.1896551724137931</v>
      </c>
      <c r="I35" s="293" t="s">
        <v>58</v>
      </c>
      <c r="J35" s="72">
        <v>46</v>
      </c>
      <c r="K35" s="72">
        <v>43</v>
      </c>
      <c r="L35" s="172">
        <f t="shared" si="7"/>
        <v>0.93478260869565222</v>
      </c>
      <c r="M35" s="72">
        <v>97</v>
      </c>
      <c r="N35" s="72">
        <v>94</v>
      </c>
      <c r="O35" s="172">
        <f t="shared" si="8"/>
        <v>0.96907216494845361</v>
      </c>
      <c r="P35" s="93">
        <f t="shared" si="9"/>
        <v>2.1086956521739131</v>
      </c>
      <c r="Q35" s="293" t="s">
        <v>58</v>
      </c>
      <c r="R35" s="72">
        <v>12</v>
      </c>
      <c r="S35" s="72">
        <v>9</v>
      </c>
      <c r="T35" s="172">
        <f t="shared" si="10"/>
        <v>0.75</v>
      </c>
      <c r="U35" s="72">
        <v>30</v>
      </c>
      <c r="V35" s="72">
        <v>27</v>
      </c>
      <c r="W35" s="172">
        <f t="shared" si="11"/>
        <v>0.9</v>
      </c>
      <c r="X35" s="93">
        <f t="shared" si="12"/>
        <v>2.5</v>
      </c>
    </row>
    <row r="36" spans="1:24" ht="15" customHeight="1" x14ac:dyDescent="0.2">
      <c r="A36" s="293" t="s">
        <v>59</v>
      </c>
      <c r="B36" s="72">
        <f t="shared" si="0"/>
        <v>83</v>
      </c>
      <c r="C36" s="72">
        <f t="shared" si="1"/>
        <v>81</v>
      </c>
      <c r="D36" s="172">
        <f t="shared" si="2"/>
        <v>0.97590361445783136</v>
      </c>
      <c r="E36" s="72">
        <f t="shared" si="3"/>
        <v>231</v>
      </c>
      <c r="F36" s="72">
        <f t="shared" si="4"/>
        <v>228</v>
      </c>
      <c r="G36" s="172">
        <f t="shared" si="5"/>
        <v>0.98701298701298701</v>
      </c>
      <c r="H36" s="93">
        <f t="shared" si="6"/>
        <v>2.7831325301204819</v>
      </c>
      <c r="I36" s="293" t="s">
        <v>59</v>
      </c>
      <c r="J36" s="72">
        <v>60</v>
      </c>
      <c r="K36" s="72">
        <v>60</v>
      </c>
      <c r="L36" s="172">
        <f t="shared" si="7"/>
        <v>1</v>
      </c>
      <c r="M36" s="72">
        <v>163</v>
      </c>
      <c r="N36" s="72">
        <v>162</v>
      </c>
      <c r="O36" s="172">
        <f t="shared" si="8"/>
        <v>0.99386503067484666</v>
      </c>
      <c r="P36" s="93">
        <f t="shared" si="9"/>
        <v>2.7166666666666668</v>
      </c>
      <c r="Q36" s="293" t="s">
        <v>59</v>
      </c>
      <c r="R36" s="72">
        <v>23</v>
      </c>
      <c r="S36" s="72">
        <v>21</v>
      </c>
      <c r="T36" s="172">
        <f t="shared" si="10"/>
        <v>0.91304347826086951</v>
      </c>
      <c r="U36" s="72">
        <v>68</v>
      </c>
      <c r="V36" s="72">
        <v>66</v>
      </c>
      <c r="W36" s="172">
        <f t="shared" si="11"/>
        <v>0.97058823529411764</v>
      </c>
      <c r="X36" s="93">
        <f t="shared" si="12"/>
        <v>2.9565217391304346</v>
      </c>
    </row>
    <row r="37" spans="1:24" ht="15" customHeight="1" x14ac:dyDescent="0.2">
      <c r="A37" s="293" t="s">
        <v>60</v>
      </c>
      <c r="B37" s="72">
        <f t="shared" si="0"/>
        <v>54</v>
      </c>
      <c r="C37" s="72">
        <f t="shared" si="1"/>
        <v>53</v>
      </c>
      <c r="D37" s="172">
        <f t="shared" si="2"/>
        <v>0.98148148148148151</v>
      </c>
      <c r="E37" s="72">
        <f t="shared" si="3"/>
        <v>154</v>
      </c>
      <c r="F37" s="72">
        <f t="shared" si="4"/>
        <v>152</v>
      </c>
      <c r="G37" s="172">
        <f t="shared" si="5"/>
        <v>0.98701298701298701</v>
      </c>
      <c r="H37" s="93">
        <f t="shared" si="6"/>
        <v>2.8518518518518516</v>
      </c>
      <c r="I37" s="293" t="s">
        <v>60</v>
      </c>
      <c r="J37" s="72">
        <v>37</v>
      </c>
      <c r="K37" s="72">
        <v>36</v>
      </c>
      <c r="L37" s="172">
        <f t="shared" si="7"/>
        <v>0.97297297297297303</v>
      </c>
      <c r="M37" s="72">
        <v>111</v>
      </c>
      <c r="N37" s="72">
        <v>109</v>
      </c>
      <c r="O37" s="172">
        <f t="shared" si="8"/>
        <v>0.98198198198198194</v>
      </c>
      <c r="P37" s="93">
        <f t="shared" si="9"/>
        <v>3</v>
      </c>
      <c r="Q37" s="293" t="s">
        <v>60</v>
      </c>
      <c r="R37" s="72">
        <v>17</v>
      </c>
      <c r="S37" s="72">
        <v>17</v>
      </c>
      <c r="T37" s="172">
        <f t="shared" si="10"/>
        <v>1</v>
      </c>
      <c r="U37" s="72">
        <v>43</v>
      </c>
      <c r="V37" s="72">
        <v>43</v>
      </c>
      <c r="W37" s="172">
        <f t="shared" si="11"/>
        <v>1</v>
      </c>
      <c r="X37" s="93">
        <f t="shared" si="12"/>
        <v>2.5294117647058822</v>
      </c>
    </row>
    <row r="38" spans="1:24" ht="20.100000000000001" customHeight="1" x14ac:dyDescent="0.2">
      <c r="A38" s="214" t="s">
        <v>5</v>
      </c>
      <c r="B38" s="120">
        <f>SUM(B10:B37)</f>
        <v>3980</v>
      </c>
      <c r="C38" s="120">
        <f>SUM(C10:C37)</f>
        <v>3792</v>
      </c>
      <c r="D38" s="173">
        <f t="shared" si="2"/>
        <v>0.95276381909547736</v>
      </c>
      <c r="E38" s="120">
        <f>SUM(E10:E37)</f>
        <v>10072</v>
      </c>
      <c r="F38" s="120">
        <f>SUM(F10:F37)</f>
        <v>9787</v>
      </c>
      <c r="G38" s="173">
        <f>F38/E38</f>
        <v>0.97170373312152503</v>
      </c>
      <c r="H38" s="143">
        <f>E38/B38</f>
        <v>2.5306532663316581</v>
      </c>
      <c r="I38" s="214" t="s">
        <v>5</v>
      </c>
      <c r="J38" s="120">
        <f>SUM(J10:J37)</f>
        <v>2415</v>
      </c>
      <c r="K38" s="120">
        <f>SUM(K10:K37)</f>
        <v>2322</v>
      </c>
      <c r="L38" s="173">
        <f>K38/J38</f>
        <v>0.96149068322981368</v>
      </c>
      <c r="M38" s="120">
        <f>SUM(M10:M37)</f>
        <v>6330</v>
      </c>
      <c r="N38" s="120">
        <f>SUM(N10:N37)</f>
        <v>6172</v>
      </c>
      <c r="O38" s="173">
        <f>N38/M38</f>
        <v>0.97503949447077409</v>
      </c>
      <c r="P38" s="143">
        <f>M38/J38</f>
        <v>2.6211180124223601</v>
      </c>
      <c r="Q38" s="214" t="s">
        <v>5</v>
      </c>
      <c r="R38" s="120">
        <f>SUM(R10:R37)</f>
        <v>1565</v>
      </c>
      <c r="S38" s="120">
        <f>SUM(S10:S37)</f>
        <v>1470</v>
      </c>
      <c r="T38" s="173">
        <f>S38/R38</f>
        <v>0.93929712460063897</v>
      </c>
      <c r="U38" s="120">
        <f>SUM(U10:U37)</f>
        <v>3742</v>
      </c>
      <c r="V38" s="120">
        <f>SUM(V10:V37)</f>
        <v>3615</v>
      </c>
      <c r="W38" s="173">
        <f>V38/U38</f>
        <v>0.96606092998396575</v>
      </c>
      <c r="X38" s="143">
        <f>U38/R38</f>
        <v>2.3910543130990414</v>
      </c>
    </row>
    <row r="40" spans="1:24" ht="43.5" customHeight="1" x14ac:dyDescent="0.2">
      <c r="A40" s="377" t="s">
        <v>399</v>
      </c>
      <c r="B40" s="405"/>
      <c r="C40" s="405"/>
      <c r="D40" s="405"/>
      <c r="E40" s="405"/>
      <c r="F40" s="405"/>
      <c r="G40" s="405"/>
      <c r="H40" s="405"/>
      <c r="I40" s="264"/>
    </row>
    <row r="41" spans="1:24" ht="29.25" customHeight="1" x14ac:dyDescent="0.2">
      <c r="A41" s="376" t="s">
        <v>336</v>
      </c>
      <c r="B41" s="376"/>
      <c r="C41" s="376"/>
      <c r="D41" s="376"/>
      <c r="E41" s="376"/>
      <c r="F41" s="376"/>
      <c r="G41" s="376"/>
      <c r="H41" s="376"/>
      <c r="I41" s="263"/>
    </row>
    <row r="42" spans="1:24" ht="24" customHeight="1" x14ac:dyDescent="0.2">
      <c r="A42" s="376" t="s">
        <v>309</v>
      </c>
      <c r="B42" s="376"/>
      <c r="C42" s="376"/>
      <c r="D42" s="376"/>
      <c r="E42" s="376"/>
      <c r="F42" s="376"/>
      <c r="G42" s="376"/>
      <c r="H42" s="376"/>
      <c r="I42" s="263"/>
    </row>
  </sheetData>
  <mergeCells count="20">
    <mergeCell ref="A42:H42"/>
    <mergeCell ref="A40:H40"/>
    <mergeCell ref="A3:H3"/>
    <mergeCell ref="B7:D7"/>
    <mergeCell ref="E7:G7"/>
    <mergeCell ref="H7:H8"/>
    <mergeCell ref="B6:H6"/>
    <mergeCell ref="A6:A8"/>
    <mergeCell ref="A4:H4"/>
    <mergeCell ref="R6:X6"/>
    <mergeCell ref="R7:T7"/>
    <mergeCell ref="U7:W7"/>
    <mergeCell ref="X7:X8"/>
    <mergeCell ref="A41:H41"/>
    <mergeCell ref="I6:I8"/>
    <mergeCell ref="Q6:Q8"/>
    <mergeCell ref="J6:P6"/>
    <mergeCell ref="J7:L7"/>
    <mergeCell ref="M7:O7"/>
    <mergeCell ref="P7:P8"/>
  </mergeCells>
  <hyperlinks>
    <hyperlink ref="A1" location="Съдържание!Print_Area" display="към съдържанието" xr:uid="{00000000-0004-0000-1A00-000000000000}"/>
  </hyperlinks>
  <printOptions horizontalCentered="1"/>
  <pageMargins left="0.15748031496062992" right="0.15748031496062992" top="0.59055118110236227" bottom="0.39370078740157483" header="0" footer="0"/>
  <pageSetup paperSize="9" scale="85" orientation="portrait" r:id="rId1"/>
  <headerFooter alignWithMargins="0"/>
  <colBreaks count="2" manualBreakCount="2">
    <brk id="8" max="1048575" man="1"/>
    <brk id="16"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pageSetUpPr fitToPage="1"/>
  </sheetPr>
  <dimension ref="A1:P57"/>
  <sheetViews>
    <sheetView zoomScale="82" zoomScaleNormal="82" zoomScaleSheetLayoutView="78" workbookViewId="0">
      <selection activeCell="L9" sqref="L9:N36"/>
    </sheetView>
  </sheetViews>
  <sheetFormatPr defaultRowHeight="12.75" x14ac:dyDescent="0.2"/>
  <cols>
    <col min="1" max="1" width="16.7109375" style="70" customWidth="1"/>
    <col min="2" max="2" width="13.7109375" style="70" customWidth="1"/>
    <col min="3" max="3" width="16.7109375" style="70" customWidth="1"/>
    <col min="4" max="4" width="12.7109375" style="70" customWidth="1"/>
    <col min="5" max="5" width="9.7109375" style="70" customWidth="1"/>
    <col min="6" max="6" width="12.7109375" style="70" customWidth="1"/>
    <col min="7" max="7" width="13.7109375" style="70" customWidth="1"/>
    <col min="8" max="8" width="16.7109375" style="70" customWidth="1"/>
    <col min="9" max="9" width="12.7109375" style="70" customWidth="1"/>
    <col min="10" max="10" width="9.7109375" style="70" customWidth="1"/>
    <col min="11" max="11" width="12.7109375" style="70" customWidth="1"/>
    <col min="12" max="12" width="13.7109375" style="70" customWidth="1"/>
    <col min="13" max="13" width="16.7109375" style="70" customWidth="1"/>
    <col min="14" max="14" width="12.7109375" style="70" customWidth="1"/>
    <col min="15" max="15" width="10.7109375" style="70" customWidth="1"/>
    <col min="16" max="16" width="12.7109375" style="70" customWidth="1"/>
    <col min="17" max="16384" width="9.140625" style="70"/>
  </cols>
  <sheetData>
    <row r="1" spans="1:16" ht="15" customHeight="1" x14ac:dyDescent="0.2">
      <c r="A1" s="159" t="s">
        <v>64</v>
      </c>
      <c r="B1" s="74"/>
      <c r="C1" s="74"/>
      <c r="D1" s="82"/>
      <c r="E1" s="90"/>
      <c r="F1" s="90"/>
      <c r="I1" s="82"/>
      <c r="J1" s="82"/>
      <c r="K1" s="82"/>
      <c r="L1" s="82"/>
      <c r="M1" s="82"/>
      <c r="N1" s="82"/>
    </row>
    <row r="2" spans="1:16" ht="12.75" customHeight="1" x14ac:dyDescent="0.2">
      <c r="A2" s="159"/>
      <c r="B2" s="261"/>
      <c r="C2" s="261"/>
      <c r="D2" s="82"/>
      <c r="E2" s="90"/>
      <c r="F2" s="90"/>
      <c r="I2" s="82"/>
      <c r="J2" s="82"/>
      <c r="K2" s="82"/>
      <c r="L2" s="82"/>
      <c r="M2" s="82"/>
      <c r="N2" s="82"/>
    </row>
    <row r="3" spans="1:16" ht="15" customHeight="1" x14ac:dyDescent="0.2">
      <c r="A3" s="381" t="s">
        <v>329</v>
      </c>
      <c r="B3" s="382"/>
      <c r="C3" s="382"/>
      <c r="D3" s="382"/>
      <c r="E3" s="382"/>
      <c r="F3" s="382"/>
      <c r="G3" s="269"/>
      <c r="H3" s="269"/>
      <c r="I3" s="82"/>
      <c r="J3" s="82"/>
      <c r="K3" s="82"/>
      <c r="L3" s="82"/>
      <c r="M3" s="82"/>
      <c r="N3" s="82"/>
    </row>
    <row r="4" spans="1:16" ht="30" customHeight="1" x14ac:dyDescent="0.2">
      <c r="A4" s="365" t="s">
        <v>411</v>
      </c>
      <c r="B4" s="365"/>
      <c r="C4" s="365"/>
      <c r="D4" s="365"/>
      <c r="E4" s="365"/>
      <c r="F4" s="365"/>
      <c r="G4" s="365"/>
      <c r="H4" s="365"/>
      <c r="I4" s="365"/>
      <c r="J4" s="365"/>
      <c r="K4" s="365"/>
      <c r="L4" s="268"/>
      <c r="M4" s="268"/>
      <c r="N4" s="268"/>
      <c r="O4" s="268"/>
      <c r="P4" s="268"/>
    </row>
    <row r="5" spans="1:16" ht="15" customHeight="1" x14ac:dyDescent="0.2">
      <c r="A5" s="74"/>
      <c r="B5" s="74"/>
      <c r="C5" s="74"/>
      <c r="D5" s="74"/>
      <c r="E5" s="74"/>
      <c r="F5" s="74"/>
    </row>
    <row r="6" spans="1:16" s="309" customFormat="1" ht="15" customHeight="1" x14ac:dyDescent="0.2">
      <c r="A6" s="383" t="s">
        <v>326</v>
      </c>
      <c r="B6" s="378" t="s">
        <v>5</v>
      </c>
      <c r="C6" s="379"/>
      <c r="D6" s="379"/>
      <c r="E6" s="379"/>
      <c r="F6" s="380"/>
      <c r="G6" s="378" t="s">
        <v>311</v>
      </c>
      <c r="H6" s="379"/>
      <c r="I6" s="379"/>
      <c r="J6" s="379"/>
      <c r="K6" s="380"/>
      <c r="L6" s="378" t="s">
        <v>312</v>
      </c>
      <c r="M6" s="379"/>
      <c r="N6" s="379"/>
      <c r="O6" s="379"/>
      <c r="P6" s="380"/>
    </row>
    <row r="7" spans="1:16" ht="60" customHeight="1" x14ac:dyDescent="0.2">
      <c r="A7" s="384"/>
      <c r="B7" s="127" t="s">
        <v>249</v>
      </c>
      <c r="C7" s="128" t="s">
        <v>269</v>
      </c>
      <c r="D7" s="218" t="s">
        <v>66</v>
      </c>
      <c r="E7" s="128" t="s">
        <v>225</v>
      </c>
      <c r="F7" s="229" t="s">
        <v>177</v>
      </c>
      <c r="G7" s="228" t="s">
        <v>255</v>
      </c>
      <c r="H7" s="128" t="s">
        <v>269</v>
      </c>
      <c r="I7" s="218" t="s">
        <v>66</v>
      </c>
      <c r="J7" s="128" t="s">
        <v>225</v>
      </c>
      <c r="K7" s="229" t="s">
        <v>177</v>
      </c>
      <c r="L7" s="228" t="s">
        <v>255</v>
      </c>
      <c r="M7" s="128" t="s">
        <v>269</v>
      </c>
      <c r="N7" s="218" t="s">
        <v>66</v>
      </c>
      <c r="O7" s="128" t="s">
        <v>225</v>
      </c>
      <c r="P7" s="229" t="s">
        <v>177</v>
      </c>
    </row>
    <row r="8" spans="1:16" ht="20.100000000000001" customHeight="1" x14ac:dyDescent="0.2">
      <c r="A8" s="224">
        <v>1</v>
      </c>
      <c r="B8" s="228">
        <v>2</v>
      </c>
      <c r="C8" s="128">
        <v>3</v>
      </c>
      <c r="D8" s="218">
        <v>4</v>
      </c>
      <c r="E8" s="128" t="s">
        <v>220</v>
      </c>
      <c r="F8" s="229" t="s">
        <v>218</v>
      </c>
      <c r="G8" s="228">
        <v>7</v>
      </c>
      <c r="H8" s="128">
        <v>8</v>
      </c>
      <c r="I8" s="218">
        <v>9</v>
      </c>
      <c r="J8" s="128" t="s">
        <v>317</v>
      </c>
      <c r="K8" s="128" t="s">
        <v>313</v>
      </c>
      <c r="L8" s="228">
        <v>12</v>
      </c>
      <c r="M8" s="128">
        <v>13</v>
      </c>
      <c r="N8" s="218">
        <v>14</v>
      </c>
      <c r="O8" s="128" t="s">
        <v>314</v>
      </c>
      <c r="P8" s="229" t="s">
        <v>315</v>
      </c>
    </row>
    <row r="9" spans="1:16" ht="15" customHeight="1" x14ac:dyDescent="0.2">
      <c r="A9" s="225" t="s">
        <v>33</v>
      </c>
      <c r="B9" s="219">
        <f t="shared" ref="B9:B36" si="0">G9+L9</f>
        <v>237</v>
      </c>
      <c r="C9" s="78">
        <f t="shared" ref="C9:D36" si="1">H9+M9</f>
        <v>207602.06</v>
      </c>
      <c r="D9" s="72">
        <f t="shared" si="1"/>
        <v>3564</v>
      </c>
      <c r="E9" s="79">
        <f>C9/D9</f>
        <v>58.249736251402915</v>
      </c>
      <c r="F9" s="230">
        <f>C9/B9</f>
        <v>875.95805907172996</v>
      </c>
      <c r="G9" s="219">
        <v>143</v>
      </c>
      <c r="H9" s="78">
        <v>128683.22</v>
      </c>
      <c r="I9" s="72">
        <v>2134</v>
      </c>
      <c r="J9" s="79">
        <f>H9/I9</f>
        <v>60.301415182755392</v>
      </c>
      <c r="K9" s="230">
        <f>H9/G9</f>
        <v>899.88265734265735</v>
      </c>
      <c r="L9" s="219">
        <v>94</v>
      </c>
      <c r="M9" s="78">
        <v>78918.84</v>
      </c>
      <c r="N9" s="72">
        <v>1430</v>
      </c>
      <c r="O9" s="79">
        <f>M9/N9</f>
        <v>55.187999999999995</v>
      </c>
      <c r="P9" s="230">
        <f>M9/L9</f>
        <v>839.56212765957446</v>
      </c>
    </row>
    <row r="10" spans="1:16" ht="15" customHeight="1" x14ac:dyDescent="0.2">
      <c r="A10" s="225" t="s">
        <v>34</v>
      </c>
      <c r="B10" s="219">
        <f t="shared" si="0"/>
        <v>360</v>
      </c>
      <c r="C10" s="78">
        <f t="shared" si="1"/>
        <v>397533</v>
      </c>
      <c r="D10" s="72">
        <f t="shared" si="1"/>
        <v>5507</v>
      </c>
      <c r="E10" s="79">
        <f t="shared" ref="E10:E36" si="2">C10/D10</f>
        <v>72.186853096059565</v>
      </c>
      <c r="F10" s="230">
        <f t="shared" ref="F10:F36" si="3">C10/B10</f>
        <v>1104.2583333333334</v>
      </c>
      <c r="G10" s="219">
        <v>223</v>
      </c>
      <c r="H10" s="78">
        <v>243680.58</v>
      </c>
      <c r="I10" s="72">
        <v>3415</v>
      </c>
      <c r="J10" s="79">
        <f t="shared" ref="J10:J36" si="4">H10/I10</f>
        <v>71.355953147877003</v>
      </c>
      <c r="K10" s="230">
        <f t="shared" ref="K10:K32" si="5">H10/G10</f>
        <v>1092.7380269058294</v>
      </c>
      <c r="L10" s="219">
        <v>137</v>
      </c>
      <c r="M10" s="78">
        <v>153852.42000000001</v>
      </c>
      <c r="N10" s="72">
        <v>2092</v>
      </c>
      <c r="O10" s="79">
        <f t="shared" ref="O10:O36" si="6">M10/N10</f>
        <v>73.543221797323142</v>
      </c>
      <c r="P10" s="230">
        <f t="shared" ref="P10:P32" si="7">M10/L10</f>
        <v>1123.0103649635037</v>
      </c>
    </row>
    <row r="11" spans="1:16" ht="15" customHeight="1" x14ac:dyDescent="0.2">
      <c r="A11" s="225" t="s">
        <v>35</v>
      </c>
      <c r="B11" s="219">
        <f t="shared" si="0"/>
        <v>724</v>
      </c>
      <c r="C11" s="78">
        <f t="shared" si="1"/>
        <v>781115.41999999993</v>
      </c>
      <c r="D11" s="72">
        <f t="shared" si="1"/>
        <v>11577</v>
      </c>
      <c r="E11" s="79">
        <f t="shared" si="2"/>
        <v>67.471315539431629</v>
      </c>
      <c r="F11" s="230">
        <f t="shared" si="3"/>
        <v>1078.8887016574586</v>
      </c>
      <c r="G11" s="219">
        <v>524</v>
      </c>
      <c r="H11" s="78">
        <v>575162.86</v>
      </c>
      <c r="I11" s="72">
        <v>8315</v>
      </c>
      <c r="J11" s="79">
        <f t="shared" si="4"/>
        <v>69.171720986169575</v>
      </c>
      <c r="K11" s="230">
        <f t="shared" si="5"/>
        <v>1097.6390458015267</v>
      </c>
      <c r="L11" s="219">
        <v>200</v>
      </c>
      <c r="M11" s="78">
        <v>205952.56</v>
      </c>
      <c r="N11" s="72">
        <v>3262</v>
      </c>
      <c r="O11" s="79">
        <f t="shared" si="6"/>
        <v>63.136897608828939</v>
      </c>
      <c r="P11" s="230">
        <f t="shared" si="7"/>
        <v>1029.7628</v>
      </c>
    </row>
    <row r="12" spans="1:16" ht="15" customHeight="1" x14ac:dyDescent="0.2">
      <c r="A12" s="225" t="s">
        <v>36</v>
      </c>
      <c r="B12" s="219">
        <f t="shared" si="0"/>
        <v>315</v>
      </c>
      <c r="C12" s="78">
        <f t="shared" si="1"/>
        <v>293597.02</v>
      </c>
      <c r="D12" s="72">
        <f t="shared" si="1"/>
        <v>4823</v>
      </c>
      <c r="E12" s="79">
        <f t="shared" si="2"/>
        <v>60.874356209827909</v>
      </c>
      <c r="F12" s="230">
        <f t="shared" si="3"/>
        <v>932.0540317460318</v>
      </c>
      <c r="G12" s="219">
        <v>195</v>
      </c>
      <c r="H12" s="78">
        <v>194510.43</v>
      </c>
      <c r="I12" s="72">
        <v>3021</v>
      </c>
      <c r="J12" s="79">
        <f t="shared" si="4"/>
        <v>64.386107249255218</v>
      </c>
      <c r="K12" s="230">
        <f t="shared" si="5"/>
        <v>997.48938461538455</v>
      </c>
      <c r="L12" s="219">
        <v>120</v>
      </c>
      <c r="M12" s="78">
        <v>99086.59</v>
      </c>
      <c r="N12" s="72">
        <v>1802</v>
      </c>
      <c r="O12" s="79">
        <f t="shared" si="6"/>
        <v>54.987008879023307</v>
      </c>
      <c r="P12" s="230">
        <f t="shared" si="7"/>
        <v>825.72158333333334</v>
      </c>
    </row>
    <row r="13" spans="1:16" ht="15" customHeight="1" x14ac:dyDescent="0.2">
      <c r="A13" s="225" t="s">
        <v>37</v>
      </c>
      <c r="B13" s="219">
        <f t="shared" si="0"/>
        <v>55</v>
      </c>
      <c r="C13" s="78">
        <f t="shared" si="1"/>
        <v>53962.38</v>
      </c>
      <c r="D13" s="72">
        <f t="shared" si="1"/>
        <v>904</v>
      </c>
      <c r="E13" s="79">
        <f t="shared" si="2"/>
        <v>59.692898230088495</v>
      </c>
      <c r="F13" s="230">
        <f t="shared" si="3"/>
        <v>981.13418181818179</v>
      </c>
      <c r="G13" s="219">
        <v>49</v>
      </c>
      <c r="H13" s="78">
        <v>51281.35</v>
      </c>
      <c r="I13" s="72">
        <v>843</v>
      </c>
      <c r="J13" s="79">
        <f t="shared" si="4"/>
        <v>60.831969157769869</v>
      </c>
      <c r="K13" s="230">
        <f t="shared" si="5"/>
        <v>1046.5581632653061</v>
      </c>
      <c r="L13" s="219">
        <v>6</v>
      </c>
      <c r="M13" s="78">
        <v>2681.03</v>
      </c>
      <c r="N13" s="72">
        <v>61</v>
      </c>
      <c r="O13" s="79">
        <f t="shared" si="6"/>
        <v>43.951311475409838</v>
      </c>
      <c r="P13" s="230">
        <f t="shared" si="7"/>
        <v>446.83833333333337</v>
      </c>
    </row>
    <row r="14" spans="1:16" ht="15" customHeight="1" x14ac:dyDescent="0.2">
      <c r="A14" s="225" t="s">
        <v>38</v>
      </c>
      <c r="B14" s="219">
        <f t="shared" si="0"/>
        <v>113</v>
      </c>
      <c r="C14" s="78">
        <f t="shared" si="1"/>
        <v>138248.81</v>
      </c>
      <c r="D14" s="72">
        <f t="shared" si="1"/>
        <v>1817</v>
      </c>
      <c r="E14" s="79">
        <f t="shared" si="2"/>
        <v>76.08630159603743</v>
      </c>
      <c r="F14" s="230">
        <f t="shared" si="3"/>
        <v>1223.4407964601769</v>
      </c>
      <c r="G14" s="219">
        <v>82</v>
      </c>
      <c r="H14" s="78">
        <v>107309.7</v>
      </c>
      <c r="I14" s="72">
        <v>1365</v>
      </c>
      <c r="J14" s="79">
        <f t="shared" si="4"/>
        <v>78.615164835164833</v>
      </c>
      <c r="K14" s="230">
        <f t="shared" si="5"/>
        <v>1308.6548780487803</v>
      </c>
      <c r="L14" s="219">
        <v>31</v>
      </c>
      <c r="M14" s="78">
        <v>30939.11</v>
      </c>
      <c r="N14" s="72">
        <v>452</v>
      </c>
      <c r="O14" s="79">
        <f t="shared" si="6"/>
        <v>68.449358407079643</v>
      </c>
      <c r="P14" s="230">
        <f t="shared" si="7"/>
        <v>998.03580645161287</v>
      </c>
    </row>
    <row r="15" spans="1:16" ht="15" customHeight="1" x14ac:dyDescent="0.2">
      <c r="A15" s="225" t="s">
        <v>39</v>
      </c>
      <c r="B15" s="219">
        <f t="shared" si="0"/>
        <v>194</v>
      </c>
      <c r="C15" s="78">
        <f t="shared" si="1"/>
        <v>196979.9</v>
      </c>
      <c r="D15" s="72">
        <f t="shared" si="1"/>
        <v>3219</v>
      </c>
      <c r="E15" s="79">
        <f t="shared" si="2"/>
        <v>61.192885989437713</v>
      </c>
      <c r="F15" s="230">
        <f t="shared" si="3"/>
        <v>1015.3603092783505</v>
      </c>
      <c r="G15" s="219">
        <v>111</v>
      </c>
      <c r="H15" s="78">
        <v>112536.87</v>
      </c>
      <c r="I15" s="72">
        <v>1835</v>
      </c>
      <c r="J15" s="79">
        <f t="shared" si="4"/>
        <v>61.327994550408718</v>
      </c>
      <c r="K15" s="230">
        <f t="shared" si="5"/>
        <v>1013.8456756756756</v>
      </c>
      <c r="L15" s="219">
        <v>83</v>
      </c>
      <c r="M15" s="78">
        <v>84443.03</v>
      </c>
      <c r="N15" s="72">
        <v>1384</v>
      </c>
      <c r="O15" s="79">
        <f t="shared" si="6"/>
        <v>61.013750000000002</v>
      </c>
      <c r="P15" s="230">
        <f t="shared" si="7"/>
        <v>1017.3859036144578</v>
      </c>
    </row>
    <row r="16" spans="1:16" ht="15" customHeight="1" x14ac:dyDescent="0.2">
      <c r="A16" s="225" t="s">
        <v>40</v>
      </c>
      <c r="B16" s="219">
        <f t="shared" si="0"/>
        <v>88</v>
      </c>
      <c r="C16" s="78">
        <f t="shared" si="1"/>
        <v>103888.03</v>
      </c>
      <c r="D16" s="72">
        <f t="shared" si="1"/>
        <v>1433</v>
      </c>
      <c r="E16" s="79">
        <f t="shared" si="2"/>
        <v>72.496880669923243</v>
      </c>
      <c r="F16" s="230">
        <f t="shared" si="3"/>
        <v>1180.5457954545454</v>
      </c>
      <c r="G16" s="219">
        <v>52</v>
      </c>
      <c r="H16" s="78">
        <v>66286.570000000007</v>
      </c>
      <c r="I16" s="72">
        <v>948</v>
      </c>
      <c r="J16" s="79">
        <f t="shared" si="4"/>
        <v>69.922542194092841</v>
      </c>
      <c r="K16" s="230">
        <f t="shared" si="5"/>
        <v>1274.7417307692308</v>
      </c>
      <c r="L16" s="219">
        <v>36</v>
      </c>
      <c r="M16" s="78">
        <v>37601.46</v>
      </c>
      <c r="N16" s="72">
        <v>485</v>
      </c>
      <c r="O16" s="79">
        <f t="shared" si="6"/>
        <v>77.528783505154635</v>
      </c>
      <c r="P16" s="230">
        <f t="shared" si="7"/>
        <v>1044.4849999999999</v>
      </c>
    </row>
    <row r="17" spans="1:16" ht="15" customHeight="1" x14ac:dyDescent="0.2">
      <c r="A17" s="225" t="s">
        <v>41</v>
      </c>
      <c r="B17" s="219">
        <f t="shared" si="0"/>
        <v>110</v>
      </c>
      <c r="C17" s="78">
        <f t="shared" si="1"/>
        <v>124602.03</v>
      </c>
      <c r="D17" s="72">
        <f t="shared" si="1"/>
        <v>1803</v>
      </c>
      <c r="E17" s="79">
        <f t="shared" si="2"/>
        <v>69.108169717138097</v>
      </c>
      <c r="F17" s="230">
        <f t="shared" si="3"/>
        <v>1132.7457272727272</v>
      </c>
      <c r="G17" s="219">
        <v>37</v>
      </c>
      <c r="H17" s="78">
        <v>34148.980000000003</v>
      </c>
      <c r="I17" s="72">
        <v>594</v>
      </c>
      <c r="J17" s="79">
        <f t="shared" si="4"/>
        <v>57.489865319865324</v>
      </c>
      <c r="K17" s="230">
        <f t="shared" si="5"/>
        <v>922.9454054054055</v>
      </c>
      <c r="L17" s="219">
        <v>73</v>
      </c>
      <c r="M17" s="78">
        <v>90453.05</v>
      </c>
      <c r="N17" s="72">
        <v>1209</v>
      </c>
      <c r="O17" s="79">
        <f t="shared" si="6"/>
        <v>74.816418527708848</v>
      </c>
      <c r="P17" s="230">
        <f t="shared" si="7"/>
        <v>1239.0828767123287</v>
      </c>
    </row>
    <row r="18" spans="1:16" ht="15" customHeight="1" x14ac:dyDescent="0.2">
      <c r="A18" s="225" t="s">
        <v>42</v>
      </c>
      <c r="B18" s="219">
        <f t="shared" si="0"/>
        <v>82</v>
      </c>
      <c r="C18" s="78">
        <f t="shared" si="1"/>
        <v>82772.08</v>
      </c>
      <c r="D18" s="72">
        <f t="shared" si="1"/>
        <v>1460</v>
      </c>
      <c r="E18" s="79">
        <f t="shared" si="2"/>
        <v>56.693205479452054</v>
      </c>
      <c r="F18" s="230">
        <f t="shared" si="3"/>
        <v>1009.4156097560976</v>
      </c>
      <c r="G18" s="219">
        <v>53</v>
      </c>
      <c r="H18" s="78">
        <v>48589.89</v>
      </c>
      <c r="I18" s="72">
        <v>966</v>
      </c>
      <c r="J18" s="79">
        <f t="shared" si="4"/>
        <v>50.30009316770186</v>
      </c>
      <c r="K18" s="230">
        <f t="shared" si="5"/>
        <v>916.79037735849056</v>
      </c>
      <c r="L18" s="219">
        <v>29</v>
      </c>
      <c r="M18" s="78">
        <v>34182.19</v>
      </c>
      <c r="N18" s="72">
        <v>494</v>
      </c>
      <c r="O18" s="79">
        <f t="shared" si="6"/>
        <v>69.194716599190286</v>
      </c>
      <c r="P18" s="230">
        <f t="shared" si="7"/>
        <v>1178.6962068965518</v>
      </c>
    </row>
    <row r="19" spans="1:16" ht="15" customHeight="1" x14ac:dyDescent="0.2">
      <c r="A19" s="225" t="s">
        <v>43</v>
      </c>
      <c r="B19" s="219">
        <f t="shared" si="0"/>
        <v>83</v>
      </c>
      <c r="C19" s="78">
        <f t="shared" si="1"/>
        <v>101844.11</v>
      </c>
      <c r="D19" s="72">
        <f t="shared" si="1"/>
        <v>1295</v>
      </c>
      <c r="E19" s="79">
        <f t="shared" si="2"/>
        <v>78.644100386100391</v>
      </c>
      <c r="F19" s="230">
        <f t="shared" si="3"/>
        <v>1227.0374698795181</v>
      </c>
      <c r="G19" s="219">
        <v>62</v>
      </c>
      <c r="H19" s="78">
        <v>77648.91</v>
      </c>
      <c r="I19" s="72">
        <v>946</v>
      </c>
      <c r="J19" s="79">
        <f t="shared" si="4"/>
        <v>82.08130021141649</v>
      </c>
      <c r="K19" s="230">
        <f t="shared" si="5"/>
        <v>1252.4017741935484</v>
      </c>
      <c r="L19" s="219">
        <v>21</v>
      </c>
      <c r="M19" s="78">
        <v>24195.200000000001</v>
      </c>
      <c r="N19" s="72">
        <v>349</v>
      </c>
      <c r="O19" s="79">
        <f t="shared" si="6"/>
        <v>69.327220630372494</v>
      </c>
      <c r="P19" s="230">
        <f t="shared" si="7"/>
        <v>1152.152380952381</v>
      </c>
    </row>
    <row r="20" spans="1:16" ht="15" customHeight="1" x14ac:dyDescent="0.2">
      <c r="A20" s="225" t="s">
        <v>44</v>
      </c>
      <c r="B20" s="219">
        <f t="shared" si="0"/>
        <v>189</v>
      </c>
      <c r="C20" s="78">
        <f t="shared" si="1"/>
        <v>159323.28</v>
      </c>
      <c r="D20" s="72">
        <f t="shared" si="1"/>
        <v>3020</v>
      </c>
      <c r="E20" s="79">
        <f t="shared" si="2"/>
        <v>52.756052980132452</v>
      </c>
      <c r="F20" s="230">
        <f t="shared" si="3"/>
        <v>842.98031746031745</v>
      </c>
      <c r="G20" s="219">
        <v>124</v>
      </c>
      <c r="H20" s="78">
        <v>112456.14</v>
      </c>
      <c r="I20" s="72">
        <v>1997</v>
      </c>
      <c r="J20" s="79">
        <f t="shared" si="4"/>
        <v>56.312538808212317</v>
      </c>
      <c r="K20" s="230">
        <f t="shared" si="5"/>
        <v>906.90435483870965</v>
      </c>
      <c r="L20" s="219">
        <v>65</v>
      </c>
      <c r="M20" s="78">
        <v>46867.14</v>
      </c>
      <c r="N20" s="72">
        <v>1023</v>
      </c>
      <c r="O20" s="79">
        <f t="shared" si="6"/>
        <v>45.813431085043987</v>
      </c>
      <c r="P20" s="230">
        <f t="shared" si="7"/>
        <v>721.03292307692311</v>
      </c>
    </row>
    <row r="21" spans="1:16" ht="15" customHeight="1" x14ac:dyDescent="0.2">
      <c r="A21" s="225" t="s">
        <v>45</v>
      </c>
      <c r="B21" s="219">
        <f t="shared" si="0"/>
        <v>215</v>
      </c>
      <c r="C21" s="78">
        <f t="shared" si="1"/>
        <v>221838.15999999997</v>
      </c>
      <c r="D21" s="72">
        <f t="shared" si="1"/>
        <v>3201</v>
      </c>
      <c r="E21" s="79">
        <f t="shared" si="2"/>
        <v>69.302767885035919</v>
      </c>
      <c r="F21" s="230">
        <f t="shared" si="3"/>
        <v>1031.805395348837</v>
      </c>
      <c r="G21" s="219">
        <v>119</v>
      </c>
      <c r="H21" s="78">
        <v>120715.18</v>
      </c>
      <c r="I21" s="72">
        <v>1757</v>
      </c>
      <c r="J21" s="79">
        <f t="shared" si="4"/>
        <v>68.705281730221969</v>
      </c>
      <c r="K21" s="230">
        <f t="shared" si="5"/>
        <v>1014.4132773109243</v>
      </c>
      <c r="L21" s="219">
        <v>96</v>
      </c>
      <c r="M21" s="78">
        <v>101122.98</v>
      </c>
      <c r="N21" s="72">
        <v>1444</v>
      </c>
      <c r="O21" s="79">
        <f t="shared" si="6"/>
        <v>70.029764542936292</v>
      </c>
      <c r="P21" s="230">
        <f t="shared" si="7"/>
        <v>1053.3643749999999</v>
      </c>
    </row>
    <row r="22" spans="1:16" ht="15" customHeight="1" x14ac:dyDescent="0.2">
      <c r="A22" s="225" t="s">
        <v>46</v>
      </c>
      <c r="B22" s="219">
        <f t="shared" si="0"/>
        <v>239</v>
      </c>
      <c r="C22" s="78">
        <f t="shared" si="1"/>
        <v>287137.82999999996</v>
      </c>
      <c r="D22" s="72">
        <f t="shared" si="1"/>
        <v>3891</v>
      </c>
      <c r="E22" s="79">
        <f t="shared" si="2"/>
        <v>73.795381649961442</v>
      </c>
      <c r="F22" s="230">
        <f t="shared" si="3"/>
        <v>1201.4135146443514</v>
      </c>
      <c r="G22" s="219">
        <v>140</v>
      </c>
      <c r="H22" s="78">
        <v>144781.37</v>
      </c>
      <c r="I22" s="72">
        <v>2203</v>
      </c>
      <c r="J22" s="79">
        <f t="shared" si="4"/>
        <v>65.72009532455742</v>
      </c>
      <c r="K22" s="230">
        <f t="shared" si="5"/>
        <v>1034.1526428571428</v>
      </c>
      <c r="L22" s="219">
        <v>99</v>
      </c>
      <c r="M22" s="78">
        <v>142356.46</v>
      </c>
      <c r="N22" s="72">
        <v>1688</v>
      </c>
      <c r="O22" s="79">
        <f t="shared" si="6"/>
        <v>84.334395734597152</v>
      </c>
      <c r="P22" s="230">
        <f t="shared" si="7"/>
        <v>1437.9440404040404</v>
      </c>
    </row>
    <row r="23" spans="1:16" ht="15" customHeight="1" x14ac:dyDescent="0.2">
      <c r="A23" s="225" t="s">
        <v>47</v>
      </c>
      <c r="B23" s="219">
        <f t="shared" si="0"/>
        <v>1145</v>
      </c>
      <c r="C23" s="78">
        <f t="shared" si="1"/>
        <v>1182192.6600000001</v>
      </c>
      <c r="D23" s="72">
        <f t="shared" si="1"/>
        <v>17288</v>
      </c>
      <c r="E23" s="79">
        <f t="shared" si="2"/>
        <v>68.382268625636286</v>
      </c>
      <c r="F23" s="230">
        <f t="shared" si="3"/>
        <v>1032.4826724890831</v>
      </c>
      <c r="G23" s="219">
        <v>794</v>
      </c>
      <c r="H23" s="78">
        <v>878006.05</v>
      </c>
      <c r="I23" s="72">
        <v>12413</v>
      </c>
      <c r="J23" s="79">
        <f t="shared" si="4"/>
        <v>70.732784177878031</v>
      </c>
      <c r="K23" s="230">
        <f t="shared" si="5"/>
        <v>1105.8010705289673</v>
      </c>
      <c r="L23" s="219">
        <v>351</v>
      </c>
      <c r="M23" s="78">
        <v>304186.61</v>
      </c>
      <c r="N23" s="72">
        <v>4875</v>
      </c>
      <c r="O23" s="79">
        <f t="shared" si="6"/>
        <v>62.397253333333332</v>
      </c>
      <c r="P23" s="230">
        <f t="shared" si="7"/>
        <v>866.62851851851849</v>
      </c>
    </row>
    <row r="24" spans="1:16" ht="15" customHeight="1" x14ac:dyDescent="0.2">
      <c r="A24" s="225" t="s">
        <v>48</v>
      </c>
      <c r="B24" s="219">
        <f t="shared" si="0"/>
        <v>94</v>
      </c>
      <c r="C24" s="78">
        <f t="shared" si="1"/>
        <v>82861.86</v>
      </c>
      <c r="D24" s="72">
        <f t="shared" si="1"/>
        <v>1502</v>
      </c>
      <c r="E24" s="79">
        <f t="shared" si="2"/>
        <v>55.167683089214378</v>
      </c>
      <c r="F24" s="230">
        <f t="shared" si="3"/>
        <v>881.50914893617016</v>
      </c>
      <c r="G24" s="219">
        <v>68</v>
      </c>
      <c r="H24" s="78">
        <v>64031.78</v>
      </c>
      <c r="I24" s="72">
        <v>1117</v>
      </c>
      <c r="J24" s="79">
        <f t="shared" si="4"/>
        <v>57.324780662488806</v>
      </c>
      <c r="K24" s="230">
        <f t="shared" si="5"/>
        <v>941.64382352941175</v>
      </c>
      <c r="L24" s="219">
        <v>26</v>
      </c>
      <c r="M24" s="78">
        <v>18830.080000000002</v>
      </c>
      <c r="N24" s="72">
        <v>385</v>
      </c>
      <c r="O24" s="79">
        <f t="shared" si="6"/>
        <v>48.909298701298702</v>
      </c>
      <c r="P24" s="230">
        <f t="shared" si="7"/>
        <v>724.23384615384623</v>
      </c>
    </row>
    <row r="25" spans="1:16" ht="15" customHeight="1" x14ac:dyDescent="0.2">
      <c r="A25" s="225" t="s">
        <v>49</v>
      </c>
      <c r="B25" s="219">
        <f t="shared" si="0"/>
        <v>375</v>
      </c>
      <c r="C25" s="78">
        <f t="shared" si="1"/>
        <v>398022.04</v>
      </c>
      <c r="D25" s="72">
        <f t="shared" si="1"/>
        <v>5677</v>
      </c>
      <c r="E25" s="79">
        <f t="shared" si="2"/>
        <v>70.111333450766253</v>
      </c>
      <c r="F25" s="230">
        <f t="shared" si="3"/>
        <v>1061.3921066666667</v>
      </c>
      <c r="G25" s="219">
        <v>230</v>
      </c>
      <c r="H25" s="78">
        <v>271038.17</v>
      </c>
      <c r="I25" s="72">
        <v>3577</v>
      </c>
      <c r="J25" s="79">
        <f t="shared" si="4"/>
        <v>75.77248252725748</v>
      </c>
      <c r="K25" s="230">
        <f t="shared" si="5"/>
        <v>1178.4268260869565</v>
      </c>
      <c r="L25" s="219">
        <v>145</v>
      </c>
      <c r="M25" s="78">
        <v>126983.87</v>
      </c>
      <c r="N25" s="72">
        <v>2100</v>
      </c>
      <c r="O25" s="79">
        <f t="shared" si="6"/>
        <v>60.468509523809523</v>
      </c>
      <c r="P25" s="230">
        <f t="shared" si="7"/>
        <v>875.75082758620681</v>
      </c>
    </row>
    <row r="26" spans="1:16" ht="15" customHeight="1" x14ac:dyDescent="0.2">
      <c r="A26" s="225" t="s">
        <v>50</v>
      </c>
      <c r="B26" s="219">
        <f t="shared" si="0"/>
        <v>37</v>
      </c>
      <c r="C26" s="78">
        <f t="shared" si="1"/>
        <v>25485.59</v>
      </c>
      <c r="D26" s="72">
        <f t="shared" si="1"/>
        <v>628</v>
      </c>
      <c r="E26" s="79">
        <f t="shared" si="2"/>
        <v>40.582149681528662</v>
      </c>
      <c r="F26" s="230">
        <f t="shared" si="3"/>
        <v>688.79972972972973</v>
      </c>
      <c r="G26" s="219">
        <v>21</v>
      </c>
      <c r="H26" s="78">
        <v>15230.09</v>
      </c>
      <c r="I26" s="72">
        <v>380</v>
      </c>
      <c r="J26" s="79">
        <f t="shared" si="4"/>
        <v>40.079184210526314</v>
      </c>
      <c r="K26" s="230">
        <f t="shared" si="5"/>
        <v>725.24238095238093</v>
      </c>
      <c r="L26" s="219">
        <v>16</v>
      </c>
      <c r="M26" s="78">
        <v>10255.5</v>
      </c>
      <c r="N26" s="72">
        <v>248</v>
      </c>
      <c r="O26" s="79">
        <f t="shared" si="6"/>
        <v>41.35282258064516</v>
      </c>
      <c r="P26" s="230">
        <f t="shared" si="7"/>
        <v>640.96875</v>
      </c>
    </row>
    <row r="27" spans="1:16" ht="15" customHeight="1" x14ac:dyDescent="0.2">
      <c r="A27" s="225" t="s">
        <v>51</v>
      </c>
      <c r="B27" s="219">
        <f t="shared" si="0"/>
        <v>238</v>
      </c>
      <c r="C27" s="78">
        <f t="shared" si="1"/>
        <v>176251.3</v>
      </c>
      <c r="D27" s="72">
        <f t="shared" si="1"/>
        <v>3669</v>
      </c>
      <c r="E27" s="79">
        <f t="shared" si="2"/>
        <v>48.037966748432815</v>
      </c>
      <c r="F27" s="230">
        <f t="shared" si="3"/>
        <v>740.55168067226884</v>
      </c>
      <c r="G27" s="219">
        <v>174</v>
      </c>
      <c r="H27" s="78">
        <v>116079.77</v>
      </c>
      <c r="I27" s="72">
        <v>2777</v>
      </c>
      <c r="J27" s="79">
        <f t="shared" si="4"/>
        <v>41.800421317969032</v>
      </c>
      <c r="K27" s="230">
        <f t="shared" si="5"/>
        <v>667.12511494252874</v>
      </c>
      <c r="L27" s="219">
        <v>64</v>
      </c>
      <c r="M27" s="78">
        <v>60171.53</v>
      </c>
      <c r="N27" s="72">
        <v>892</v>
      </c>
      <c r="O27" s="79">
        <f t="shared" si="6"/>
        <v>67.456872197309423</v>
      </c>
      <c r="P27" s="230">
        <f t="shared" si="7"/>
        <v>940.18015624999998</v>
      </c>
    </row>
    <row r="28" spans="1:16" ht="15" customHeight="1" x14ac:dyDescent="0.2">
      <c r="A28" s="225" t="s">
        <v>52</v>
      </c>
      <c r="B28" s="219">
        <f t="shared" si="0"/>
        <v>246</v>
      </c>
      <c r="C28" s="78">
        <f t="shared" si="1"/>
        <v>219879.37</v>
      </c>
      <c r="D28" s="72">
        <f t="shared" si="1"/>
        <v>3294</v>
      </c>
      <c r="E28" s="79">
        <f t="shared" si="2"/>
        <v>66.751478445658776</v>
      </c>
      <c r="F28" s="230">
        <f t="shared" si="3"/>
        <v>893.8185772357723</v>
      </c>
      <c r="G28" s="219">
        <v>196</v>
      </c>
      <c r="H28" s="78">
        <v>176902.15</v>
      </c>
      <c r="I28" s="72">
        <v>2505</v>
      </c>
      <c r="J28" s="79">
        <f t="shared" si="4"/>
        <v>70.619620758483038</v>
      </c>
      <c r="K28" s="230">
        <f t="shared" si="5"/>
        <v>902.56198979591829</v>
      </c>
      <c r="L28" s="219">
        <v>50</v>
      </c>
      <c r="M28" s="78">
        <v>42977.22</v>
      </c>
      <c r="N28" s="72">
        <v>789</v>
      </c>
      <c r="O28" s="79">
        <f t="shared" si="6"/>
        <v>54.470494296577947</v>
      </c>
      <c r="P28" s="230">
        <f t="shared" si="7"/>
        <v>859.5444</v>
      </c>
    </row>
    <row r="29" spans="1:16" ht="15" customHeight="1" x14ac:dyDescent="0.2">
      <c r="A29" s="225" t="s">
        <v>53</v>
      </c>
      <c r="B29" s="219">
        <f t="shared" si="0"/>
        <v>3215</v>
      </c>
      <c r="C29" s="78">
        <f t="shared" si="1"/>
        <v>3529709.73</v>
      </c>
      <c r="D29" s="72">
        <f t="shared" si="1"/>
        <v>46798</v>
      </c>
      <c r="E29" s="79">
        <f t="shared" si="2"/>
        <v>75.424371340655583</v>
      </c>
      <c r="F29" s="230">
        <f t="shared" si="3"/>
        <v>1097.8879409020217</v>
      </c>
      <c r="G29" s="219">
        <v>1825</v>
      </c>
      <c r="H29" s="78">
        <v>2012102.73</v>
      </c>
      <c r="I29" s="72">
        <v>26999</v>
      </c>
      <c r="J29" s="79">
        <f t="shared" si="4"/>
        <v>74.525083521611904</v>
      </c>
      <c r="K29" s="230">
        <f t="shared" si="5"/>
        <v>1102.5220438356164</v>
      </c>
      <c r="L29" s="219">
        <v>1390</v>
      </c>
      <c r="M29" s="78">
        <v>1517607</v>
      </c>
      <c r="N29" s="72">
        <v>19799</v>
      </c>
      <c r="O29" s="79">
        <f t="shared" si="6"/>
        <v>76.650689428759023</v>
      </c>
      <c r="P29" s="230">
        <f t="shared" si="7"/>
        <v>1091.8035971223021</v>
      </c>
    </row>
    <row r="30" spans="1:16" ht="15" customHeight="1" x14ac:dyDescent="0.2">
      <c r="A30" s="225" t="s">
        <v>54</v>
      </c>
      <c r="B30" s="219">
        <f t="shared" si="0"/>
        <v>302</v>
      </c>
      <c r="C30" s="78">
        <f t="shared" si="1"/>
        <v>303491.29000000004</v>
      </c>
      <c r="D30" s="72">
        <f t="shared" si="1"/>
        <v>4261</v>
      </c>
      <c r="E30" s="79">
        <f t="shared" si="2"/>
        <v>71.225367284674974</v>
      </c>
      <c r="F30" s="230">
        <f t="shared" si="3"/>
        <v>1004.938046357616</v>
      </c>
      <c r="G30" s="219">
        <v>138</v>
      </c>
      <c r="H30" s="78">
        <v>153909.59</v>
      </c>
      <c r="I30" s="72">
        <v>2008</v>
      </c>
      <c r="J30" s="79">
        <f t="shared" si="4"/>
        <v>76.648202191235058</v>
      </c>
      <c r="K30" s="230">
        <f t="shared" si="5"/>
        <v>1115.2868840579711</v>
      </c>
      <c r="L30" s="219">
        <v>164</v>
      </c>
      <c r="M30" s="78">
        <v>149581.70000000001</v>
      </c>
      <c r="N30" s="72">
        <v>2253</v>
      </c>
      <c r="O30" s="79">
        <f t="shared" si="6"/>
        <v>66.392232578783847</v>
      </c>
      <c r="P30" s="230">
        <f t="shared" si="7"/>
        <v>912.08353658536589</v>
      </c>
    </row>
    <row r="31" spans="1:16" ht="15" customHeight="1" x14ac:dyDescent="0.2">
      <c r="A31" s="225" t="s">
        <v>55</v>
      </c>
      <c r="B31" s="219">
        <f t="shared" si="0"/>
        <v>425</v>
      </c>
      <c r="C31" s="78">
        <f t="shared" si="1"/>
        <v>548657.34</v>
      </c>
      <c r="D31" s="72">
        <f t="shared" si="1"/>
        <v>6990</v>
      </c>
      <c r="E31" s="79">
        <f t="shared" si="2"/>
        <v>78.491751072961364</v>
      </c>
      <c r="F31" s="230">
        <f t="shared" si="3"/>
        <v>1290.9584470588234</v>
      </c>
      <c r="G31" s="219">
        <v>304</v>
      </c>
      <c r="H31" s="78">
        <v>436325.31</v>
      </c>
      <c r="I31" s="72">
        <v>5061</v>
      </c>
      <c r="J31" s="79">
        <f t="shared" si="4"/>
        <v>86.213260225251929</v>
      </c>
      <c r="K31" s="230">
        <f t="shared" si="5"/>
        <v>1435.2806250000001</v>
      </c>
      <c r="L31" s="219">
        <v>121</v>
      </c>
      <c r="M31" s="78">
        <v>112332.03</v>
      </c>
      <c r="N31" s="72">
        <v>1929</v>
      </c>
      <c r="O31" s="79">
        <f t="shared" si="6"/>
        <v>58.233297045101089</v>
      </c>
      <c r="P31" s="230">
        <f t="shared" si="7"/>
        <v>928.3638842975206</v>
      </c>
    </row>
    <row r="32" spans="1:16" ht="15" customHeight="1" x14ac:dyDescent="0.2">
      <c r="A32" s="225" t="s">
        <v>56</v>
      </c>
      <c r="B32" s="219">
        <f t="shared" si="0"/>
        <v>132</v>
      </c>
      <c r="C32" s="78">
        <f t="shared" si="1"/>
        <v>143366.72</v>
      </c>
      <c r="D32" s="72">
        <f t="shared" si="1"/>
        <v>1994</v>
      </c>
      <c r="E32" s="79">
        <f t="shared" si="2"/>
        <v>71.899057171514542</v>
      </c>
      <c r="F32" s="230">
        <f t="shared" si="3"/>
        <v>1086.1115151515151</v>
      </c>
      <c r="G32" s="219">
        <v>96</v>
      </c>
      <c r="H32" s="78">
        <v>100805.13</v>
      </c>
      <c r="I32" s="72">
        <v>1431</v>
      </c>
      <c r="J32" s="79">
        <f t="shared" si="4"/>
        <v>70.443836477987418</v>
      </c>
      <c r="K32" s="230">
        <f t="shared" si="5"/>
        <v>1050.0534375</v>
      </c>
      <c r="L32" s="219">
        <v>36</v>
      </c>
      <c r="M32" s="78">
        <v>42561.59</v>
      </c>
      <c r="N32" s="72">
        <v>563</v>
      </c>
      <c r="O32" s="79">
        <f t="shared" si="6"/>
        <v>75.597850799289517</v>
      </c>
      <c r="P32" s="230">
        <f t="shared" si="7"/>
        <v>1182.2663888888887</v>
      </c>
    </row>
    <row r="33" spans="1:16" ht="15" customHeight="1" x14ac:dyDescent="0.2">
      <c r="A33" s="225" t="s">
        <v>57</v>
      </c>
      <c r="B33" s="219">
        <f t="shared" si="0"/>
        <v>73</v>
      </c>
      <c r="C33" s="78">
        <f t="shared" si="1"/>
        <v>89869.94</v>
      </c>
      <c r="D33" s="72">
        <f t="shared" si="1"/>
        <v>1354</v>
      </c>
      <c r="E33" s="79">
        <f t="shared" si="2"/>
        <v>66.373663220088631</v>
      </c>
      <c r="F33" s="230">
        <f>C33/B33</f>
        <v>1231.0950684931506</v>
      </c>
      <c r="G33" s="219">
        <v>47</v>
      </c>
      <c r="H33" s="78">
        <v>61938.52</v>
      </c>
      <c r="I33" s="72">
        <v>891</v>
      </c>
      <c r="J33" s="79">
        <f t="shared" si="4"/>
        <v>69.51573512906846</v>
      </c>
      <c r="K33" s="230">
        <f>H33/G33</f>
        <v>1317.8408510638296</v>
      </c>
      <c r="L33" s="219">
        <v>26</v>
      </c>
      <c r="M33" s="78">
        <v>27931.42</v>
      </c>
      <c r="N33" s="72">
        <v>463</v>
      </c>
      <c r="O33" s="79">
        <f t="shared" si="6"/>
        <v>60.327041036717056</v>
      </c>
      <c r="P33" s="230">
        <f>M33/L33</f>
        <v>1074.2853846153846</v>
      </c>
    </row>
    <row r="34" spans="1:16" ht="15" customHeight="1" x14ac:dyDescent="0.2">
      <c r="A34" s="225" t="s">
        <v>58</v>
      </c>
      <c r="B34" s="219">
        <f t="shared" si="0"/>
        <v>121</v>
      </c>
      <c r="C34" s="78">
        <f t="shared" si="1"/>
        <v>117445.92</v>
      </c>
      <c r="D34" s="72">
        <f t="shared" si="1"/>
        <v>1894</v>
      </c>
      <c r="E34" s="79">
        <f t="shared" si="2"/>
        <v>62.009461457233371</v>
      </c>
      <c r="F34" s="230">
        <f t="shared" si="3"/>
        <v>970.62743801652891</v>
      </c>
      <c r="G34" s="219">
        <v>94</v>
      </c>
      <c r="H34" s="78">
        <v>87402.53</v>
      </c>
      <c r="I34" s="72">
        <v>1421</v>
      </c>
      <c r="J34" s="79">
        <f t="shared" si="4"/>
        <v>61.507762139338496</v>
      </c>
      <c r="K34" s="230">
        <f t="shared" ref="K34:K36" si="8">H34/G34</f>
        <v>929.81414893617023</v>
      </c>
      <c r="L34" s="219">
        <v>27</v>
      </c>
      <c r="M34" s="78">
        <v>30043.39</v>
      </c>
      <c r="N34" s="72">
        <v>473</v>
      </c>
      <c r="O34" s="79">
        <f t="shared" si="6"/>
        <v>63.516680761099366</v>
      </c>
      <c r="P34" s="230">
        <f t="shared" ref="P34:P36" si="9">M34/L34</f>
        <v>1112.7181481481482</v>
      </c>
    </row>
    <row r="35" spans="1:16" ht="15" customHeight="1" x14ac:dyDescent="0.2">
      <c r="A35" s="225" t="s">
        <v>59</v>
      </c>
      <c r="B35" s="219">
        <f t="shared" si="0"/>
        <v>228</v>
      </c>
      <c r="C35" s="78">
        <f t="shared" si="1"/>
        <v>220065.32</v>
      </c>
      <c r="D35" s="72">
        <f t="shared" si="1"/>
        <v>3359</v>
      </c>
      <c r="E35" s="79">
        <f t="shared" si="2"/>
        <v>65.515129502828231</v>
      </c>
      <c r="F35" s="230">
        <f t="shared" si="3"/>
        <v>965.1987719298246</v>
      </c>
      <c r="G35" s="219">
        <v>162</v>
      </c>
      <c r="H35" s="78">
        <v>155147.79</v>
      </c>
      <c r="I35" s="72">
        <v>2275</v>
      </c>
      <c r="J35" s="79">
        <f t="shared" si="4"/>
        <v>68.196830769230772</v>
      </c>
      <c r="K35" s="230">
        <f t="shared" si="8"/>
        <v>957.70240740740746</v>
      </c>
      <c r="L35" s="219">
        <v>66</v>
      </c>
      <c r="M35" s="78">
        <v>64917.53</v>
      </c>
      <c r="N35" s="72">
        <v>1084</v>
      </c>
      <c r="O35" s="79">
        <f t="shared" si="6"/>
        <v>59.887020295202952</v>
      </c>
      <c r="P35" s="230">
        <f t="shared" si="9"/>
        <v>983.59893939393942</v>
      </c>
    </row>
    <row r="36" spans="1:16" ht="15" customHeight="1" x14ac:dyDescent="0.2">
      <c r="A36" s="225" t="s">
        <v>60</v>
      </c>
      <c r="B36" s="219">
        <f t="shared" si="0"/>
        <v>152</v>
      </c>
      <c r="C36" s="78">
        <f t="shared" si="1"/>
        <v>167565.69</v>
      </c>
      <c r="D36" s="72">
        <f t="shared" si="1"/>
        <v>2394</v>
      </c>
      <c r="E36" s="79">
        <f t="shared" si="2"/>
        <v>69.994022556390973</v>
      </c>
      <c r="F36" s="230">
        <f t="shared" si="3"/>
        <v>1102.4058552631579</v>
      </c>
      <c r="G36" s="219">
        <v>109</v>
      </c>
      <c r="H36" s="78">
        <v>119585.84</v>
      </c>
      <c r="I36" s="72">
        <v>1686</v>
      </c>
      <c r="J36" s="79">
        <f t="shared" si="4"/>
        <v>70.928730723606165</v>
      </c>
      <c r="K36" s="230">
        <f t="shared" si="8"/>
        <v>1097.1177981651376</v>
      </c>
      <c r="L36" s="219">
        <v>43</v>
      </c>
      <c r="M36" s="78">
        <v>47979.85</v>
      </c>
      <c r="N36" s="72">
        <v>708</v>
      </c>
      <c r="O36" s="79">
        <f t="shared" si="6"/>
        <v>67.76814971751412</v>
      </c>
      <c r="P36" s="230">
        <f t="shared" si="9"/>
        <v>1115.8104651162791</v>
      </c>
    </row>
    <row r="37" spans="1:16" ht="20.100000000000001" customHeight="1" x14ac:dyDescent="0.2">
      <c r="A37" s="252" t="s">
        <v>5</v>
      </c>
      <c r="B37" s="221">
        <f>SUM(B9:B36)</f>
        <v>9787</v>
      </c>
      <c r="C37" s="130">
        <f>SUM(C9:C36)</f>
        <v>10355308.879999999</v>
      </c>
      <c r="D37" s="120">
        <f>SUM(D9:D36)</f>
        <v>148616</v>
      </c>
      <c r="E37" s="131">
        <f>C37/D37</f>
        <v>69.678290897346173</v>
      </c>
      <c r="F37" s="234">
        <f>C37/B37</f>
        <v>1058.0677306631244</v>
      </c>
      <c r="G37" s="221">
        <f>SUM(G9:G36)</f>
        <v>6172</v>
      </c>
      <c r="H37" s="130">
        <f>SUM(H9:H36)</f>
        <v>6666297.4999999981</v>
      </c>
      <c r="I37" s="120">
        <f>SUM(I9:I36)</f>
        <v>94880</v>
      </c>
      <c r="J37" s="131">
        <f>H37/I37</f>
        <v>70.260302487352419</v>
      </c>
      <c r="K37" s="234">
        <f>H37/G37</f>
        <v>1080.0870868438105</v>
      </c>
      <c r="L37" s="221">
        <f>SUM(L9:L36)</f>
        <v>3615</v>
      </c>
      <c r="M37" s="130">
        <f>SUM(M9:M36)</f>
        <v>3689011.38</v>
      </c>
      <c r="N37" s="120">
        <f>SUM(N9:N36)</f>
        <v>53736</v>
      </c>
      <c r="O37" s="131">
        <f>M37/N37</f>
        <v>68.650650960250104</v>
      </c>
      <c r="P37" s="234">
        <f>M37/L37</f>
        <v>1020.4734107883817</v>
      </c>
    </row>
    <row r="39" spans="1:16" x14ac:dyDescent="0.2">
      <c r="B39" s="7"/>
      <c r="C39" s="7"/>
      <c r="D39" s="7"/>
      <c r="E39" s="105"/>
      <c r="F39" s="105"/>
    </row>
    <row r="41" spans="1:16" x14ac:dyDescent="0.2">
      <c r="B41" s="7"/>
      <c r="C41" s="7"/>
      <c r="D41" s="7"/>
    </row>
    <row r="44" spans="1:16" x14ac:dyDescent="0.2">
      <c r="E44" s="7"/>
    </row>
    <row r="51" ht="30" customHeight="1" x14ac:dyDescent="0.2"/>
    <row r="57" ht="30" customHeight="1" x14ac:dyDescent="0.2"/>
  </sheetData>
  <mergeCells count="6">
    <mergeCell ref="G6:K6"/>
    <mergeCell ref="L6:P6"/>
    <mergeCell ref="A3:F3"/>
    <mergeCell ref="A6:A7"/>
    <mergeCell ref="B6:F6"/>
    <mergeCell ref="A4:K4"/>
  </mergeCells>
  <phoneticPr fontId="0" type="noConversion"/>
  <hyperlinks>
    <hyperlink ref="A1" location="Съдържание!Print_Area" display="към съдържанието" xr:uid="{00000000-0004-0000-1D00-000000000000}"/>
  </hyperlinks>
  <printOptions horizontalCentered="1"/>
  <pageMargins left="0.39370078740157483" right="0.39370078740157483" top="0.59055118110236227" bottom="0.39370078740157483" header="0.35433070866141736" footer="0.51181102362204722"/>
  <pageSetup paperSize="9" scale="6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8">
    <pageSetUpPr fitToPage="1"/>
  </sheetPr>
  <dimension ref="A1:P63"/>
  <sheetViews>
    <sheetView topLeftCell="A3" zoomScale="69" zoomScaleNormal="69" zoomScaleSheetLayoutView="78" workbookViewId="0">
      <selection activeCell="J9" sqref="J9:L57"/>
    </sheetView>
  </sheetViews>
  <sheetFormatPr defaultRowHeight="12.75" x14ac:dyDescent="0.2"/>
  <cols>
    <col min="1" max="1" width="18.7109375" style="70" customWidth="1"/>
    <col min="2" max="2" width="13.7109375" style="70" customWidth="1"/>
    <col min="3" max="3" width="16.7109375" style="70" customWidth="1"/>
    <col min="4" max="4" width="12.7109375" style="70" customWidth="1"/>
    <col min="5" max="5" width="10.7109375" style="70" customWidth="1"/>
    <col min="6" max="6" width="13.7109375" style="70" customWidth="1"/>
    <col min="7" max="7" width="16.7109375" style="70" customWidth="1"/>
    <col min="8" max="8" width="12.7109375" style="70" customWidth="1"/>
    <col min="9" max="9" width="10.7109375" style="70" customWidth="1"/>
    <col min="10" max="10" width="13.7109375" style="70" customWidth="1"/>
    <col min="11" max="11" width="16.7109375" style="70" customWidth="1"/>
    <col min="12" max="12" width="12.7109375" style="70" customWidth="1"/>
    <col min="13" max="13" width="10.7109375" style="70" customWidth="1"/>
    <col min="14" max="16384" width="9.140625" style="70"/>
  </cols>
  <sheetData>
    <row r="1" spans="1:16" ht="20.25" customHeight="1" x14ac:dyDescent="0.2">
      <c r="A1" s="159" t="s">
        <v>64</v>
      </c>
      <c r="B1" s="74"/>
      <c r="C1" s="74"/>
      <c r="D1" s="90"/>
      <c r="E1" s="90"/>
      <c r="H1" s="82"/>
      <c r="I1" s="82"/>
      <c r="J1" s="82"/>
      <c r="K1" s="82"/>
      <c r="L1" s="82"/>
      <c r="M1" s="82"/>
    </row>
    <row r="2" spans="1:16" ht="15" x14ac:dyDescent="0.2">
      <c r="A2" s="159"/>
      <c r="B2" s="261"/>
      <c r="C2" s="261"/>
      <c r="D2" s="90"/>
      <c r="E2" s="90"/>
      <c r="H2" s="82"/>
      <c r="I2" s="82"/>
      <c r="J2" s="82"/>
      <c r="K2" s="82"/>
      <c r="L2" s="82"/>
      <c r="M2" s="82"/>
    </row>
    <row r="3" spans="1:16" ht="15" customHeight="1" x14ac:dyDescent="0.2">
      <c r="A3" s="364" t="s">
        <v>329</v>
      </c>
      <c r="B3" s="365"/>
      <c r="C3" s="365"/>
      <c r="D3" s="365"/>
      <c r="E3" s="365"/>
      <c r="F3" s="269"/>
      <c r="G3" s="272"/>
      <c r="H3" s="272"/>
      <c r="I3" s="82"/>
      <c r="J3" s="82"/>
      <c r="K3" s="82"/>
      <c r="L3" s="82"/>
      <c r="M3" s="82"/>
    </row>
    <row r="4" spans="1:16" ht="30" customHeight="1" x14ac:dyDescent="0.2">
      <c r="A4" s="365" t="s">
        <v>412</v>
      </c>
      <c r="B4" s="365"/>
      <c r="C4" s="365"/>
      <c r="D4" s="365"/>
      <c r="E4" s="365"/>
      <c r="F4" s="365"/>
      <c r="G4" s="365"/>
      <c r="H4" s="365"/>
      <c r="I4" s="365"/>
      <c r="J4" s="268"/>
      <c r="K4" s="268"/>
      <c r="L4" s="268"/>
      <c r="M4" s="268"/>
      <c r="N4" s="268"/>
      <c r="O4" s="268"/>
      <c r="P4" s="268"/>
    </row>
    <row r="5" spans="1:16" ht="15" customHeight="1" x14ac:dyDescent="0.25">
      <c r="A5" s="77"/>
      <c r="B5" s="77"/>
      <c r="C5" s="77"/>
      <c r="D5" s="77"/>
      <c r="E5" s="77"/>
    </row>
    <row r="6" spans="1:16" ht="15" customHeight="1" x14ac:dyDescent="0.2">
      <c r="A6" s="409" t="s">
        <v>4</v>
      </c>
      <c r="B6" s="406" t="s">
        <v>5</v>
      </c>
      <c r="C6" s="407"/>
      <c r="D6" s="407"/>
      <c r="E6" s="408"/>
      <c r="F6" s="406" t="s">
        <v>311</v>
      </c>
      <c r="G6" s="407"/>
      <c r="H6" s="407"/>
      <c r="I6" s="408"/>
      <c r="J6" s="406" t="s">
        <v>312</v>
      </c>
      <c r="K6" s="407"/>
      <c r="L6" s="407"/>
      <c r="M6" s="408"/>
    </row>
    <row r="7" spans="1:16" ht="60" customHeight="1" x14ac:dyDescent="0.2">
      <c r="A7" s="410"/>
      <c r="B7" s="236" t="s">
        <v>251</v>
      </c>
      <c r="C7" s="126" t="s">
        <v>349</v>
      </c>
      <c r="D7" s="127" t="s">
        <v>350</v>
      </c>
      <c r="E7" s="254" t="s">
        <v>226</v>
      </c>
      <c r="F7" s="236" t="s">
        <v>251</v>
      </c>
      <c r="G7" s="294" t="s">
        <v>349</v>
      </c>
      <c r="H7" s="127" t="s">
        <v>350</v>
      </c>
      <c r="I7" s="254" t="s">
        <v>226</v>
      </c>
      <c r="J7" s="236" t="s">
        <v>251</v>
      </c>
      <c r="K7" s="294" t="s">
        <v>349</v>
      </c>
      <c r="L7" s="127" t="s">
        <v>350</v>
      </c>
      <c r="M7" s="254" t="s">
        <v>226</v>
      </c>
    </row>
    <row r="8" spans="1:16" ht="20.100000000000001" customHeight="1" x14ac:dyDescent="0.2">
      <c r="A8" s="257">
        <v>1</v>
      </c>
      <c r="B8" s="238">
        <v>2</v>
      </c>
      <c r="C8" s="128">
        <v>3</v>
      </c>
      <c r="D8" s="217">
        <v>4</v>
      </c>
      <c r="E8" s="256" t="s">
        <v>220</v>
      </c>
      <c r="F8" s="238">
        <v>6</v>
      </c>
      <c r="G8" s="128">
        <v>7</v>
      </c>
      <c r="H8" s="218">
        <v>8</v>
      </c>
      <c r="I8" s="239" t="s">
        <v>316</v>
      </c>
      <c r="J8" s="238">
        <v>10</v>
      </c>
      <c r="K8" s="128">
        <v>11</v>
      </c>
      <c r="L8" s="218">
        <v>12</v>
      </c>
      <c r="M8" s="239" t="s">
        <v>318</v>
      </c>
    </row>
    <row r="9" spans="1:16" ht="14.1" customHeight="1" x14ac:dyDescent="0.2">
      <c r="A9" s="275" t="s">
        <v>77</v>
      </c>
      <c r="B9" s="219">
        <f t="shared" ref="B9" si="0">F9+J9</f>
        <v>14</v>
      </c>
      <c r="C9" s="80">
        <f t="shared" ref="C9" si="1">G9+K9</f>
        <v>6171.7999999999993</v>
      </c>
      <c r="D9" s="72">
        <f t="shared" ref="D9" si="2">H9+L9</f>
        <v>180</v>
      </c>
      <c r="E9" s="240">
        <f>C9/D9</f>
        <v>34.287777777777777</v>
      </c>
      <c r="F9" s="219">
        <v>11</v>
      </c>
      <c r="G9" s="80">
        <v>4543.3099999999995</v>
      </c>
      <c r="H9" s="72">
        <v>135</v>
      </c>
      <c r="I9" s="240">
        <f>G9/H9</f>
        <v>33.654148148148145</v>
      </c>
      <c r="J9" s="219">
        <v>3</v>
      </c>
      <c r="K9" s="80">
        <v>1628.49</v>
      </c>
      <c r="L9" s="72">
        <v>45</v>
      </c>
      <c r="M9" s="240">
        <f t="shared" ref="M9:M10" si="3">K9/L9</f>
        <v>36.18866666666667</v>
      </c>
    </row>
    <row r="10" spans="1:16" ht="14.1" customHeight="1" x14ac:dyDescent="0.2">
      <c r="A10" s="276">
        <v>19</v>
      </c>
      <c r="B10" s="219">
        <f t="shared" ref="B10:B57" si="4">F10+J10</f>
        <v>19</v>
      </c>
      <c r="C10" s="80">
        <f t="shared" ref="C10:C57" si="5">G10+K10</f>
        <v>11163.26</v>
      </c>
      <c r="D10" s="72">
        <f t="shared" ref="D10:D57" si="6">H10+L10</f>
        <v>266</v>
      </c>
      <c r="E10" s="240">
        <f>C10/D10</f>
        <v>41.967142857142861</v>
      </c>
      <c r="F10" s="219">
        <v>14</v>
      </c>
      <c r="G10" s="80">
        <v>8482.85</v>
      </c>
      <c r="H10" s="72">
        <v>194</v>
      </c>
      <c r="I10" s="240">
        <f>G10/H10</f>
        <v>43.726030927835055</v>
      </c>
      <c r="J10" s="219">
        <v>5</v>
      </c>
      <c r="K10" s="80">
        <v>2680.41</v>
      </c>
      <c r="L10" s="72">
        <v>72</v>
      </c>
      <c r="M10" s="240">
        <f t="shared" si="3"/>
        <v>37.227916666666665</v>
      </c>
    </row>
    <row r="11" spans="1:16" ht="14.1" customHeight="1" x14ac:dyDescent="0.2">
      <c r="A11" s="276">
        <v>20</v>
      </c>
      <c r="B11" s="219">
        <f t="shared" si="4"/>
        <v>42</v>
      </c>
      <c r="C11" s="80">
        <f t="shared" si="5"/>
        <v>21196.870000000003</v>
      </c>
      <c r="D11" s="72">
        <f t="shared" si="6"/>
        <v>505</v>
      </c>
      <c r="E11" s="240">
        <f>C11/D11</f>
        <v>41.974000000000004</v>
      </c>
      <c r="F11" s="219">
        <v>24</v>
      </c>
      <c r="G11" s="80">
        <v>11777.5</v>
      </c>
      <c r="H11" s="72">
        <v>289</v>
      </c>
      <c r="I11" s="240">
        <f>G11/H11</f>
        <v>40.752595155709344</v>
      </c>
      <c r="J11" s="219">
        <v>18</v>
      </c>
      <c r="K11" s="80">
        <v>9419.3700000000008</v>
      </c>
      <c r="L11" s="72">
        <v>216</v>
      </c>
      <c r="M11" s="240">
        <f>K11/L11</f>
        <v>43.60819444444445</v>
      </c>
    </row>
    <row r="12" spans="1:16" ht="14.1" customHeight="1" x14ac:dyDescent="0.2">
      <c r="A12" s="276">
        <v>21</v>
      </c>
      <c r="B12" s="219">
        <f t="shared" si="4"/>
        <v>99</v>
      </c>
      <c r="C12" s="80">
        <f t="shared" si="5"/>
        <v>74442.31</v>
      </c>
      <c r="D12" s="72">
        <f t="shared" si="6"/>
        <v>1372</v>
      </c>
      <c r="E12" s="240">
        <f t="shared" ref="E12:E27" si="7">C12/D12</f>
        <v>54.258243440233237</v>
      </c>
      <c r="F12" s="219">
        <v>84</v>
      </c>
      <c r="G12" s="80">
        <v>65016.06</v>
      </c>
      <c r="H12" s="72">
        <v>1181</v>
      </c>
      <c r="I12" s="240">
        <f t="shared" ref="I12:I16" si="8">G12/H12</f>
        <v>55.051701947502117</v>
      </c>
      <c r="J12" s="219">
        <v>15</v>
      </c>
      <c r="K12" s="80">
        <v>9426.25</v>
      </c>
      <c r="L12" s="72">
        <v>191</v>
      </c>
      <c r="M12" s="240">
        <f t="shared" ref="M12:M16" si="9">K12/L12</f>
        <v>49.352094240837694</v>
      </c>
    </row>
    <row r="13" spans="1:16" ht="14.1" customHeight="1" x14ac:dyDescent="0.2">
      <c r="A13" s="276">
        <v>22</v>
      </c>
      <c r="B13" s="219">
        <f t="shared" si="4"/>
        <v>101</v>
      </c>
      <c r="C13" s="80">
        <f t="shared" si="5"/>
        <v>73099.960000000006</v>
      </c>
      <c r="D13" s="72">
        <f t="shared" si="6"/>
        <v>1487</v>
      </c>
      <c r="E13" s="240">
        <f t="shared" si="7"/>
        <v>49.15935440484197</v>
      </c>
      <c r="F13" s="219">
        <v>87</v>
      </c>
      <c r="G13" s="80">
        <v>66086.8</v>
      </c>
      <c r="H13" s="72">
        <v>1307</v>
      </c>
      <c r="I13" s="240">
        <f t="shared" si="8"/>
        <v>50.563733741392504</v>
      </c>
      <c r="J13" s="219">
        <v>14</v>
      </c>
      <c r="K13" s="80">
        <v>7013.16</v>
      </c>
      <c r="L13" s="72">
        <v>180</v>
      </c>
      <c r="M13" s="240">
        <f t="shared" si="9"/>
        <v>38.961999999999996</v>
      </c>
    </row>
    <row r="14" spans="1:16" ht="14.1" customHeight="1" x14ac:dyDescent="0.2">
      <c r="A14" s="276">
        <v>23</v>
      </c>
      <c r="B14" s="219">
        <f t="shared" si="4"/>
        <v>93</v>
      </c>
      <c r="C14" s="80">
        <f t="shared" si="5"/>
        <v>70894.559999999998</v>
      </c>
      <c r="D14" s="72">
        <f t="shared" si="6"/>
        <v>1345</v>
      </c>
      <c r="E14" s="240">
        <f t="shared" si="7"/>
        <v>52.709710037174716</v>
      </c>
      <c r="F14" s="219">
        <v>68</v>
      </c>
      <c r="G14" s="80">
        <v>55171.29</v>
      </c>
      <c r="H14" s="72">
        <v>985</v>
      </c>
      <c r="I14" s="240">
        <f t="shared" si="8"/>
        <v>56.011461928934011</v>
      </c>
      <c r="J14" s="219">
        <v>25</v>
      </c>
      <c r="K14" s="80">
        <v>15723.27</v>
      </c>
      <c r="L14" s="72">
        <v>360</v>
      </c>
      <c r="M14" s="240">
        <f t="shared" si="9"/>
        <v>43.675750000000001</v>
      </c>
    </row>
    <row r="15" spans="1:16" ht="14.1" customHeight="1" x14ac:dyDescent="0.2">
      <c r="A15" s="276">
        <v>24</v>
      </c>
      <c r="B15" s="219">
        <f t="shared" si="4"/>
        <v>86</v>
      </c>
      <c r="C15" s="80">
        <f t="shared" si="5"/>
        <v>72648.36</v>
      </c>
      <c r="D15" s="72">
        <f t="shared" si="6"/>
        <v>1242</v>
      </c>
      <c r="E15" s="240">
        <f t="shared" si="7"/>
        <v>58.493043478260873</v>
      </c>
      <c r="F15" s="219">
        <v>75</v>
      </c>
      <c r="G15" s="80">
        <v>69476.899999999994</v>
      </c>
      <c r="H15" s="72">
        <v>1163</v>
      </c>
      <c r="I15" s="240">
        <f t="shared" si="8"/>
        <v>59.739380911435937</v>
      </c>
      <c r="J15" s="219">
        <v>11</v>
      </c>
      <c r="K15" s="80">
        <v>3171.46</v>
      </c>
      <c r="L15" s="72">
        <v>79</v>
      </c>
      <c r="M15" s="240">
        <f t="shared" si="9"/>
        <v>40.145063291139238</v>
      </c>
    </row>
    <row r="16" spans="1:16" ht="14.1" customHeight="1" x14ac:dyDescent="0.2">
      <c r="A16" s="276">
        <v>25</v>
      </c>
      <c r="B16" s="219">
        <f t="shared" si="4"/>
        <v>99</v>
      </c>
      <c r="C16" s="80">
        <f t="shared" si="5"/>
        <v>78725.180000000008</v>
      </c>
      <c r="D16" s="72">
        <f t="shared" si="6"/>
        <v>1160</v>
      </c>
      <c r="E16" s="240">
        <f t="shared" si="7"/>
        <v>67.866534482758624</v>
      </c>
      <c r="F16" s="219">
        <v>77</v>
      </c>
      <c r="G16" s="80">
        <v>66802.240000000005</v>
      </c>
      <c r="H16" s="72">
        <v>962</v>
      </c>
      <c r="I16" s="240">
        <f t="shared" si="8"/>
        <v>69.44099792099793</v>
      </c>
      <c r="J16" s="219">
        <v>22</v>
      </c>
      <c r="K16" s="80">
        <v>11922.94</v>
      </c>
      <c r="L16" s="72">
        <v>198</v>
      </c>
      <c r="M16" s="240">
        <f t="shared" si="9"/>
        <v>60.216868686868686</v>
      </c>
    </row>
    <row r="17" spans="1:13" ht="14.1" customHeight="1" x14ac:dyDescent="0.2">
      <c r="A17" s="276">
        <v>26</v>
      </c>
      <c r="B17" s="219">
        <f t="shared" si="4"/>
        <v>69</v>
      </c>
      <c r="C17" s="80">
        <f t="shared" si="5"/>
        <v>50276.1</v>
      </c>
      <c r="D17" s="72">
        <f t="shared" si="6"/>
        <v>893</v>
      </c>
      <c r="E17" s="240">
        <f>C17/D17</f>
        <v>56.300223964165731</v>
      </c>
      <c r="F17" s="219">
        <v>53</v>
      </c>
      <c r="G17" s="80">
        <v>45211.06</v>
      </c>
      <c r="H17" s="72">
        <v>767</v>
      </c>
      <c r="I17" s="240">
        <f>G17/H17</f>
        <v>58.945319426336376</v>
      </c>
      <c r="J17" s="219">
        <v>16</v>
      </c>
      <c r="K17" s="80">
        <v>5065.04</v>
      </c>
      <c r="L17" s="72">
        <v>126</v>
      </c>
      <c r="M17" s="240">
        <f>K17/L17</f>
        <v>40.198730158730157</v>
      </c>
    </row>
    <row r="18" spans="1:13" ht="14.1" customHeight="1" x14ac:dyDescent="0.2">
      <c r="A18" s="276">
        <v>27</v>
      </c>
      <c r="B18" s="219">
        <f t="shared" si="4"/>
        <v>31</v>
      </c>
      <c r="C18" s="80">
        <f t="shared" si="5"/>
        <v>20642.57</v>
      </c>
      <c r="D18" s="72">
        <f t="shared" si="6"/>
        <v>412</v>
      </c>
      <c r="E18" s="240">
        <f t="shared" si="7"/>
        <v>50.103325242718448</v>
      </c>
      <c r="F18" s="219">
        <v>22</v>
      </c>
      <c r="G18" s="80">
        <v>13065.93</v>
      </c>
      <c r="H18" s="72">
        <v>298</v>
      </c>
      <c r="I18" s="240">
        <f t="shared" ref="I18:I27" si="10">G18/H18</f>
        <v>43.845402684563759</v>
      </c>
      <c r="J18" s="219">
        <v>9</v>
      </c>
      <c r="K18" s="80">
        <v>7576.64</v>
      </c>
      <c r="L18" s="72">
        <v>114</v>
      </c>
      <c r="M18" s="240">
        <f t="shared" ref="M18:M27" si="11">K18/L18</f>
        <v>66.461754385964909</v>
      </c>
    </row>
    <row r="19" spans="1:13" ht="14.1" customHeight="1" x14ac:dyDescent="0.2">
      <c r="A19" s="276">
        <v>28</v>
      </c>
      <c r="B19" s="219">
        <f t="shared" si="4"/>
        <v>112</v>
      </c>
      <c r="C19" s="80">
        <f t="shared" si="5"/>
        <v>102214.39</v>
      </c>
      <c r="D19" s="72">
        <f t="shared" si="6"/>
        <v>1558</v>
      </c>
      <c r="E19" s="240">
        <f t="shared" si="7"/>
        <v>65.606155327342748</v>
      </c>
      <c r="F19" s="219">
        <v>88</v>
      </c>
      <c r="G19" s="80">
        <v>87457.26</v>
      </c>
      <c r="H19" s="72">
        <v>1272</v>
      </c>
      <c r="I19" s="240">
        <f t="shared" si="10"/>
        <v>68.755707547169806</v>
      </c>
      <c r="J19" s="219">
        <v>24</v>
      </c>
      <c r="K19" s="80">
        <v>14757.13</v>
      </c>
      <c r="L19" s="72">
        <v>286</v>
      </c>
      <c r="M19" s="240">
        <f t="shared" si="11"/>
        <v>51.598356643356638</v>
      </c>
    </row>
    <row r="20" spans="1:13" ht="14.1" customHeight="1" x14ac:dyDescent="0.2">
      <c r="A20" s="276">
        <v>29</v>
      </c>
      <c r="B20" s="219">
        <f t="shared" si="4"/>
        <v>91</v>
      </c>
      <c r="C20" s="80">
        <f t="shared" si="5"/>
        <v>102616.14</v>
      </c>
      <c r="D20" s="72">
        <f t="shared" si="6"/>
        <v>1231</v>
      </c>
      <c r="E20" s="240">
        <f t="shared" si="7"/>
        <v>83.359983753046308</v>
      </c>
      <c r="F20" s="219">
        <v>80</v>
      </c>
      <c r="G20" s="80">
        <v>93551</v>
      </c>
      <c r="H20" s="72">
        <v>1096</v>
      </c>
      <c r="I20" s="240">
        <f t="shared" si="10"/>
        <v>85.356751824817522</v>
      </c>
      <c r="J20" s="219">
        <v>11</v>
      </c>
      <c r="K20" s="80">
        <v>9065.14</v>
      </c>
      <c r="L20" s="72">
        <v>135</v>
      </c>
      <c r="M20" s="240">
        <f t="shared" si="11"/>
        <v>67.149185185185175</v>
      </c>
    </row>
    <row r="21" spans="1:13" ht="14.1" customHeight="1" x14ac:dyDescent="0.2">
      <c r="A21" s="276">
        <v>30</v>
      </c>
      <c r="B21" s="219">
        <f t="shared" si="4"/>
        <v>105</v>
      </c>
      <c r="C21" s="80">
        <f t="shared" si="5"/>
        <v>110491.15</v>
      </c>
      <c r="D21" s="72">
        <f t="shared" si="6"/>
        <v>1387</v>
      </c>
      <c r="E21" s="240">
        <f t="shared" si="7"/>
        <v>79.661968276856527</v>
      </c>
      <c r="F21" s="219">
        <v>72</v>
      </c>
      <c r="G21" s="80">
        <v>75611.42</v>
      </c>
      <c r="H21" s="72">
        <v>994</v>
      </c>
      <c r="I21" s="240">
        <f t="shared" si="10"/>
        <v>76.067826961770621</v>
      </c>
      <c r="J21" s="219">
        <v>33</v>
      </c>
      <c r="K21" s="80">
        <v>34879.730000000003</v>
      </c>
      <c r="L21" s="72">
        <v>393</v>
      </c>
      <c r="M21" s="240">
        <f t="shared" si="11"/>
        <v>88.752493638676853</v>
      </c>
    </row>
    <row r="22" spans="1:13" ht="14.1" customHeight="1" x14ac:dyDescent="0.2">
      <c r="A22" s="276">
        <v>31</v>
      </c>
      <c r="B22" s="219">
        <f t="shared" si="4"/>
        <v>129</v>
      </c>
      <c r="C22" s="80">
        <f t="shared" si="5"/>
        <v>113162.8</v>
      </c>
      <c r="D22" s="72">
        <f t="shared" si="6"/>
        <v>1722</v>
      </c>
      <c r="E22" s="240">
        <f t="shared" si="7"/>
        <v>65.715911730545884</v>
      </c>
      <c r="F22" s="219">
        <v>105</v>
      </c>
      <c r="G22" s="80">
        <v>100566.24</v>
      </c>
      <c r="H22" s="72">
        <v>1445</v>
      </c>
      <c r="I22" s="240">
        <f t="shared" si="10"/>
        <v>69.596013840830452</v>
      </c>
      <c r="J22" s="219">
        <v>24</v>
      </c>
      <c r="K22" s="80">
        <v>12596.56</v>
      </c>
      <c r="L22" s="72">
        <v>277</v>
      </c>
      <c r="M22" s="240">
        <f t="shared" si="11"/>
        <v>45.474945848375448</v>
      </c>
    </row>
    <row r="23" spans="1:13" ht="14.1" customHeight="1" x14ac:dyDescent="0.2">
      <c r="A23" s="276">
        <v>32</v>
      </c>
      <c r="B23" s="219">
        <f t="shared" si="4"/>
        <v>114</v>
      </c>
      <c r="C23" s="80">
        <f t="shared" si="5"/>
        <v>116866.58</v>
      </c>
      <c r="D23" s="72">
        <f t="shared" si="6"/>
        <v>1641</v>
      </c>
      <c r="E23" s="240">
        <f t="shared" si="7"/>
        <v>71.216684948202314</v>
      </c>
      <c r="F23" s="219">
        <v>92</v>
      </c>
      <c r="G23" s="80">
        <v>103675.52</v>
      </c>
      <c r="H23" s="72">
        <v>1416</v>
      </c>
      <c r="I23" s="240">
        <f t="shared" si="10"/>
        <v>73.217175141242947</v>
      </c>
      <c r="J23" s="219">
        <v>22</v>
      </c>
      <c r="K23" s="80">
        <v>13191.06</v>
      </c>
      <c r="L23" s="72">
        <v>225</v>
      </c>
      <c r="M23" s="240">
        <f t="shared" si="11"/>
        <v>58.626933333333334</v>
      </c>
    </row>
    <row r="24" spans="1:13" ht="14.1" customHeight="1" x14ac:dyDescent="0.2">
      <c r="A24" s="276">
        <v>33</v>
      </c>
      <c r="B24" s="219">
        <f t="shared" si="4"/>
        <v>111</v>
      </c>
      <c r="C24" s="80">
        <f t="shared" si="5"/>
        <v>110421.65000000001</v>
      </c>
      <c r="D24" s="72">
        <f t="shared" si="6"/>
        <v>1624</v>
      </c>
      <c r="E24" s="240">
        <f t="shared" si="7"/>
        <v>67.993626847290642</v>
      </c>
      <c r="F24" s="219">
        <v>82</v>
      </c>
      <c r="G24" s="80">
        <v>84024.960000000006</v>
      </c>
      <c r="H24" s="72">
        <v>1239</v>
      </c>
      <c r="I24" s="240">
        <f t="shared" si="10"/>
        <v>67.816755447941887</v>
      </c>
      <c r="J24" s="219">
        <v>29</v>
      </c>
      <c r="K24" s="80">
        <v>26396.69</v>
      </c>
      <c r="L24" s="72">
        <v>385</v>
      </c>
      <c r="M24" s="240">
        <f t="shared" si="11"/>
        <v>68.562831168831167</v>
      </c>
    </row>
    <row r="25" spans="1:13" ht="14.1" customHeight="1" x14ac:dyDescent="0.2">
      <c r="A25" s="276">
        <v>34</v>
      </c>
      <c r="B25" s="219">
        <f t="shared" si="4"/>
        <v>138</v>
      </c>
      <c r="C25" s="80">
        <f t="shared" si="5"/>
        <v>140038.99</v>
      </c>
      <c r="D25" s="72">
        <f t="shared" si="6"/>
        <v>1852</v>
      </c>
      <c r="E25" s="240">
        <f t="shared" si="7"/>
        <v>75.615005399568034</v>
      </c>
      <c r="F25" s="219">
        <v>114</v>
      </c>
      <c r="G25" s="80">
        <v>123926.78</v>
      </c>
      <c r="H25" s="72">
        <v>1602</v>
      </c>
      <c r="I25" s="240">
        <f t="shared" si="10"/>
        <v>77.35754057428214</v>
      </c>
      <c r="J25" s="219">
        <v>24</v>
      </c>
      <c r="K25" s="80">
        <v>16112.21</v>
      </c>
      <c r="L25" s="72">
        <v>250</v>
      </c>
      <c r="M25" s="240">
        <f t="shared" si="11"/>
        <v>64.44883999999999</v>
      </c>
    </row>
    <row r="26" spans="1:13" ht="14.1" customHeight="1" x14ac:dyDescent="0.2">
      <c r="A26" s="276">
        <v>35</v>
      </c>
      <c r="B26" s="219">
        <f t="shared" si="4"/>
        <v>121</v>
      </c>
      <c r="C26" s="80">
        <f t="shared" si="5"/>
        <v>121675.06</v>
      </c>
      <c r="D26" s="72">
        <f t="shared" si="6"/>
        <v>1745</v>
      </c>
      <c r="E26" s="240">
        <f t="shared" si="7"/>
        <v>69.72782808022923</v>
      </c>
      <c r="F26" s="219">
        <v>65</v>
      </c>
      <c r="G26" s="80">
        <v>68548.36</v>
      </c>
      <c r="H26" s="72">
        <v>900</v>
      </c>
      <c r="I26" s="240">
        <f t="shared" si="10"/>
        <v>76.164844444444441</v>
      </c>
      <c r="J26" s="219">
        <v>56</v>
      </c>
      <c r="K26" s="80">
        <v>53126.7</v>
      </c>
      <c r="L26" s="72">
        <v>845</v>
      </c>
      <c r="M26" s="240">
        <f t="shared" si="11"/>
        <v>62.871834319526627</v>
      </c>
    </row>
    <row r="27" spans="1:13" ht="14.1" customHeight="1" x14ac:dyDescent="0.2">
      <c r="A27" s="276">
        <v>36</v>
      </c>
      <c r="B27" s="219">
        <f t="shared" si="4"/>
        <v>157</v>
      </c>
      <c r="C27" s="80">
        <f t="shared" si="5"/>
        <v>175603.63</v>
      </c>
      <c r="D27" s="72">
        <f t="shared" si="6"/>
        <v>2269</v>
      </c>
      <c r="E27" s="240">
        <f t="shared" si="7"/>
        <v>77.39252093433231</v>
      </c>
      <c r="F27" s="219">
        <v>126</v>
      </c>
      <c r="G27" s="80">
        <v>150535.69</v>
      </c>
      <c r="H27" s="72">
        <v>1897</v>
      </c>
      <c r="I27" s="240">
        <f t="shared" si="10"/>
        <v>79.354607274644181</v>
      </c>
      <c r="J27" s="219">
        <v>31</v>
      </c>
      <c r="K27" s="80">
        <v>25067.94</v>
      </c>
      <c r="L27" s="72">
        <v>372</v>
      </c>
      <c r="M27" s="240">
        <f t="shared" si="11"/>
        <v>67.386935483870971</v>
      </c>
    </row>
    <row r="28" spans="1:13" ht="14.1" customHeight="1" x14ac:dyDescent="0.2">
      <c r="A28" s="276">
        <v>37</v>
      </c>
      <c r="B28" s="219">
        <f t="shared" si="4"/>
        <v>155</v>
      </c>
      <c r="C28" s="80">
        <f t="shared" si="5"/>
        <v>149135.07999999999</v>
      </c>
      <c r="D28" s="72">
        <f t="shared" si="6"/>
        <v>2174</v>
      </c>
      <c r="E28" s="240">
        <f>C28/D28</f>
        <v>68.599392824287023</v>
      </c>
      <c r="F28" s="219">
        <v>119</v>
      </c>
      <c r="G28" s="80">
        <v>112502.45</v>
      </c>
      <c r="H28" s="72">
        <v>1668</v>
      </c>
      <c r="I28" s="240">
        <f>G28/H28</f>
        <v>67.447511990407676</v>
      </c>
      <c r="J28" s="219">
        <v>36</v>
      </c>
      <c r="K28" s="80">
        <v>36632.629999999997</v>
      </c>
      <c r="L28" s="72">
        <v>506</v>
      </c>
      <c r="M28" s="240">
        <f>K28/L28</f>
        <v>72.396501976284583</v>
      </c>
    </row>
    <row r="29" spans="1:13" ht="14.1" customHeight="1" x14ac:dyDescent="0.2">
      <c r="A29" s="276">
        <v>38</v>
      </c>
      <c r="B29" s="219">
        <f t="shared" si="4"/>
        <v>183</v>
      </c>
      <c r="C29" s="80">
        <f t="shared" si="5"/>
        <v>206640.3</v>
      </c>
      <c r="D29" s="72">
        <f t="shared" si="6"/>
        <v>2634</v>
      </c>
      <c r="E29" s="240">
        <f t="shared" ref="E29:E56" si="12">C29/D29</f>
        <v>78.451138952164001</v>
      </c>
      <c r="F29" s="219">
        <v>147</v>
      </c>
      <c r="G29" s="80">
        <v>184084.66</v>
      </c>
      <c r="H29" s="72">
        <v>2307</v>
      </c>
      <c r="I29" s="240">
        <f t="shared" ref="I29:I49" si="13">G29/H29</f>
        <v>79.793957520589515</v>
      </c>
      <c r="J29" s="219">
        <v>36</v>
      </c>
      <c r="K29" s="80">
        <v>22555.64</v>
      </c>
      <c r="L29" s="72">
        <v>327</v>
      </c>
      <c r="M29" s="240">
        <f t="shared" ref="M29:M49" si="14">K29/L29</f>
        <v>68.977492354740065</v>
      </c>
    </row>
    <row r="30" spans="1:13" ht="14.1" customHeight="1" x14ac:dyDescent="0.2">
      <c r="A30" s="276">
        <v>39</v>
      </c>
      <c r="B30" s="219">
        <f t="shared" si="4"/>
        <v>165</v>
      </c>
      <c r="C30" s="80">
        <f t="shared" si="5"/>
        <v>181477.77000000002</v>
      </c>
      <c r="D30" s="72">
        <f t="shared" si="6"/>
        <v>2248</v>
      </c>
      <c r="E30" s="240">
        <f t="shared" si="12"/>
        <v>80.728545373665483</v>
      </c>
      <c r="F30" s="219">
        <v>128</v>
      </c>
      <c r="G30" s="80">
        <v>158266.54</v>
      </c>
      <c r="H30" s="72">
        <v>1779</v>
      </c>
      <c r="I30" s="240">
        <f t="shared" si="13"/>
        <v>88.963766160764479</v>
      </c>
      <c r="J30" s="219">
        <v>37</v>
      </c>
      <c r="K30" s="80">
        <v>23211.23</v>
      </c>
      <c r="L30" s="72">
        <v>469</v>
      </c>
      <c r="M30" s="240">
        <f t="shared" si="14"/>
        <v>49.490895522388058</v>
      </c>
    </row>
    <row r="31" spans="1:13" ht="14.1" customHeight="1" x14ac:dyDescent="0.2">
      <c r="A31" s="276">
        <v>40</v>
      </c>
      <c r="B31" s="219">
        <f t="shared" si="4"/>
        <v>161</v>
      </c>
      <c r="C31" s="80">
        <f t="shared" si="5"/>
        <v>156802.91999999998</v>
      </c>
      <c r="D31" s="72">
        <f t="shared" si="6"/>
        <v>2302</v>
      </c>
      <c r="E31" s="240">
        <f t="shared" si="12"/>
        <v>68.115951346655081</v>
      </c>
      <c r="F31" s="219">
        <v>124</v>
      </c>
      <c r="G31" s="80">
        <v>133377.60999999999</v>
      </c>
      <c r="H31" s="72">
        <v>1855</v>
      </c>
      <c r="I31" s="240">
        <f t="shared" si="13"/>
        <v>71.901676549865215</v>
      </c>
      <c r="J31" s="219">
        <v>37</v>
      </c>
      <c r="K31" s="80">
        <v>23425.31</v>
      </c>
      <c r="L31" s="72">
        <v>447</v>
      </c>
      <c r="M31" s="240">
        <f t="shared" si="14"/>
        <v>52.40561521252797</v>
      </c>
    </row>
    <row r="32" spans="1:13" ht="14.1" customHeight="1" x14ac:dyDescent="0.2">
      <c r="A32" s="276">
        <v>41</v>
      </c>
      <c r="B32" s="219">
        <f t="shared" si="4"/>
        <v>271</v>
      </c>
      <c r="C32" s="80">
        <f t="shared" si="5"/>
        <v>329865.17</v>
      </c>
      <c r="D32" s="72">
        <f t="shared" si="6"/>
        <v>4152</v>
      </c>
      <c r="E32" s="240">
        <f t="shared" si="12"/>
        <v>79.447295279383425</v>
      </c>
      <c r="F32" s="219">
        <v>188</v>
      </c>
      <c r="G32" s="80">
        <v>238804.12</v>
      </c>
      <c r="H32" s="72">
        <v>2974</v>
      </c>
      <c r="I32" s="240">
        <f t="shared" si="13"/>
        <v>80.297283120376591</v>
      </c>
      <c r="J32" s="219">
        <v>83</v>
      </c>
      <c r="K32" s="80">
        <v>91061.05</v>
      </c>
      <c r="L32" s="72">
        <v>1178</v>
      </c>
      <c r="M32" s="240">
        <f t="shared" si="14"/>
        <v>77.301400679117151</v>
      </c>
    </row>
    <row r="33" spans="1:13" ht="14.1" customHeight="1" x14ac:dyDescent="0.2">
      <c r="A33" s="276">
        <v>42</v>
      </c>
      <c r="B33" s="219">
        <f t="shared" si="4"/>
        <v>192</v>
      </c>
      <c r="C33" s="80">
        <f t="shared" si="5"/>
        <v>203823.56</v>
      </c>
      <c r="D33" s="72">
        <f t="shared" si="6"/>
        <v>2796</v>
      </c>
      <c r="E33" s="240">
        <f t="shared" si="12"/>
        <v>72.898268955650934</v>
      </c>
      <c r="F33" s="219">
        <v>147</v>
      </c>
      <c r="G33" s="80">
        <v>150783.26</v>
      </c>
      <c r="H33" s="72">
        <v>2201</v>
      </c>
      <c r="I33" s="240">
        <f t="shared" si="13"/>
        <v>68.506706042707862</v>
      </c>
      <c r="J33" s="219">
        <v>45</v>
      </c>
      <c r="K33" s="80">
        <v>53040.3</v>
      </c>
      <c r="L33" s="72">
        <v>595</v>
      </c>
      <c r="M33" s="240">
        <f t="shared" si="14"/>
        <v>89.143361344537823</v>
      </c>
    </row>
    <row r="34" spans="1:13" ht="14.1" customHeight="1" x14ac:dyDescent="0.2">
      <c r="A34" s="276">
        <v>43</v>
      </c>
      <c r="B34" s="219">
        <f t="shared" si="4"/>
        <v>201</v>
      </c>
      <c r="C34" s="80">
        <f t="shared" si="5"/>
        <v>230680.59000000003</v>
      </c>
      <c r="D34" s="72">
        <f t="shared" si="6"/>
        <v>2909</v>
      </c>
      <c r="E34" s="240">
        <f t="shared" si="12"/>
        <v>79.298930904090767</v>
      </c>
      <c r="F34" s="219">
        <v>153</v>
      </c>
      <c r="G34" s="80">
        <v>179484.73</v>
      </c>
      <c r="H34" s="72">
        <v>2203</v>
      </c>
      <c r="I34" s="240">
        <f t="shared" si="13"/>
        <v>81.472868815251928</v>
      </c>
      <c r="J34" s="219">
        <v>48</v>
      </c>
      <c r="K34" s="80">
        <v>51195.86</v>
      </c>
      <c r="L34" s="72">
        <v>706</v>
      </c>
      <c r="M34" s="240">
        <f t="shared" si="14"/>
        <v>72.515382436260623</v>
      </c>
    </row>
    <row r="35" spans="1:13" ht="14.1" customHeight="1" x14ac:dyDescent="0.2">
      <c r="A35" s="276">
        <v>44</v>
      </c>
      <c r="B35" s="219">
        <f t="shared" si="4"/>
        <v>238</v>
      </c>
      <c r="C35" s="80">
        <f t="shared" si="5"/>
        <v>247683.84</v>
      </c>
      <c r="D35" s="72">
        <f t="shared" si="6"/>
        <v>3573</v>
      </c>
      <c r="E35" s="240">
        <f t="shared" si="12"/>
        <v>69.32097397145256</v>
      </c>
      <c r="F35" s="219">
        <v>175</v>
      </c>
      <c r="G35" s="80">
        <v>192556.15</v>
      </c>
      <c r="H35" s="72">
        <v>2661</v>
      </c>
      <c r="I35" s="240">
        <f t="shared" si="13"/>
        <v>72.36232619316047</v>
      </c>
      <c r="J35" s="219">
        <v>63</v>
      </c>
      <c r="K35" s="80">
        <v>55127.69</v>
      </c>
      <c r="L35" s="72">
        <v>912</v>
      </c>
      <c r="M35" s="240">
        <f t="shared" si="14"/>
        <v>60.447028508771929</v>
      </c>
    </row>
    <row r="36" spans="1:13" ht="14.1" customHeight="1" x14ac:dyDescent="0.2">
      <c r="A36" s="276">
        <v>45</v>
      </c>
      <c r="B36" s="219">
        <f t="shared" si="4"/>
        <v>265</v>
      </c>
      <c r="C36" s="80">
        <f t="shared" si="5"/>
        <v>298722.14</v>
      </c>
      <c r="D36" s="72">
        <f t="shared" si="6"/>
        <v>3813</v>
      </c>
      <c r="E36" s="240">
        <f t="shared" si="12"/>
        <v>78.343073695253082</v>
      </c>
      <c r="F36" s="219">
        <v>158</v>
      </c>
      <c r="G36" s="80">
        <v>201563.24</v>
      </c>
      <c r="H36" s="72">
        <v>2274</v>
      </c>
      <c r="I36" s="240">
        <f t="shared" si="13"/>
        <v>88.638188214599822</v>
      </c>
      <c r="J36" s="219">
        <v>107</v>
      </c>
      <c r="K36" s="80">
        <v>97158.9</v>
      </c>
      <c r="L36" s="72">
        <v>1539</v>
      </c>
      <c r="M36" s="240">
        <f t="shared" si="14"/>
        <v>63.131189083820658</v>
      </c>
    </row>
    <row r="37" spans="1:13" ht="14.1" customHeight="1" x14ac:dyDescent="0.2">
      <c r="A37" s="276">
        <v>46</v>
      </c>
      <c r="B37" s="219">
        <f t="shared" si="4"/>
        <v>293</v>
      </c>
      <c r="C37" s="80">
        <f t="shared" si="5"/>
        <v>320383.62</v>
      </c>
      <c r="D37" s="72">
        <f t="shared" si="6"/>
        <v>4448</v>
      </c>
      <c r="E37" s="240">
        <f t="shared" si="12"/>
        <v>72.028691546762587</v>
      </c>
      <c r="F37" s="219">
        <v>216</v>
      </c>
      <c r="G37" s="80">
        <v>247285.7</v>
      </c>
      <c r="H37" s="72">
        <v>3375</v>
      </c>
      <c r="I37" s="240">
        <f t="shared" si="13"/>
        <v>73.269837037037036</v>
      </c>
      <c r="J37" s="219">
        <v>77</v>
      </c>
      <c r="K37" s="80">
        <v>73097.919999999998</v>
      </c>
      <c r="L37" s="72">
        <v>1073</v>
      </c>
      <c r="M37" s="240">
        <f t="shared" si="14"/>
        <v>68.124808946877906</v>
      </c>
    </row>
    <row r="38" spans="1:13" ht="14.1" customHeight="1" x14ac:dyDescent="0.2">
      <c r="A38" s="276">
        <v>47</v>
      </c>
      <c r="B38" s="219">
        <f t="shared" si="4"/>
        <v>280</v>
      </c>
      <c r="C38" s="80">
        <f t="shared" si="5"/>
        <v>322422.93</v>
      </c>
      <c r="D38" s="72">
        <f t="shared" si="6"/>
        <v>4059</v>
      </c>
      <c r="E38" s="240">
        <f t="shared" si="12"/>
        <v>79.434079822616411</v>
      </c>
      <c r="F38" s="219">
        <v>204</v>
      </c>
      <c r="G38" s="80">
        <v>234616.75</v>
      </c>
      <c r="H38" s="72">
        <v>3167</v>
      </c>
      <c r="I38" s="240">
        <f t="shared" si="13"/>
        <v>74.081701926113041</v>
      </c>
      <c r="J38" s="219">
        <v>76</v>
      </c>
      <c r="K38" s="80">
        <v>87806.18</v>
      </c>
      <c r="L38" s="72">
        <v>892</v>
      </c>
      <c r="M38" s="240">
        <f t="shared" si="14"/>
        <v>98.437421524663662</v>
      </c>
    </row>
    <row r="39" spans="1:13" ht="14.1" customHeight="1" x14ac:dyDescent="0.2">
      <c r="A39" s="276">
        <v>48</v>
      </c>
      <c r="B39" s="219">
        <f t="shared" si="4"/>
        <v>213</v>
      </c>
      <c r="C39" s="80">
        <f t="shared" si="5"/>
        <v>226328.02000000002</v>
      </c>
      <c r="D39" s="72">
        <f t="shared" si="6"/>
        <v>3231</v>
      </c>
      <c r="E39" s="240">
        <f t="shared" si="12"/>
        <v>70.048907458991025</v>
      </c>
      <c r="F39" s="219">
        <v>142</v>
      </c>
      <c r="G39" s="80">
        <v>155006.29</v>
      </c>
      <c r="H39" s="72">
        <v>2143</v>
      </c>
      <c r="I39" s="240">
        <f t="shared" si="13"/>
        <v>72.33144657022865</v>
      </c>
      <c r="J39" s="219">
        <v>71</v>
      </c>
      <c r="K39" s="80">
        <v>71321.73</v>
      </c>
      <c r="L39" s="72">
        <v>1088</v>
      </c>
      <c r="M39" s="240">
        <f t="shared" si="14"/>
        <v>65.553060661764704</v>
      </c>
    </row>
    <row r="40" spans="1:13" ht="14.1" customHeight="1" x14ac:dyDescent="0.2">
      <c r="A40" s="276">
        <v>49</v>
      </c>
      <c r="B40" s="219">
        <f t="shared" si="4"/>
        <v>286</v>
      </c>
      <c r="C40" s="80">
        <f t="shared" si="5"/>
        <v>311941.36</v>
      </c>
      <c r="D40" s="72">
        <f t="shared" si="6"/>
        <v>4394</v>
      </c>
      <c r="E40" s="240">
        <f t="shared" si="12"/>
        <v>70.992571688666359</v>
      </c>
      <c r="F40" s="219">
        <v>189</v>
      </c>
      <c r="G40" s="80">
        <v>212034.05</v>
      </c>
      <c r="H40" s="72">
        <v>2956</v>
      </c>
      <c r="I40" s="240">
        <f t="shared" si="13"/>
        <v>71.730057510148839</v>
      </c>
      <c r="J40" s="219">
        <v>97</v>
      </c>
      <c r="K40" s="80">
        <v>99907.31</v>
      </c>
      <c r="L40" s="72">
        <v>1438</v>
      </c>
      <c r="M40" s="240">
        <f t="shared" si="14"/>
        <v>69.476571627260086</v>
      </c>
    </row>
    <row r="41" spans="1:13" ht="14.1" customHeight="1" x14ac:dyDescent="0.2">
      <c r="A41" s="276">
        <v>50</v>
      </c>
      <c r="B41" s="219">
        <f t="shared" si="4"/>
        <v>308</v>
      </c>
      <c r="C41" s="80">
        <f t="shared" si="5"/>
        <v>361966.4</v>
      </c>
      <c r="D41" s="72">
        <f t="shared" si="6"/>
        <v>4739</v>
      </c>
      <c r="E41" s="240">
        <f t="shared" si="12"/>
        <v>76.380333403671671</v>
      </c>
      <c r="F41" s="219">
        <v>189</v>
      </c>
      <c r="G41" s="80">
        <v>240123.54</v>
      </c>
      <c r="H41" s="72">
        <v>2934</v>
      </c>
      <c r="I41" s="240">
        <f t="shared" si="13"/>
        <v>81.841697341513296</v>
      </c>
      <c r="J41" s="219">
        <v>119</v>
      </c>
      <c r="K41" s="80">
        <v>121842.86</v>
      </c>
      <c r="L41" s="72">
        <v>1805</v>
      </c>
      <c r="M41" s="240">
        <f t="shared" si="14"/>
        <v>67.502969529085874</v>
      </c>
    </row>
    <row r="42" spans="1:13" ht="14.1" customHeight="1" x14ac:dyDescent="0.2">
      <c r="A42" s="276">
        <v>51</v>
      </c>
      <c r="B42" s="219">
        <f t="shared" si="4"/>
        <v>261</v>
      </c>
      <c r="C42" s="80">
        <f t="shared" si="5"/>
        <v>314655.34000000003</v>
      </c>
      <c r="D42" s="72">
        <f t="shared" si="6"/>
        <v>3857</v>
      </c>
      <c r="E42" s="240">
        <f t="shared" si="12"/>
        <v>81.580331864143119</v>
      </c>
      <c r="F42" s="219">
        <v>159</v>
      </c>
      <c r="G42" s="80">
        <v>201517.23</v>
      </c>
      <c r="H42" s="72">
        <v>2434</v>
      </c>
      <c r="I42" s="240">
        <f t="shared" si="13"/>
        <v>82.792617091207887</v>
      </c>
      <c r="J42" s="219">
        <v>102</v>
      </c>
      <c r="K42" s="80">
        <v>113138.11</v>
      </c>
      <c r="L42" s="72">
        <v>1423</v>
      </c>
      <c r="M42" s="240">
        <f t="shared" si="14"/>
        <v>79.506753338018271</v>
      </c>
    </row>
    <row r="43" spans="1:13" ht="14.1" customHeight="1" x14ac:dyDescent="0.2">
      <c r="A43" s="276">
        <v>52</v>
      </c>
      <c r="B43" s="219">
        <f t="shared" si="4"/>
        <v>247</v>
      </c>
      <c r="C43" s="80">
        <f t="shared" si="5"/>
        <v>270443.7</v>
      </c>
      <c r="D43" s="72">
        <f t="shared" si="6"/>
        <v>3846</v>
      </c>
      <c r="E43" s="240">
        <f t="shared" si="12"/>
        <v>70.318174726989085</v>
      </c>
      <c r="F43" s="219">
        <v>161</v>
      </c>
      <c r="G43" s="80">
        <v>193333.47</v>
      </c>
      <c r="H43" s="72">
        <v>2646</v>
      </c>
      <c r="I43" s="240">
        <f t="shared" si="13"/>
        <v>73.066315192743758</v>
      </c>
      <c r="J43" s="219">
        <v>86</v>
      </c>
      <c r="K43" s="80">
        <v>77110.23</v>
      </c>
      <c r="L43" s="72">
        <v>1200</v>
      </c>
      <c r="M43" s="240">
        <f t="shared" si="14"/>
        <v>64.258524999999992</v>
      </c>
    </row>
    <row r="44" spans="1:13" ht="14.1" customHeight="1" x14ac:dyDescent="0.2">
      <c r="A44" s="276">
        <v>53</v>
      </c>
      <c r="B44" s="219">
        <f t="shared" si="4"/>
        <v>324</v>
      </c>
      <c r="C44" s="80">
        <f t="shared" si="5"/>
        <v>362102.56000000006</v>
      </c>
      <c r="D44" s="72">
        <f t="shared" si="6"/>
        <v>5323</v>
      </c>
      <c r="E44" s="240">
        <f t="shared" si="12"/>
        <v>68.026030433965815</v>
      </c>
      <c r="F44" s="219">
        <v>167</v>
      </c>
      <c r="G44" s="80">
        <v>176007.42</v>
      </c>
      <c r="H44" s="72">
        <v>2679</v>
      </c>
      <c r="I44" s="240">
        <f t="shared" si="13"/>
        <v>65.698924972004491</v>
      </c>
      <c r="J44" s="219">
        <v>157</v>
      </c>
      <c r="K44" s="80">
        <v>186095.14</v>
      </c>
      <c r="L44" s="72">
        <v>2644</v>
      </c>
      <c r="M44" s="240">
        <f t="shared" si="14"/>
        <v>70.383940998487148</v>
      </c>
    </row>
    <row r="45" spans="1:13" ht="14.1" customHeight="1" x14ac:dyDescent="0.2">
      <c r="A45" s="276">
        <v>54</v>
      </c>
      <c r="B45" s="219">
        <f t="shared" si="4"/>
        <v>282</v>
      </c>
      <c r="C45" s="80">
        <f t="shared" si="5"/>
        <v>317869.98</v>
      </c>
      <c r="D45" s="72">
        <f t="shared" si="6"/>
        <v>4006</v>
      </c>
      <c r="E45" s="240">
        <f t="shared" si="12"/>
        <v>79.348472291562658</v>
      </c>
      <c r="F45" s="219">
        <v>150</v>
      </c>
      <c r="G45" s="80">
        <v>170390.97</v>
      </c>
      <c r="H45" s="72">
        <v>2120</v>
      </c>
      <c r="I45" s="240">
        <f t="shared" si="13"/>
        <v>80.373099056603778</v>
      </c>
      <c r="J45" s="219">
        <v>132</v>
      </c>
      <c r="K45" s="80">
        <v>147479.01</v>
      </c>
      <c r="L45" s="72">
        <v>1886</v>
      </c>
      <c r="M45" s="240">
        <f t="shared" si="14"/>
        <v>78.196717921527053</v>
      </c>
    </row>
    <row r="46" spans="1:13" ht="14.1" customHeight="1" x14ac:dyDescent="0.2">
      <c r="A46" s="276">
        <v>55</v>
      </c>
      <c r="B46" s="219">
        <f t="shared" si="4"/>
        <v>302</v>
      </c>
      <c r="C46" s="80">
        <f t="shared" si="5"/>
        <v>327681.26</v>
      </c>
      <c r="D46" s="72">
        <f t="shared" si="6"/>
        <v>4853</v>
      </c>
      <c r="E46" s="240">
        <f t="shared" si="12"/>
        <v>67.521380589326185</v>
      </c>
      <c r="F46" s="219">
        <v>158</v>
      </c>
      <c r="G46" s="80">
        <v>171693.34</v>
      </c>
      <c r="H46" s="72">
        <v>2565</v>
      </c>
      <c r="I46" s="240">
        <f t="shared" si="13"/>
        <v>66.936974658869389</v>
      </c>
      <c r="J46" s="219">
        <v>144</v>
      </c>
      <c r="K46" s="80">
        <v>155987.92000000001</v>
      </c>
      <c r="L46" s="72">
        <v>2288</v>
      </c>
      <c r="M46" s="240">
        <f t="shared" si="14"/>
        <v>68.17653846153847</v>
      </c>
    </row>
    <row r="47" spans="1:13" ht="14.1" customHeight="1" x14ac:dyDescent="0.2">
      <c r="A47" s="276">
        <v>56</v>
      </c>
      <c r="B47" s="219">
        <f t="shared" si="4"/>
        <v>335</v>
      </c>
      <c r="C47" s="80">
        <f t="shared" si="5"/>
        <v>402717.45999999996</v>
      </c>
      <c r="D47" s="72">
        <f t="shared" si="6"/>
        <v>5330</v>
      </c>
      <c r="E47" s="240">
        <f t="shared" si="12"/>
        <v>75.55674671669793</v>
      </c>
      <c r="F47" s="219">
        <v>182</v>
      </c>
      <c r="G47" s="80">
        <v>231915.05</v>
      </c>
      <c r="H47" s="72">
        <v>2954</v>
      </c>
      <c r="I47" s="240">
        <f t="shared" si="13"/>
        <v>78.50881855111713</v>
      </c>
      <c r="J47" s="219">
        <v>153</v>
      </c>
      <c r="K47" s="80">
        <v>170802.41</v>
      </c>
      <c r="L47" s="72">
        <v>2376</v>
      </c>
      <c r="M47" s="240">
        <f t="shared" si="14"/>
        <v>71.886536195286197</v>
      </c>
    </row>
    <row r="48" spans="1:13" ht="14.1" customHeight="1" x14ac:dyDescent="0.2">
      <c r="A48" s="276">
        <v>57</v>
      </c>
      <c r="B48" s="219">
        <f t="shared" si="4"/>
        <v>277</v>
      </c>
      <c r="C48" s="80">
        <f t="shared" si="5"/>
        <v>302868.82</v>
      </c>
      <c r="D48" s="72">
        <f t="shared" si="6"/>
        <v>4295</v>
      </c>
      <c r="E48" s="240">
        <f t="shared" si="12"/>
        <v>70.51660535506403</v>
      </c>
      <c r="F48" s="219">
        <v>158</v>
      </c>
      <c r="G48" s="80">
        <v>175134.96</v>
      </c>
      <c r="H48" s="72">
        <v>2567</v>
      </c>
      <c r="I48" s="240">
        <f t="shared" si="13"/>
        <v>68.225539540319431</v>
      </c>
      <c r="J48" s="219">
        <v>119</v>
      </c>
      <c r="K48" s="80">
        <v>127733.86</v>
      </c>
      <c r="L48" s="72">
        <v>1728</v>
      </c>
      <c r="M48" s="240">
        <f t="shared" si="14"/>
        <v>73.920057870370371</v>
      </c>
    </row>
    <row r="49" spans="1:13" ht="14.1" customHeight="1" x14ac:dyDescent="0.2">
      <c r="A49" s="276">
        <v>58</v>
      </c>
      <c r="B49" s="219">
        <f t="shared" si="4"/>
        <v>258</v>
      </c>
      <c r="C49" s="80">
        <f t="shared" si="5"/>
        <v>285732.33</v>
      </c>
      <c r="D49" s="72">
        <f t="shared" si="6"/>
        <v>3945</v>
      </c>
      <c r="E49" s="240">
        <f t="shared" si="12"/>
        <v>72.428980988593153</v>
      </c>
      <c r="F49" s="219">
        <v>118</v>
      </c>
      <c r="G49" s="80">
        <v>130123.8</v>
      </c>
      <c r="H49" s="72">
        <v>1843</v>
      </c>
      <c r="I49" s="240">
        <f t="shared" si="13"/>
        <v>70.604340748779165</v>
      </c>
      <c r="J49" s="219">
        <v>140</v>
      </c>
      <c r="K49" s="80">
        <v>155608.53</v>
      </c>
      <c r="L49" s="72">
        <v>2102</v>
      </c>
      <c r="M49" s="240">
        <f t="shared" si="14"/>
        <v>74.028796384395818</v>
      </c>
    </row>
    <row r="50" spans="1:13" ht="14.1" customHeight="1" x14ac:dyDescent="0.2">
      <c r="A50" s="276">
        <v>59</v>
      </c>
      <c r="B50" s="219">
        <f t="shared" si="4"/>
        <v>298</v>
      </c>
      <c r="C50" s="80">
        <f t="shared" si="5"/>
        <v>353050.66000000003</v>
      </c>
      <c r="D50" s="72">
        <f t="shared" si="6"/>
        <v>4752</v>
      </c>
      <c r="E50" s="240">
        <f>C50/D50</f>
        <v>74.295172558922559</v>
      </c>
      <c r="F50" s="219">
        <v>133</v>
      </c>
      <c r="G50" s="80">
        <v>144033.53</v>
      </c>
      <c r="H50" s="72">
        <v>2162</v>
      </c>
      <c r="I50" s="240">
        <f>G50/H50</f>
        <v>66.62050416281221</v>
      </c>
      <c r="J50" s="219">
        <v>165</v>
      </c>
      <c r="K50" s="80">
        <v>209017.13</v>
      </c>
      <c r="L50" s="72">
        <v>2590</v>
      </c>
      <c r="M50" s="240">
        <f>K50/L50</f>
        <v>80.701594594594596</v>
      </c>
    </row>
    <row r="51" spans="1:13" ht="14.1" customHeight="1" x14ac:dyDescent="0.2">
      <c r="A51" s="276">
        <v>60</v>
      </c>
      <c r="B51" s="219">
        <f t="shared" si="4"/>
        <v>390</v>
      </c>
      <c r="C51" s="80">
        <f t="shared" si="5"/>
        <v>414978.18</v>
      </c>
      <c r="D51" s="72">
        <f t="shared" si="6"/>
        <v>6674</v>
      </c>
      <c r="E51" s="240">
        <f t="shared" si="12"/>
        <v>62.178330836080313</v>
      </c>
      <c r="F51" s="219">
        <v>184</v>
      </c>
      <c r="G51" s="80">
        <v>182768.78</v>
      </c>
      <c r="H51" s="72">
        <v>3302</v>
      </c>
      <c r="I51" s="240">
        <f t="shared" ref="I51:I56" si="15">G51/H51</f>
        <v>55.350932768019383</v>
      </c>
      <c r="J51" s="219">
        <v>206</v>
      </c>
      <c r="K51" s="80">
        <v>232209.4</v>
      </c>
      <c r="L51" s="72">
        <v>3372</v>
      </c>
      <c r="M51" s="240">
        <f t="shared" ref="M51:M56" si="16">K51/L51</f>
        <v>68.86399762752076</v>
      </c>
    </row>
    <row r="52" spans="1:13" ht="14.1" customHeight="1" x14ac:dyDescent="0.2">
      <c r="A52" s="276">
        <v>61</v>
      </c>
      <c r="B52" s="219">
        <f t="shared" si="4"/>
        <v>249</v>
      </c>
      <c r="C52" s="80">
        <f t="shared" si="5"/>
        <v>257441.25</v>
      </c>
      <c r="D52" s="72">
        <f t="shared" si="6"/>
        <v>3878</v>
      </c>
      <c r="E52" s="240">
        <f t="shared" si="12"/>
        <v>66.385056730273334</v>
      </c>
      <c r="F52" s="219">
        <v>139</v>
      </c>
      <c r="G52" s="80">
        <v>138337.67000000001</v>
      </c>
      <c r="H52" s="72">
        <v>2240</v>
      </c>
      <c r="I52" s="240">
        <f t="shared" si="15"/>
        <v>61.757888392857147</v>
      </c>
      <c r="J52" s="219">
        <v>110</v>
      </c>
      <c r="K52" s="80">
        <v>119103.58</v>
      </c>
      <c r="L52" s="72">
        <v>1638</v>
      </c>
      <c r="M52" s="240">
        <f t="shared" si="16"/>
        <v>72.712808302808298</v>
      </c>
    </row>
    <row r="53" spans="1:13" ht="14.1" customHeight="1" x14ac:dyDescent="0.2">
      <c r="A53" s="276">
        <v>62</v>
      </c>
      <c r="B53" s="219">
        <f t="shared" si="4"/>
        <v>302</v>
      </c>
      <c r="C53" s="80">
        <f t="shared" si="5"/>
        <v>293613.71999999997</v>
      </c>
      <c r="D53" s="72">
        <f t="shared" si="6"/>
        <v>4876</v>
      </c>
      <c r="E53" s="240">
        <f t="shared" si="12"/>
        <v>60.216103363412628</v>
      </c>
      <c r="F53" s="219">
        <v>167</v>
      </c>
      <c r="G53" s="80">
        <v>150297.53</v>
      </c>
      <c r="H53" s="72">
        <v>2650</v>
      </c>
      <c r="I53" s="240">
        <f t="shared" si="15"/>
        <v>56.716049056603772</v>
      </c>
      <c r="J53" s="219">
        <v>135</v>
      </c>
      <c r="K53" s="80">
        <v>143316.19</v>
      </c>
      <c r="L53" s="72">
        <v>2226</v>
      </c>
      <c r="M53" s="240">
        <f t="shared" si="16"/>
        <v>64.382834681042226</v>
      </c>
    </row>
    <row r="54" spans="1:13" ht="14.1" customHeight="1" x14ac:dyDescent="0.2">
      <c r="A54" s="276">
        <v>63</v>
      </c>
      <c r="B54" s="219">
        <f t="shared" si="4"/>
        <v>252</v>
      </c>
      <c r="C54" s="80">
        <f t="shared" si="5"/>
        <v>283927.99</v>
      </c>
      <c r="D54" s="72">
        <f t="shared" si="6"/>
        <v>4229</v>
      </c>
      <c r="E54" s="240">
        <f t="shared" si="12"/>
        <v>67.13832820997871</v>
      </c>
      <c r="F54" s="219">
        <v>180</v>
      </c>
      <c r="G54" s="80">
        <v>215028.22</v>
      </c>
      <c r="H54" s="72">
        <v>3028</v>
      </c>
      <c r="I54" s="240">
        <f t="shared" si="15"/>
        <v>71.013282694848087</v>
      </c>
      <c r="J54" s="219">
        <v>72</v>
      </c>
      <c r="K54" s="80">
        <v>68899.77</v>
      </c>
      <c r="L54" s="72">
        <v>1201</v>
      </c>
      <c r="M54" s="240">
        <f t="shared" si="16"/>
        <v>57.368667776852625</v>
      </c>
    </row>
    <row r="55" spans="1:13" ht="14.1" customHeight="1" x14ac:dyDescent="0.2">
      <c r="A55" s="276">
        <v>64</v>
      </c>
      <c r="B55" s="219">
        <f t="shared" si="4"/>
        <v>150</v>
      </c>
      <c r="C55" s="80">
        <f t="shared" si="5"/>
        <v>167632.32000000001</v>
      </c>
      <c r="D55" s="72">
        <f t="shared" si="6"/>
        <v>2379</v>
      </c>
      <c r="E55" s="240">
        <f t="shared" si="12"/>
        <v>70.463354350567471</v>
      </c>
      <c r="F55" s="219">
        <v>76</v>
      </c>
      <c r="G55" s="80">
        <v>93111.26</v>
      </c>
      <c r="H55" s="72">
        <v>1241</v>
      </c>
      <c r="I55" s="240">
        <f t="shared" si="15"/>
        <v>75.029218372280411</v>
      </c>
      <c r="J55" s="219">
        <v>74</v>
      </c>
      <c r="K55" s="80">
        <v>74521.06</v>
      </c>
      <c r="L55" s="72">
        <v>1138</v>
      </c>
      <c r="M55" s="240">
        <f t="shared" si="16"/>
        <v>65.484235500878739</v>
      </c>
    </row>
    <row r="56" spans="1:13" ht="14.1" customHeight="1" x14ac:dyDescent="0.2">
      <c r="A56" s="277" t="s">
        <v>78</v>
      </c>
      <c r="B56" s="219">
        <f t="shared" si="4"/>
        <v>869</v>
      </c>
      <c r="C56" s="80">
        <f t="shared" si="5"/>
        <v>844464.52</v>
      </c>
      <c r="D56" s="72">
        <f t="shared" si="6"/>
        <v>14366</v>
      </c>
      <c r="E56" s="240">
        <f t="shared" si="12"/>
        <v>58.782160657107063</v>
      </c>
      <c r="F56" s="219">
        <v>393</v>
      </c>
      <c r="G56" s="80">
        <v>336687.49</v>
      </c>
      <c r="H56" s="72">
        <v>6403</v>
      </c>
      <c r="I56" s="240">
        <f t="shared" si="15"/>
        <v>52.582772138060285</v>
      </c>
      <c r="J56" s="219">
        <v>476</v>
      </c>
      <c r="K56" s="80">
        <v>507777.02999999997</v>
      </c>
      <c r="L56" s="72">
        <v>7963</v>
      </c>
      <c r="M56" s="240">
        <f t="shared" si="16"/>
        <v>63.767051362551797</v>
      </c>
    </row>
    <row r="57" spans="1:13" ht="30" customHeight="1" x14ac:dyDescent="0.2">
      <c r="A57" s="277" t="s">
        <v>126</v>
      </c>
      <c r="B57" s="295">
        <f t="shared" si="4"/>
        <v>49</v>
      </c>
      <c r="C57" s="296">
        <f t="shared" si="5"/>
        <v>35903.729999999996</v>
      </c>
      <c r="D57" s="99">
        <f t="shared" si="6"/>
        <v>644</v>
      </c>
      <c r="E57" s="297">
        <f>C57/D57</f>
        <v>55.751133540372663</v>
      </c>
      <c r="F57" s="295">
        <v>29</v>
      </c>
      <c r="G57" s="296">
        <v>21896.52</v>
      </c>
      <c r="H57" s="99">
        <v>407</v>
      </c>
      <c r="I57" s="297">
        <f>G57/H57</f>
        <v>53.799803439803441</v>
      </c>
      <c r="J57" s="295">
        <v>20</v>
      </c>
      <c r="K57" s="296">
        <v>14007.21</v>
      </c>
      <c r="L57" s="99">
        <v>237</v>
      </c>
      <c r="M57" s="297">
        <f>K57/L57</f>
        <v>59.102151898734171</v>
      </c>
    </row>
    <row r="58" spans="1:13" ht="20.100000000000001" customHeight="1" x14ac:dyDescent="0.2">
      <c r="A58" s="252" t="s">
        <v>5</v>
      </c>
      <c r="B58" s="221">
        <f>SUM(B9:B57)</f>
        <v>9787</v>
      </c>
      <c r="C58" s="132">
        <f>SUM(C9:C57)</f>
        <v>10355308.880000003</v>
      </c>
      <c r="D58" s="120">
        <f>SUM(D9:D57)</f>
        <v>148616</v>
      </c>
      <c r="E58" s="234">
        <f>C58/D58</f>
        <v>69.678290897346201</v>
      </c>
      <c r="F58" s="221">
        <f>SUM(F9:F57)</f>
        <v>6172</v>
      </c>
      <c r="G58" s="132">
        <f>SUM(G9:G57)</f>
        <v>6666297.4999999991</v>
      </c>
      <c r="H58" s="120">
        <f>SUM(H9:H57)</f>
        <v>94880</v>
      </c>
      <c r="I58" s="234">
        <f>G58/H58</f>
        <v>70.260302487352433</v>
      </c>
      <c r="J58" s="221">
        <f>SUM(J9:J57)</f>
        <v>3615</v>
      </c>
      <c r="K58" s="132">
        <f>SUM(K9:K57)</f>
        <v>3689011.3799999994</v>
      </c>
      <c r="L58" s="120">
        <f>SUM(L9:L57)</f>
        <v>53736</v>
      </c>
      <c r="M58" s="234">
        <f>K58/L58</f>
        <v>68.650650960250104</v>
      </c>
    </row>
    <row r="59" spans="1:13" ht="9.9499999999999993" customHeight="1" x14ac:dyDescent="0.2">
      <c r="C59" s="108"/>
      <c r="E59" s="105"/>
    </row>
    <row r="60" spans="1:13" ht="15" customHeight="1" x14ac:dyDescent="0.2">
      <c r="A60" s="270" t="s">
        <v>306</v>
      </c>
      <c r="B60" s="270"/>
      <c r="C60" s="270"/>
      <c r="D60" s="270"/>
      <c r="E60" s="270"/>
      <c r="F60" s="273"/>
      <c r="G60" s="273"/>
      <c r="H60" s="273"/>
      <c r="I60" s="273"/>
      <c r="J60" s="273"/>
      <c r="K60" s="273"/>
      <c r="L60" s="273"/>
      <c r="M60" s="273"/>
    </row>
    <row r="62" spans="1:13" x14ac:dyDescent="0.2">
      <c r="C62" s="108"/>
      <c r="E62" s="105"/>
    </row>
    <row r="63" spans="1:13" x14ac:dyDescent="0.2">
      <c r="B63" s="7"/>
      <c r="C63" s="7"/>
      <c r="D63" s="7"/>
      <c r="E63" s="7"/>
    </row>
  </sheetData>
  <mergeCells count="6">
    <mergeCell ref="F6:I6"/>
    <mergeCell ref="J6:M6"/>
    <mergeCell ref="A3:E3"/>
    <mergeCell ref="A6:A7"/>
    <mergeCell ref="B6:E6"/>
    <mergeCell ref="A4:I4"/>
  </mergeCells>
  <phoneticPr fontId="0" type="noConversion"/>
  <hyperlinks>
    <hyperlink ref="A1" location="Съдържание!Print_Area" display="към съдържанието" xr:uid="{00000000-0004-0000-2000-000000000000}"/>
  </hyperlinks>
  <printOptions horizontalCentered="1"/>
  <pageMargins left="0.39370078740157483" right="0.39370078740157483" top="0.39370078740157483" bottom="0.15748031496062992" header="0" footer="0"/>
  <pageSetup paperSize="9" scale="6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pageSetUpPr fitToPage="1"/>
  </sheetPr>
  <dimension ref="A1:P50"/>
  <sheetViews>
    <sheetView zoomScale="75" zoomScaleNormal="75" workbookViewId="0">
      <selection activeCell="K9" sqref="K9:M46"/>
    </sheetView>
  </sheetViews>
  <sheetFormatPr defaultRowHeight="12.75" x14ac:dyDescent="0.2"/>
  <cols>
    <col min="1" max="1" width="5.7109375" style="70" customWidth="1"/>
    <col min="2" max="2" width="45.7109375" style="70" customWidth="1"/>
    <col min="3" max="3" width="13.7109375" style="70" customWidth="1"/>
    <col min="4" max="4" width="16.7109375" style="70" customWidth="1"/>
    <col min="5" max="6" width="12.7109375" style="70" customWidth="1"/>
    <col min="7" max="7" width="13.7109375" style="70" customWidth="1"/>
    <col min="8" max="8" width="16.7109375" style="70" customWidth="1"/>
    <col min="9" max="10" width="12.7109375" style="70" customWidth="1"/>
    <col min="11" max="11" width="13.7109375" style="70" customWidth="1"/>
    <col min="12" max="12" width="16.7109375" style="70" customWidth="1"/>
    <col min="13" max="14" width="12.7109375" style="70" customWidth="1"/>
    <col min="15" max="16384" width="9.140625" style="70"/>
  </cols>
  <sheetData>
    <row r="1" spans="1:16" ht="15" customHeight="1" x14ac:dyDescent="0.2">
      <c r="A1" s="159" t="s">
        <v>64</v>
      </c>
      <c r="B1" s="74"/>
      <c r="C1" s="74"/>
      <c r="D1" s="90"/>
      <c r="E1" s="90"/>
      <c r="F1" s="90"/>
      <c r="H1" s="82"/>
      <c r="I1" s="82"/>
      <c r="J1" s="82"/>
      <c r="K1" s="82"/>
      <c r="L1" s="82"/>
      <c r="M1" s="82"/>
    </row>
    <row r="2" spans="1:16" ht="15" customHeight="1" x14ac:dyDescent="0.2">
      <c r="A2" s="159"/>
      <c r="B2" s="261"/>
      <c r="C2" s="261"/>
      <c r="D2" s="90"/>
      <c r="E2" s="90"/>
      <c r="F2" s="90"/>
      <c r="H2" s="82"/>
      <c r="I2" s="82"/>
      <c r="J2" s="82"/>
      <c r="K2" s="82"/>
      <c r="L2" s="82"/>
      <c r="M2" s="82"/>
    </row>
    <row r="3" spans="1:16" ht="15" customHeight="1" x14ac:dyDescent="0.2">
      <c r="A3" s="364" t="s">
        <v>329</v>
      </c>
      <c r="B3" s="365"/>
      <c r="C3" s="365"/>
      <c r="D3" s="365"/>
      <c r="E3" s="365"/>
      <c r="F3" s="365"/>
      <c r="G3" s="272"/>
      <c r="H3" s="272"/>
      <c r="I3" s="82"/>
      <c r="J3" s="82"/>
      <c r="K3" s="82"/>
      <c r="L3" s="82"/>
      <c r="M3" s="82"/>
    </row>
    <row r="4" spans="1:16" ht="30" customHeight="1" x14ac:dyDescent="0.2">
      <c r="A4" s="391" t="s">
        <v>413</v>
      </c>
      <c r="B4" s="391"/>
      <c r="C4" s="391"/>
      <c r="D4" s="391"/>
      <c r="E4" s="391"/>
      <c r="F4" s="391"/>
      <c r="G4" s="391"/>
      <c r="H4" s="391"/>
      <c r="I4" s="391"/>
      <c r="J4" s="391"/>
      <c r="K4" s="267"/>
      <c r="L4" s="267"/>
      <c r="M4" s="267"/>
      <c r="N4" s="267"/>
      <c r="O4" s="267"/>
      <c r="P4" s="267"/>
    </row>
    <row r="5" spans="1:16" ht="15" customHeight="1" x14ac:dyDescent="0.25">
      <c r="A5" s="86"/>
      <c r="B5" s="86"/>
      <c r="C5" s="87"/>
      <c r="D5" s="88"/>
      <c r="E5" s="87"/>
      <c r="F5" s="110"/>
    </row>
    <row r="6" spans="1:16" ht="15" customHeight="1" x14ac:dyDescent="0.2">
      <c r="A6" s="387" t="s">
        <v>325</v>
      </c>
      <c r="B6" s="388"/>
      <c r="C6" s="406" t="s">
        <v>5</v>
      </c>
      <c r="D6" s="407"/>
      <c r="E6" s="407"/>
      <c r="F6" s="408"/>
      <c r="G6" s="406" t="s">
        <v>311</v>
      </c>
      <c r="H6" s="407"/>
      <c r="I6" s="407"/>
      <c r="J6" s="408"/>
      <c r="K6" s="406" t="s">
        <v>312</v>
      </c>
      <c r="L6" s="407"/>
      <c r="M6" s="407"/>
      <c r="N6" s="408"/>
    </row>
    <row r="7" spans="1:16" ht="60" customHeight="1" x14ac:dyDescent="0.2">
      <c r="A7" s="389"/>
      <c r="B7" s="390"/>
      <c r="C7" s="246" t="s">
        <v>256</v>
      </c>
      <c r="D7" s="133" t="s">
        <v>239</v>
      </c>
      <c r="E7" s="218" t="s">
        <v>66</v>
      </c>
      <c r="F7" s="239" t="s">
        <v>227</v>
      </c>
      <c r="G7" s="246" t="s">
        <v>256</v>
      </c>
      <c r="H7" s="133" t="s">
        <v>239</v>
      </c>
      <c r="I7" s="218" t="s">
        <v>66</v>
      </c>
      <c r="J7" s="239" t="s">
        <v>227</v>
      </c>
      <c r="K7" s="246" t="s">
        <v>256</v>
      </c>
      <c r="L7" s="133" t="s">
        <v>239</v>
      </c>
      <c r="M7" s="218" t="s">
        <v>66</v>
      </c>
      <c r="N7" s="239" t="s">
        <v>227</v>
      </c>
    </row>
    <row r="8" spans="1:16" ht="20.100000000000001" customHeight="1" x14ac:dyDescent="0.2">
      <c r="A8" s="286">
        <v>1</v>
      </c>
      <c r="B8" s="287">
        <v>2</v>
      </c>
      <c r="C8" s="286">
        <v>3</v>
      </c>
      <c r="D8" s="119">
        <v>4</v>
      </c>
      <c r="E8" s="119">
        <v>5</v>
      </c>
      <c r="F8" s="287" t="s">
        <v>219</v>
      </c>
      <c r="G8" s="286">
        <v>7</v>
      </c>
      <c r="H8" s="119">
        <v>8</v>
      </c>
      <c r="I8" s="119">
        <v>9</v>
      </c>
      <c r="J8" s="287" t="s">
        <v>317</v>
      </c>
      <c r="K8" s="286">
        <v>11</v>
      </c>
      <c r="L8" s="119">
        <v>12</v>
      </c>
      <c r="M8" s="119">
        <v>13</v>
      </c>
      <c r="N8" s="287" t="s">
        <v>319</v>
      </c>
    </row>
    <row r="9" spans="1:16" ht="24.95" customHeight="1" x14ac:dyDescent="0.2">
      <c r="A9" s="302">
        <v>111</v>
      </c>
      <c r="B9" s="243" t="s">
        <v>6</v>
      </c>
      <c r="C9" s="247">
        <f>G9+K9</f>
        <v>962</v>
      </c>
      <c r="D9" s="85">
        <f>H9+L9</f>
        <v>384026.15</v>
      </c>
      <c r="E9" s="84">
        <f>I9+M9</f>
        <v>5199</v>
      </c>
      <c r="F9" s="240">
        <f>D9/E9</f>
        <v>73.865387574533571</v>
      </c>
      <c r="G9" s="247">
        <v>537</v>
      </c>
      <c r="H9" s="85">
        <v>229827.72</v>
      </c>
      <c r="I9" s="84">
        <v>3009</v>
      </c>
      <c r="J9" s="240">
        <f>H9/I9</f>
        <v>76.380099700897304</v>
      </c>
      <c r="K9" s="247">
        <v>425</v>
      </c>
      <c r="L9" s="85">
        <v>154198.43</v>
      </c>
      <c r="M9" s="84">
        <v>2190</v>
      </c>
      <c r="N9" s="240">
        <f>L9/M9</f>
        <v>70.410242009132418</v>
      </c>
    </row>
    <row r="10" spans="1:16" ht="24.95" customHeight="1" x14ac:dyDescent="0.2">
      <c r="A10" s="302">
        <v>112</v>
      </c>
      <c r="B10" s="243" t="s">
        <v>7</v>
      </c>
      <c r="C10" s="247"/>
      <c r="D10" s="85"/>
      <c r="E10" s="84"/>
      <c r="F10" s="240"/>
      <c r="G10" s="247"/>
      <c r="H10" s="85"/>
      <c r="I10" s="84"/>
      <c r="J10" s="240"/>
      <c r="K10" s="247"/>
      <c r="L10" s="85"/>
      <c r="M10" s="84"/>
      <c r="N10" s="240"/>
    </row>
    <row r="11" spans="1:16" ht="24.95" customHeight="1" x14ac:dyDescent="0.2">
      <c r="A11" s="302">
        <v>113</v>
      </c>
      <c r="B11" s="243" t="s">
        <v>8</v>
      </c>
      <c r="C11" s="247">
        <f t="shared" ref="C11:C46" si="0">G11+K11</f>
        <v>215</v>
      </c>
      <c r="D11" s="85">
        <f t="shared" ref="D11:D46" si="1">H11+L11</f>
        <v>90841.79</v>
      </c>
      <c r="E11" s="84">
        <f t="shared" ref="E11:E46" si="2">I11+M11</f>
        <v>1188</v>
      </c>
      <c r="F11" s="240">
        <f>D11/E11</f>
        <v>76.466153198653188</v>
      </c>
      <c r="G11" s="247">
        <v>121</v>
      </c>
      <c r="H11" s="85">
        <v>49738.95</v>
      </c>
      <c r="I11" s="84">
        <v>665</v>
      </c>
      <c r="J11" s="240">
        <f>H11/I11</f>
        <v>74.795413533834576</v>
      </c>
      <c r="K11" s="247">
        <v>94</v>
      </c>
      <c r="L11" s="85">
        <v>41102.839999999997</v>
      </c>
      <c r="M11" s="84">
        <v>523</v>
      </c>
      <c r="N11" s="240">
        <f>L11/M11</f>
        <v>78.590516252390046</v>
      </c>
    </row>
    <row r="12" spans="1:16" ht="24.95" customHeight="1" x14ac:dyDescent="0.2">
      <c r="A12" s="302">
        <v>114</v>
      </c>
      <c r="B12" s="243" t="s">
        <v>9</v>
      </c>
      <c r="C12" s="247"/>
      <c r="D12" s="85"/>
      <c r="E12" s="84"/>
      <c r="F12" s="240"/>
      <c r="G12" s="247"/>
      <c r="H12" s="85"/>
      <c r="I12" s="84"/>
      <c r="J12" s="240"/>
      <c r="K12" s="247"/>
      <c r="L12" s="85"/>
      <c r="M12" s="84"/>
      <c r="N12" s="240"/>
    </row>
    <row r="13" spans="1:16" ht="24.95" customHeight="1" x14ac:dyDescent="0.2">
      <c r="A13" s="302">
        <v>121</v>
      </c>
      <c r="B13" s="243" t="s">
        <v>10</v>
      </c>
      <c r="C13" s="247">
        <f t="shared" si="0"/>
        <v>70</v>
      </c>
      <c r="D13" s="85">
        <f t="shared" si="1"/>
        <v>30200.09</v>
      </c>
      <c r="E13" s="84">
        <f t="shared" si="2"/>
        <v>414</v>
      </c>
      <c r="F13" s="240">
        <f>D13/E13</f>
        <v>72.947077294685997</v>
      </c>
      <c r="G13" s="247">
        <v>40</v>
      </c>
      <c r="H13" s="85">
        <v>21005.200000000001</v>
      </c>
      <c r="I13" s="84">
        <v>248</v>
      </c>
      <c r="J13" s="240">
        <f>H13/I13</f>
        <v>84.698387096774198</v>
      </c>
      <c r="K13" s="247">
        <v>30</v>
      </c>
      <c r="L13" s="85">
        <v>9194.89</v>
      </c>
      <c r="M13" s="84">
        <v>166</v>
      </c>
      <c r="N13" s="240">
        <f>L13/M13</f>
        <v>55.390903614457827</v>
      </c>
    </row>
    <row r="14" spans="1:16" ht="24.95" customHeight="1" x14ac:dyDescent="0.2">
      <c r="A14" s="302">
        <v>122</v>
      </c>
      <c r="B14" s="243" t="s">
        <v>11</v>
      </c>
      <c r="C14" s="247"/>
      <c r="D14" s="85"/>
      <c r="E14" s="84"/>
      <c r="F14" s="240"/>
      <c r="G14" s="247"/>
      <c r="H14" s="85"/>
      <c r="I14" s="84"/>
      <c r="J14" s="240"/>
      <c r="K14" s="247"/>
      <c r="L14" s="85"/>
      <c r="M14" s="84"/>
      <c r="N14" s="240"/>
    </row>
    <row r="15" spans="1:16" ht="24.95" customHeight="1" x14ac:dyDescent="0.2">
      <c r="A15" s="302">
        <v>123</v>
      </c>
      <c r="B15" s="243" t="s">
        <v>12</v>
      </c>
      <c r="C15" s="247">
        <f t="shared" si="0"/>
        <v>685</v>
      </c>
      <c r="D15" s="85">
        <f t="shared" si="1"/>
        <v>700065.63</v>
      </c>
      <c r="E15" s="84">
        <f t="shared" si="2"/>
        <v>11188</v>
      </c>
      <c r="F15" s="240">
        <f>D15/E15</f>
        <v>62.572902216660708</v>
      </c>
      <c r="G15" s="247">
        <v>470</v>
      </c>
      <c r="H15" s="85">
        <v>465404.03</v>
      </c>
      <c r="I15" s="84">
        <v>7556</v>
      </c>
      <c r="J15" s="240">
        <f>H15/I15</f>
        <v>61.593969031233463</v>
      </c>
      <c r="K15" s="247">
        <v>215</v>
      </c>
      <c r="L15" s="85">
        <v>234661.6</v>
      </c>
      <c r="M15" s="84">
        <v>3632</v>
      </c>
      <c r="N15" s="240">
        <f>L15/M15</f>
        <v>64.609471365638768</v>
      </c>
    </row>
    <row r="16" spans="1:16" ht="24.95" customHeight="1" x14ac:dyDescent="0.2">
      <c r="A16" s="302">
        <v>124</v>
      </c>
      <c r="B16" s="243" t="s">
        <v>13</v>
      </c>
      <c r="C16" s="247"/>
      <c r="D16" s="85"/>
      <c r="E16" s="84"/>
      <c r="F16" s="240"/>
      <c r="G16" s="247"/>
      <c r="H16" s="85"/>
      <c r="I16" s="84"/>
      <c r="J16" s="240"/>
      <c r="K16" s="247"/>
      <c r="L16" s="85"/>
      <c r="M16" s="84"/>
      <c r="N16" s="240"/>
    </row>
    <row r="17" spans="1:14" ht="15" customHeight="1" x14ac:dyDescent="0.2">
      <c r="A17" s="302">
        <v>131</v>
      </c>
      <c r="B17" s="243" t="s">
        <v>14</v>
      </c>
      <c r="C17" s="247">
        <f t="shared" si="0"/>
        <v>3428</v>
      </c>
      <c r="D17" s="85">
        <f t="shared" si="1"/>
        <v>3935132.41</v>
      </c>
      <c r="E17" s="84">
        <f t="shared" si="2"/>
        <v>57063</v>
      </c>
      <c r="F17" s="240">
        <f>D17/E17</f>
        <v>68.961190438637999</v>
      </c>
      <c r="G17" s="247">
        <v>2138</v>
      </c>
      <c r="H17" s="85">
        <v>2469177.62</v>
      </c>
      <c r="I17" s="84">
        <v>35129</v>
      </c>
      <c r="J17" s="240">
        <f>H17/I17</f>
        <v>70.288867317600847</v>
      </c>
      <c r="K17" s="247">
        <v>1290</v>
      </c>
      <c r="L17" s="85">
        <v>1465954.79</v>
      </c>
      <c r="M17" s="84">
        <v>21934</v>
      </c>
      <c r="N17" s="240">
        <f>L17/M17</f>
        <v>66.834813075590404</v>
      </c>
    </row>
    <row r="18" spans="1:14" ht="15" customHeight="1" x14ac:dyDescent="0.2">
      <c r="A18" s="302">
        <v>132</v>
      </c>
      <c r="B18" s="243" t="s">
        <v>15</v>
      </c>
      <c r="C18" s="247"/>
      <c r="D18" s="85"/>
      <c r="E18" s="84"/>
      <c r="F18" s="240"/>
      <c r="G18" s="247"/>
      <c r="H18" s="85"/>
      <c r="I18" s="84"/>
      <c r="J18" s="240"/>
      <c r="K18" s="247"/>
      <c r="L18" s="85"/>
      <c r="M18" s="84"/>
      <c r="N18" s="240"/>
    </row>
    <row r="19" spans="1:14" ht="15" customHeight="1" x14ac:dyDescent="0.2">
      <c r="A19" s="302">
        <v>133</v>
      </c>
      <c r="B19" s="243" t="s">
        <v>16</v>
      </c>
      <c r="C19" s="247">
        <f t="shared" si="0"/>
        <v>37</v>
      </c>
      <c r="D19" s="85">
        <f t="shared" si="1"/>
        <v>48188.23</v>
      </c>
      <c r="E19" s="84">
        <f t="shared" si="2"/>
        <v>615</v>
      </c>
      <c r="F19" s="240">
        <f>D19/E19</f>
        <v>78.354845528455286</v>
      </c>
      <c r="G19" s="247">
        <v>22</v>
      </c>
      <c r="H19" s="85">
        <v>22550.240000000002</v>
      </c>
      <c r="I19" s="84">
        <v>369</v>
      </c>
      <c r="J19" s="240">
        <f>H19/I19</f>
        <v>61.111761517615179</v>
      </c>
      <c r="K19" s="247">
        <v>15</v>
      </c>
      <c r="L19" s="85">
        <v>25637.99</v>
      </c>
      <c r="M19" s="84">
        <v>246</v>
      </c>
      <c r="N19" s="240">
        <f>L19/M19</f>
        <v>104.21947154471546</v>
      </c>
    </row>
    <row r="20" spans="1:14" ht="15" customHeight="1" x14ac:dyDescent="0.2">
      <c r="A20" s="302">
        <v>134</v>
      </c>
      <c r="B20" s="243" t="s">
        <v>17</v>
      </c>
      <c r="C20" s="247">
        <f t="shared" si="0"/>
        <v>2250</v>
      </c>
      <c r="D20" s="85">
        <f t="shared" si="1"/>
        <v>2443118.12</v>
      </c>
      <c r="E20" s="84">
        <f t="shared" si="2"/>
        <v>36514</v>
      </c>
      <c r="F20" s="240">
        <f>D20/E20</f>
        <v>66.909079257271188</v>
      </c>
      <c r="G20" s="247">
        <v>1414</v>
      </c>
      <c r="H20" s="85">
        <v>1513210.53</v>
      </c>
      <c r="I20" s="84">
        <v>23102</v>
      </c>
      <c r="J20" s="240">
        <f>H20/I20</f>
        <v>65.501278244307855</v>
      </c>
      <c r="K20" s="247">
        <v>836</v>
      </c>
      <c r="L20" s="85">
        <v>929907.59</v>
      </c>
      <c r="M20" s="84">
        <v>13412</v>
      </c>
      <c r="N20" s="240">
        <f>L20/M20</f>
        <v>69.333998657918286</v>
      </c>
    </row>
    <row r="21" spans="1:14" ht="14.1" customHeight="1" x14ac:dyDescent="0.2">
      <c r="A21" s="302">
        <v>141</v>
      </c>
      <c r="B21" s="244" t="s">
        <v>18</v>
      </c>
      <c r="C21" s="247"/>
      <c r="D21" s="85"/>
      <c r="E21" s="84"/>
      <c r="F21" s="240"/>
      <c r="G21" s="247"/>
      <c r="H21" s="85"/>
      <c r="I21" s="84"/>
      <c r="J21" s="240"/>
      <c r="K21" s="247"/>
      <c r="L21" s="85"/>
      <c r="M21" s="84"/>
      <c r="N21" s="240"/>
    </row>
    <row r="22" spans="1:14" ht="14.1" customHeight="1" x14ac:dyDescent="0.2">
      <c r="A22" s="302">
        <v>142</v>
      </c>
      <c r="B22" s="243" t="s">
        <v>19</v>
      </c>
      <c r="C22" s="247"/>
      <c r="D22" s="85"/>
      <c r="E22" s="84"/>
      <c r="F22" s="240"/>
      <c r="G22" s="247"/>
      <c r="H22" s="85"/>
      <c r="I22" s="84"/>
      <c r="J22" s="240"/>
      <c r="K22" s="247"/>
      <c r="L22" s="85"/>
      <c r="M22" s="84"/>
      <c r="N22" s="240"/>
    </row>
    <row r="23" spans="1:14" ht="14.1" customHeight="1" x14ac:dyDescent="0.2">
      <c r="A23" s="302">
        <v>143</v>
      </c>
      <c r="B23" s="243" t="s">
        <v>20</v>
      </c>
      <c r="C23" s="247"/>
      <c r="D23" s="85"/>
      <c r="E23" s="84"/>
      <c r="F23" s="240"/>
      <c r="G23" s="247"/>
      <c r="H23" s="85"/>
      <c r="I23" s="84"/>
      <c r="J23" s="240"/>
      <c r="K23" s="247"/>
      <c r="L23" s="85"/>
      <c r="M23" s="84"/>
      <c r="N23" s="240"/>
    </row>
    <row r="24" spans="1:14" ht="24.95" customHeight="1" x14ac:dyDescent="0.2">
      <c r="A24" s="302">
        <v>145</v>
      </c>
      <c r="B24" s="243" t="s">
        <v>21</v>
      </c>
      <c r="C24" s="247"/>
      <c r="D24" s="85"/>
      <c r="E24" s="84"/>
      <c r="F24" s="240"/>
      <c r="G24" s="247"/>
      <c r="H24" s="85"/>
      <c r="I24" s="84"/>
      <c r="J24" s="240"/>
      <c r="K24" s="247"/>
      <c r="L24" s="85"/>
      <c r="M24" s="84"/>
      <c r="N24" s="240"/>
    </row>
    <row r="25" spans="1:14" ht="15" customHeight="1" x14ac:dyDescent="0.2">
      <c r="A25" s="302">
        <v>211</v>
      </c>
      <c r="B25" s="243" t="s">
        <v>260</v>
      </c>
      <c r="C25" s="247">
        <f t="shared" si="0"/>
        <v>1609</v>
      </c>
      <c r="D25" s="85">
        <f t="shared" si="1"/>
        <v>2030947.73</v>
      </c>
      <c r="E25" s="84">
        <f t="shared" si="2"/>
        <v>28695</v>
      </c>
      <c r="F25" s="240">
        <f>D25/E25</f>
        <v>70.777059766509851</v>
      </c>
      <c r="G25" s="247">
        <v>1052</v>
      </c>
      <c r="H25" s="85">
        <v>1356638.21</v>
      </c>
      <c r="I25" s="84">
        <v>19022</v>
      </c>
      <c r="J25" s="240">
        <f>H25/I25</f>
        <v>71.319430659236673</v>
      </c>
      <c r="K25" s="247">
        <v>557</v>
      </c>
      <c r="L25" s="85">
        <v>674309.52</v>
      </c>
      <c r="M25" s="84">
        <v>9673</v>
      </c>
      <c r="N25" s="240">
        <f>L25/M25</f>
        <v>69.710484854750334</v>
      </c>
    </row>
    <row r="26" spans="1:14" ht="15" customHeight="1" x14ac:dyDescent="0.2">
      <c r="A26" s="302">
        <v>212</v>
      </c>
      <c r="B26" s="243" t="s">
        <v>261</v>
      </c>
      <c r="C26" s="247">
        <f t="shared" si="0"/>
        <v>14</v>
      </c>
      <c r="D26" s="85">
        <f t="shared" si="1"/>
        <v>12951.18</v>
      </c>
      <c r="E26" s="84">
        <f t="shared" si="2"/>
        <v>189</v>
      </c>
      <c r="F26" s="240">
        <f>D26/E26</f>
        <v>68.524761904761903</v>
      </c>
      <c r="G26" s="247">
        <v>6</v>
      </c>
      <c r="H26" s="85">
        <v>6638.66</v>
      </c>
      <c r="I26" s="84">
        <v>116</v>
      </c>
      <c r="J26" s="240">
        <f>H26/I26</f>
        <v>57.229827586206895</v>
      </c>
      <c r="K26" s="247">
        <v>8</v>
      </c>
      <c r="L26" s="85">
        <v>6312.52</v>
      </c>
      <c r="M26" s="84">
        <v>73</v>
      </c>
      <c r="N26" s="240">
        <f>L26/M26</f>
        <v>86.47287671232877</v>
      </c>
    </row>
    <row r="27" spans="1:14" ht="24.95" customHeight="1" x14ac:dyDescent="0.2">
      <c r="A27" s="302">
        <v>214</v>
      </c>
      <c r="B27" s="243" t="s">
        <v>262</v>
      </c>
      <c r="C27" s="247"/>
      <c r="D27" s="85"/>
      <c r="E27" s="84"/>
      <c r="F27" s="240"/>
      <c r="G27" s="247"/>
      <c r="H27" s="85"/>
      <c r="I27" s="84"/>
      <c r="J27" s="240"/>
      <c r="K27" s="247"/>
      <c r="L27" s="85"/>
      <c r="M27" s="84"/>
      <c r="N27" s="240"/>
    </row>
    <row r="28" spans="1:14" ht="24.95" customHeight="1" x14ac:dyDescent="0.2">
      <c r="A28" s="302">
        <v>221</v>
      </c>
      <c r="B28" s="243" t="s">
        <v>63</v>
      </c>
      <c r="C28" s="247"/>
      <c r="D28" s="85"/>
      <c r="E28" s="84"/>
      <c r="F28" s="240"/>
      <c r="G28" s="247"/>
      <c r="H28" s="85"/>
      <c r="I28" s="84"/>
      <c r="J28" s="240"/>
      <c r="K28" s="247"/>
      <c r="L28" s="85"/>
      <c r="M28" s="84"/>
      <c r="N28" s="240"/>
    </row>
    <row r="29" spans="1:14" ht="24.95" customHeight="1" x14ac:dyDescent="0.2">
      <c r="A29" s="302">
        <v>222</v>
      </c>
      <c r="B29" s="243" t="s">
        <v>263</v>
      </c>
      <c r="C29" s="247"/>
      <c r="D29" s="85"/>
      <c r="E29" s="84"/>
      <c r="F29" s="240"/>
      <c r="G29" s="247"/>
      <c r="H29" s="85"/>
      <c r="I29" s="84"/>
      <c r="J29" s="240"/>
      <c r="K29" s="247"/>
      <c r="L29" s="85"/>
      <c r="M29" s="84"/>
      <c r="N29" s="240"/>
    </row>
    <row r="30" spans="1:14" ht="15" customHeight="1" x14ac:dyDescent="0.2">
      <c r="A30" s="302">
        <v>232</v>
      </c>
      <c r="B30" s="243" t="s">
        <v>264</v>
      </c>
      <c r="C30" s="247">
        <f t="shared" si="0"/>
        <v>15</v>
      </c>
      <c r="D30" s="85">
        <f t="shared" si="1"/>
        <v>4133.49</v>
      </c>
      <c r="E30" s="84">
        <f t="shared" si="2"/>
        <v>65</v>
      </c>
      <c r="F30" s="240">
        <f>D30/E30</f>
        <v>63.592153846153842</v>
      </c>
      <c r="G30" s="247">
        <v>1</v>
      </c>
      <c r="H30" s="85">
        <v>172.16</v>
      </c>
      <c r="I30" s="84">
        <v>4</v>
      </c>
      <c r="J30" s="240">
        <f>H30/I30</f>
        <v>43.04</v>
      </c>
      <c r="K30" s="247">
        <v>14</v>
      </c>
      <c r="L30" s="85">
        <v>3961.33</v>
      </c>
      <c r="M30" s="84">
        <v>61</v>
      </c>
      <c r="N30" s="240">
        <f>L30/M30</f>
        <v>64.939836065573772</v>
      </c>
    </row>
    <row r="31" spans="1:14" ht="24.95" customHeight="1" x14ac:dyDescent="0.2">
      <c r="A31" s="302">
        <v>233</v>
      </c>
      <c r="B31" s="243" t="s">
        <v>265</v>
      </c>
      <c r="C31" s="247">
        <f t="shared" ref="C31:C33" si="3">G31+K31</f>
        <v>2</v>
      </c>
      <c r="D31" s="85">
        <f t="shared" ref="D31:D33" si="4">H31+L31</f>
        <v>652.19000000000005</v>
      </c>
      <c r="E31" s="84">
        <f t="shared" ref="E31:E33" si="5">I31+M31</f>
        <v>7</v>
      </c>
      <c r="F31" s="240">
        <f t="shared" ref="F31:F33" si="6">D31/E31</f>
        <v>93.17</v>
      </c>
      <c r="G31" s="247"/>
      <c r="H31" s="85"/>
      <c r="I31" s="84"/>
      <c r="J31" s="240"/>
      <c r="K31" s="247">
        <v>2</v>
      </c>
      <c r="L31" s="85">
        <v>652.19000000000005</v>
      </c>
      <c r="M31" s="84">
        <v>7</v>
      </c>
      <c r="N31" s="240">
        <f t="shared" ref="N31:N33" si="7">L31/M31</f>
        <v>93.17</v>
      </c>
    </row>
    <row r="32" spans="1:14" ht="24.95" customHeight="1" x14ac:dyDescent="0.2">
      <c r="A32" s="302">
        <v>234</v>
      </c>
      <c r="B32" s="243" t="s">
        <v>22</v>
      </c>
      <c r="C32" s="247">
        <f t="shared" si="3"/>
        <v>3</v>
      </c>
      <c r="D32" s="85">
        <f t="shared" si="4"/>
        <v>1488.45</v>
      </c>
      <c r="E32" s="84">
        <f t="shared" si="5"/>
        <v>32</v>
      </c>
      <c r="F32" s="240">
        <f t="shared" si="6"/>
        <v>46.514062500000001</v>
      </c>
      <c r="G32" s="247">
        <v>3</v>
      </c>
      <c r="H32" s="85">
        <v>1488.45</v>
      </c>
      <c r="I32" s="84">
        <v>32</v>
      </c>
      <c r="J32" s="240">
        <f>H32/I32</f>
        <v>46.514062500000001</v>
      </c>
      <c r="K32" s="247"/>
      <c r="L32" s="85"/>
      <c r="M32" s="84"/>
      <c r="N32" s="240"/>
    </row>
    <row r="33" spans="1:14" ht="14.1" customHeight="1" x14ac:dyDescent="0.2">
      <c r="A33" s="302">
        <v>242</v>
      </c>
      <c r="B33" s="243" t="s">
        <v>23</v>
      </c>
      <c r="C33" s="247">
        <f t="shared" si="3"/>
        <v>1</v>
      </c>
      <c r="D33" s="85">
        <f t="shared" si="4"/>
        <v>978.16</v>
      </c>
      <c r="E33" s="84">
        <f t="shared" si="5"/>
        <v>8</v>
      </c>
      <c r="F33" s="240">
        <f t="shared" si="6"/>
        <v>122.27</v>
      </c>
      <c r="G33" s="247"/>
      <c r="H33" s="85"/>
      <c r="I33" s="84"/>
      <c r="J33" s="240"/>
      <c r="K33" s="247">
        <v>1</v>
      </c>
      <c r="L33" s="85">
        <v>978.16</v>
      </c>
      <c r="M33" s="84">
        <v>8</v>
      </c>
      <c r="N33" s="240">
        <f t="shared" si="7"/>
        <v>122.27</v>
      </c>
    </row>
    <row r="34" spans="1:14" ht="24.95" customHeight="1" x14ac:dyDescent="0.2">
      <c r="A34" s="302">
        <v>251</v>
      </c>
      <c r="B34" s="243" t="s">
        <v>63</v>
      </c>
      <c r="C34" s="247">
        <f t="shared" si="0"/>
        <v>2</v>
      </c>
      <c r="D34" s="85">
        <f t="shared" si="1"/>
        <v>2523.81</v>
      </c>
      <c r="E34" s="84">
        <f t="shared" si="2"/>
        <v>45</v>
      </c>
      <c r="F34" s="240">
        <f>D34/E34</f>
        <v>56.084666666666664</v>
      </c>
      <c r="G34" s="247">
        <v>2</v>
      </c>
      <c r="H34" s="85">
        <v>2523.81</v>
      </c>
      <c r="I34" s="84">
        <v>45</v>
      </c>
      <c r="J34" s="240">
        <f>H34/I34</f>
        <v>56.084666666666664</v>
      </c>
      <c r="K34" s="247"/>
      <c r="L34" s="85"/>
      <c r="M34" s="84"/>
      <c r="N34" s="240"/>
    </row>
    <row r="35" spans="1:14" ht="24.95" customHeight="1" x14ac:dyDescent="0.2">
      <c r="A35" s="302">
        <v>252</v>
      </c>
      <c r="B35" s="243" t="s">
        <v>266</v>
      </c>
      <c r="C35" s="247">
        <f>G35+K35</f>
        <v>8</v>
      </c>
      <c r="D35" s="85">
        <f t="shared" si="1"/>
        <v>3844.3399999999997</v>
      </c>
      <c r="E35" s="84">
        <f t="shared" si="2"/>
        <v>55</v>
      </c>
      <c r="F35" s="240">
        <f>D35/E35</f>
        <v>69.897090909090906</v>
      </c>
      <c r="G35" s="247">
        <v>5</v>
      </c>
      <c r="H35" s="85">
        <v>882.6</v>
      </c>
      <c r="I35" s="84">
        <v>23</v>
      </c>
      <c r="J35" s="240">
        <f>H35/I35</f>
        <v>38.373913043478261</v>
      </c>
      <c r="K35" s="247">
        <v>3</v>
      </c>
      <c r="L35" s="85">
        <v>2961.74</v>
      </c>
      <c r="M35" s="84">
        <v>32</v>
      </c>
      <c r="N35" s="240">
        <f>L35/M35</f>
        <v>92.554374999999993</v>
      </c>
    </row>
    <row r="36" spans="1:14" ht="24.95" customHeight="1" x14ac:dyDescent="0.2">
      <c r="A36" s="302">
        <v>253</v>
      </c>
      <c r="B36" s="243" t="s">
        <v>267</v>
      </c>
      <c r="C36" s="247"/>
      <c r="D36" s="85"/>
      <c r="E36" s="84"/>
      <c r="F36" s="240"/>
      <c r="G36" s="247"/>
      <c r="H36" s="85"/>
      <c r="I36" s="84"/>
      <c r="J36" s="240"/>
      <c r="K36" s="247"/>
      <c r="L36" s="85"/>
      <c r="M36" s="84"/>
      <c r="N36" s="240"/>
    </row>
    <row r="37" spans="1:14" ht="14.1" customHeight="1" x14ac:dyDescent="0.2">
      <c r="A37" s="302">
        <v>310</v>
      </c>
      <c r="B37" s="243" t="s">
        <v>24</v>
      </c>
      <c r="C37" s="247"/>
      <c r="D37" s="85"/>
      <c r="E37" s="84"/>
      <c r="F37" s="240"/>
      <c r="G37" s="247"/>
      <c r="H37" s="85"/>
      <c r="I37" s="84"/>
      <c r="J37" s="240"/>
      <c r="K37" s="247"/>
      <c r="L37" s="85"/>
      <c r="M37" s="84"/>
      <c r="N37" s="240"/>
    </row>
    <row r="38" spans="1:14" ht="24.95" customHeight="1" x14ac:dyDescent="0.2">
      <c r="A38" s="302">
        <v>320</v>
      </c>
      <c r="B38" s="243" t="s">
        <v>25</v>
      </c>
      <c r="C38" s="247"/>
      <c r="D38" s="85"/>
      <c r="E38" s="84"/>
      <c r="F38" s="240"/>
      <c r="G38" s="247"/>
      <c r="H38" s="85"/>
      <c r="I38" s="84"/>
      <c r="J38" s="240"/>
      <c r="K38" s="247"/>
      <c r="L38" s="85"/>
      <c r="M38" s="84"/>
      <c r="N38" s="240"/>
    </row>
    <row r="39" spans="1:14" ht="14.1" customHeight="1" x14ac:dyDescent="0.2">
      <c r="A39" s="302">
        <v>331</v>
      </c>
      <c r="B39" s="243" t="s">
        <v>26</v>
      </c>
      <c r="C39" s="247">
        <f t="shared" ref="C39" si="8">G39+K39</f>
        <v>1</v>
      </c>
      <c r="D39" s="85">
        <f t="shared" ref="D39" si="9">H39+L39</f>
        <v>115.54</v>
      </c>
      <c r="E39" s="84">
        <f t="shared" ref="E39" si="10">I39+M39</f>
        <v>3</v>
      </c>
      <c r="F39" s="240">
        <f t="shared" ref="F39" si="11">D39/E39</f>
        <v>38.513333333333335</v>
      </c>
      <c r="G39" s="247">
        <v>1</v>
      </c>
      <c r="H39" s="85">
        <v>115.54</v>
      </c>
      <c r="I39" s="84">
        <v>3</v>
      </c>
      <c r="J39" s="240">
        <f t="shared" ref="J39" si="12">H39/I39</f>
        <v>38.513333333333335</v>
      </c>
      <c r="K39" s="247"/>
      <c r="L39" s="85"/>
      <c r="M39" s="84"/>
      <c r="N39" s="240"/>
    </row>
    <row r="40" spans="1:14" ht="14.1" customHeight="1" x14ac:dyDescent="0.2">
      <c r="A40" s="302">
        <v>332</v>
      </c>
      <c r="B40" s="243" t="s">
        <v>27</v>
      </c>
      <c r="C40" s="247"/>
      <c r="D40" s="85"/>
      <c r="E40" s="84"/>
      <c r="F40" s="240"/>
      <c r="G40" s="247"/>
      <c r="H40" s="85"/>
      <c r="I40" s="84"/>
      <c r="J40" s="240"/>
      <c r="K40" s="247"/>
      <c r="L40" s="85"/>
      <c r="M40" s="84"/>
      <c r="N40" s="240"/>
    </row>
    <row r="41" spans="1:14" ht="14.1" customHeight="1" x14ac:dyDescent="0.2">
      <c r="A41" s="302">
        <v>333</v>
      </c>
      <c r="B41" s="243" t="s">
        <v>28</v>
      </c>
      <c r="C41" s="247"/>
      <c r="D41" s="85"/>
      <c r="E41" s="84"/>
      <c r="F41" s="240"/>
      <c r="G41" s="247"/>
      <c r="H41" s="85"/>
      <c r="I41" s="84"/>
      <c r="J41" s="240"/>
      <c r="K41" s="247"/>
      <c r="L41" s="85"/>
      <c r="M41" s="84"/>
      <c r="N41" s="240"/>
    </row>
    <row r="42" spans="1:14" ht="14.1" customHeight="1" x14ac:dyDescent="0.2">
      <c r="A42" s="302">
        <v>334</v>
      </c>
      <c r="B42" s="243" t="s">
        <v>29</v>
      </c>
      <c r="C42" s="247"/>
      <c r="D42" s="85"/>
      <c r="E42" s="84"/>
      <c r="F42" s="240"/>
      <c r="G42" s="247"/>
      <c r="H42" s="85"/>
      <c r="I42" s="84"/>
      <c r="J42" s="240"/>
      <c r="K42" s="247"/>
      <c r="L42" s="85"/>
      <c r="M42" s="84"/>
      <c r="N42" s="240"/>
    </row>
    <row r="43" spans="1:14" ht="14.1" customHeight="1" x14ac:dyDescent="0.2">
      <c r="A43" s="302">
        <v>340</v>
      </c>
      <c r="B43" s="243" t="s">
        <v>30</v>
      </c>
      <c r="C43" s="247"/>
      <c r="D43" s="85"/>
      <c r="E43" s="84"/>
      <c r="F43" s="240"/>
      <c r="G43" s="247"/>
      <c r="H43" s="85"/>
      <c r="I43" s="84"/>
      <c r="J43" s="240"/>
      <c r="K43" s="247"/>
      <c r="L43" s="85"/>
      <c r="M43" s="84"/>
      <c r="N43" s="240"/>
    </row>
    <row r="44" spans="1:14" ht="14.1" customHeight="1" x14ac:dyDescent="0.2">
      <c r="A44" s="302">
        <v>351</v>
      </c>
      <c r="B44" s="243" t="s">
        <v>31</v>
      </c>
      <c r="C44" s="247"/>
      <c r="D44" s="85"/>
      <c r="E44" s="84"/>
      <c r="F44" s="240"/>
      <c r="G44" s="247"/>
      <c r="H44" s="85"/>
      <c r="I44" s="84"/>
      <c r="J44" s="240"/>
      <c r="K44" s="247"/>
      <c r="L44" s="85"/>
      <c r="M44" s="84"/>
      <c r="N44" s="240"/>
    </row>
    <row r="45" spans="1:14" ht="14.1" customHeight="1" x14ac:dyDescent="0.2">
      <c r="A45" s="302">
        <v>411</v>
      </c>
      <c r="B45" s="243" t="s">
        <v>32</v>
      </c>
      <c r="C45" s="247"/>
      <c r="D45" s="85"/>
      <c r="E45" s="84"/>
      <c r="F45" s="240"/>
      <c r="G45" s="247"/>
      <c r="H45" s="85"/>
      <c r="I45" s="84"/>
      <c r="J45" s="240"/>
      <c r="K45" s="247"/>
      <c r="L45" s="85"/>
      <c r="M45" s="84"/>
      <c r="N45" s="240"/>
    </row>
    <row r="46" spans="1:14" ht="24.95" customHeight="1" x14ac:dyDescent="0.2">
      <c r="A46" s="302">
        <v>911</v>
      </c>
      <c r="B46" s="243" t="s">
        <v>268</v>
      </c>
      <c r="C46" s="247">
        <f t="shared" si="0"/>
        <v>485</v>
      </c>
      <c r="D46" s="85">
        <f t="shared" si="1"/>
        <v>666101.57000000007</v>
      </c>
      <c r="E46" s="84">
        <f t="shared" si="2"/>
        <v>7336</v>
      </c>
      <c r="F46" s="240">
        <f>D46/E46</f>
        <v>90.799014449291178</v>
      </c>
      <c r="G46" s="247">
        <v>360</v>
      </c>
      <c r="H46" s="85">
        <v>526923.78</v>
      </c>
      <c r="I46" s="84">
        <v>5557</v>
      </c>
      <c r="J46" s="240">
        <f>H46/I46</f>
        <v>94.821626777037977</v>
      </c>
      <c r="K46" s="247">
        <v>125</v>
      </c>
      <c r="L46" s="85">
        <v>139177.79</v>
      </c>
      <c r="M46" s="84">
        <v>1779</v>
      </c>
      <c r="N46" s="240">
        <f>L46/M46</f>
        <v>78.233721191680729</v>
      </c>
    </row>
    <row r="47" spans="1:14" ht="20.100000000000001" customHeight="1" x14ac:dyDescent="0.2">
      <c r="A47" s="303"/>
      <c r="B47" s="245" t="s">
        <v>5</v>
      </c>
      <c r="C47" s="248">
        <f>SUM(C9:C46)</f>
        <v>9787</v>
      </c>
      <c r="D47" s="135">
        <f>SUM(D9:D46)</f>
        <v>10355308.879999999</v>
      </c>
      <c r="E47" s="134">
        <f>SUM(E9:E46)</f>
        <v>148616</v>
      </c>
      <c r="F47" s="249">
        <f>D47/E47</f>
        <v>69.678290897346173</v>
      </c>
      <c r="G47" s="248">
        <f>SUM(G9:G46)</f>
        <v>6172</v>
      </c>
      <c r="H47" s="135">
        <f>SUM(H9:H46)</f>
        <v>6666297.5</v>
      </c>
      <c r="I47" s="134">
        <f>SUM(I9:I46)</f>
        <v>94880</v>
      </c>
      <c r="J47" s="249">
        <f>H47/I47</f>
        <v>70.260302487352448</v>
      </c>
      <c r="K47" s="248">
        <f>SUM(K9:K46)</f>
        <v>3615</v>
      </c>
      <c r="L47" s="135">
        <f>SUM(L9:L46)</f>
        <v>3689011.3800000004</v>
      </c>
      <c r="M47" s="134">
        <f>SUM(M9:M46)</f>
        <v>53736</v>
      </c>
      <c r="N47" s="249">
        <f>L47/M47</f>
        <v>68.650650960250118</v>
      </c>
    </row>
    <row r="48" spans="1:14" x14ac:dyDescent="0.2">
      <c r="D48" s="108"/>
      <c r="F48" s="105"/>
    </row>
    <row r="49" spans="3:6" x14ac:dyDescent="0.2">
      <c r="C49" s="7"/>
      <c r="D49" s="7"/>
      <c r="E49" s="7"/>
      <c r="F49" s="105"/>
    </row>
    <row r="50" spans="3:6" x14ac:dyDescent="0.2">
      <c r="C50" s="7"/>
      <c r="D50" s="7"/>
      <c r="E50" s="7"/>
    </row>
  </sheetData>
  <mergeCells count="6">
    <mergeCell ref="A6:B7"/>
    <mergeCell ref="C6:F6"/>
    <mergeCell ref="G6:J6"/>
    <mergeCell ref="K6:N6"/>
    <mergeCell ref="A3:F3"/>
    <mergeCell ref="A4:J4"/>
  </mergeCells>
  <phoneticPr fontId="0" type="noConversion"/>
  <hyperlinks>
    <hyperlink ref="A1" location="Съдържание!Print_Area" display="към съдържанието" xr:uid="{00000000-0004-0000-2300-000000000000}"/>
  </hyperlinks>
  <printOptions horizontalCentered="1" verticalCentered="1"/>
  <pageMargins left="0.39370078740157483" right="0.39370078740157483" top="0.39370078740157483" bottom="0.39370078740157483" header="0" footer="0"/>
  <pageSetup paperSize="9" scale="6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Q18"/>
  <sheetViews>
    <sheetView zoomScale="82" zoomScaleNormal="82" zoomScaleSheetLayoutView="95" workbookViewId="0">
      <selection activeCell="C8" sqref="C8:H16"/>
    </sheetView>
  </sheetViews>
  <sheetFormatPr defaultRowHeight="12.75" x14ac:dyDescent="0.2"/>
  <cols>
    <col min="1" max="2" width="25.7109375" customWidth="1"/>
    <col min="3" max="9" width="15.7109375" customWidth="1"/>
    <col min="10" max="10" width="11.7109375" style="11" customWidth="1"/>
    <col min="14" max="14" width="12.5703125" customWidth="1"/>
  </cols>
  <sheetData>
    <row r="1" spans="1:17" s="5" customFormat="1" x14ac:dyDescent="0.2">
      <c r="A1" s="159" t="s">
        <v>64</v>
      </c>
      <c r="B1" s="70"/>
      <c r="C1" s="70"/>
      <c r="D1" s="70"/>
      <c r="E1" s="70"/>
      <c r="F1" s="70"/>
      <c r="G1" s="70"/>
      <c r="H1" s="70"/>
      <c r="I1" s="90"/>
      <c r="J1" s="117"/>
      <c r="K1" s="117"/>
    </row>
    <row r="2" spans="1:17" s="5" customFormat="1" x14ac:dyDescent="0.2">
      <c r="A2" s="159"/>
      <c r="B2" s="70"/>
      <c r="C2" s="70"/>
      <c r="D2" s="70"/>
      <c r="E2" s="70"/>
      <c r="F2" s="70"/>
      <c r="G2" s="70"/>
      <c r="H2" s="70"/>
      <c r="I2" s="90"/>
      <c r="J2" s="117"/>
      <c r="K2" s="117"/>
    </row>
    <row r="3" spans="1:17" s="5" customFormat="1" ht="15" customHeight="1" x14ac:dyDescent="0.2">
      <c r="A3" s="364" t="s">
        <v>329</v>
      </c>
      <c r="B3" s="365"/>
      <c r="C3" s="365"/>
      <c r="D3" s="365"/>
      <c r="E3" s="365"/>
      <c r="F3" s="365"/>
      <c r="G3" s="269"/>
      <c r="H3" s="269"/>
      <c r="I3" s="90"/>
      <c r="J3" s="117"/>
      <c r="K3" s="117"/>
    </row>
    <row r="4" spans="1:17" ht="15" customHeight="1" x14ac:dyDescent="0.2">
      <c r="A4" s="391" t="s">
        <v>414</v>
      </c>
      <c r="B4" s="391"/>
      <c r="C4" s="391"/>
      <c r="D4" s="391"/>
      <c r="E4" s="391"/>
      <c r="F4" s="391"/>
      <c r="G4" s="391"/>
      <c r="H4" s="391"/>
      <c r="I4" s="391"/>
      <c r="J4" s="391"/>
      <c r="K4" s="391"/>
      <c r="L4" s="391"/>
      <c r="M4" s="391"/>
      <c r="N4" s="391"/>
      <c r="O4" s="391"/>
      <c r="P4" s="391"/>
      <c r="Q4" s="5"/>
    </row>
    <row r="5" spans="1:17" ht="15" customHeight="1" x14ac:dyDescent="0.2">
      <c r="A5" s="166"/>
      <c r="B5" s="66"/>
      <c r="C5" s="203"/>
      <c r="D5" s="66"/>
      <c r="E5" s="66"/>
      <c r="F5" s="66"/>
      <c r="G5" s="66"/>
      <c r="H5" s="66"/>
      <c r="I5" s="204"/>
      <c r="N5" s="116"/>
      <c r="O5" s="116"/>
      <c r="Q5" s="5"/>
    </row>
    <row r="6" spans="1:17" ht="30" customHeight="1" x14ac:dyDescent="0.2">
      <c r="A6" s="138" t="s">
        <v>180</v>
      </c>
      <c r="B6" s="139" t="s">
        <v>169</v>
      </c>
      <c r="C6" s="138" t="s">
        <v>303</v>
      </c>
      <c r="D6" s="138" t="s">
        <v>304</v>
      </c>
      <c r="E6" s="138" t="s">
        <v>165</v>
      </c>
      <c r="F6" s="138" t="s">
        <v>166</v>
      </c>
      <c r="G6" s="138" t="s">
        <v>167</v>
      </c>
      <c r="H6" s="138" t="s">
        <v>168</v>
      </c>
      <c r="I6" s="128" t="s">
        <v>181</v>
      </c>
    </row>
    <row r="7" spans="1:17" ht="20.100000000000001" customHeight="1" x14ac:dyDescent="0.2">
      <c r="A7" s="128">
        <v>1</v>
      </c>
      <c r="B7" s="136">
        <v>2</v>
      </c>
      <c r="C7" s="128">
        <v>3</v>
      </c>
      <c r="D7" s="138">
        <v>4</v>
      </c>
      <c r="E7" s="128">
        <v>5</v>
      </c>
      <c r="F7" s="138">
        <v>6</v>
      </c>
      <c r="G7" s="138">
        <v>7</v>
      </c>
      <c r="H7" s="138">
        <v>8</v>
      </c>
      <c r="I7" s="206" t="s">
        <v>320</v>
      </c>
    </row>
    <row r="8" spans="1:17" ht="30" customHeight="1" x14ac:dyDescent="0.2">
      <c r="A8" s="411" t="s">
        <v>178</v>
      </c>
      <c r="B8" s="111" t="s">
        <v>79</v>
      </c>
      <c r="C8">
        <v>2</v>
      </c>
      <c r="D8">
        <v>100</v>
      </c>
      <c r="E8" s="205">
        <v>357</v>
      </c>
      <c r="F8">
        <v>1161</v>
      </c>
      <c r="G8">
        <v>511</v>
      </c>
      <c r="H8">
        <v>1181</v>
      </c>
      <c r="I8" s="72">
        <f>SUM(C8:H8)</f>
        <v>3312</v>
      </c>
    </row>
    <row r="9" spans="1:17" ht="30" customHeight="1" x14ac:dyDescent="0.2">
      <c r="A9" s="411"/>
      <c r="B9" s="111" t="s">
        <v>80</v>
      </c>
      <c r="C9">
        <v>19</v>
      </c>
      <c r="D9">
        <v>14</v>
      </c>
      <c r="E9" s="205">
        <v>139</v>
      </c>
      <c r="F9">
        <v>312</v>
      </c>
      <c r="G9">
        <v>5803</v>
      </c>
      <c r="H9">
        <v>188</v>
      </c>
      <c r="I9" s="72">
        <f>SUM(C9:H9)</f>
        <v>6475</v>
      </c>
    </row>
    <row r="10" spans="1:17" ht="20.100000000000001" customHeight="1" thickBot="1" x14ac:dyDescent="0.25">
      <c r="A10" s="412"/>
      <c r="B10" s="307" t="s">
        <v>5</v>
      </c>
      <c r="C10" s="72">
        <v>21</v>
      </c>
      <c r="D10" s="72">
        <v>114</v>
      </c>
      <c r="E10" s="72">
        <v>496</v>
      </c>
      <c r="F10" s="72">
        <v>1473</v>
      </c>
      <c r="G10" s="72">
        <v>6314</v>
      </c>
      <c r="H10" s="72">
        <v>1369</v>
      </c>
      <c r="I10" s="72">
        <f>SUM(I8:I9)</f>
        <v>9787</v>
      </c>
      <c r="J10" s="207"/>
    </row>
    <row r="11" spans="1:17" ht="30" customHeight="1" x14ac:dyDescent="0.2">
      <c r="A11" s="413" t="s">
        <v>244</v>
      </c>
      <c r="B11" s="112" t="s">
        <v>79</v>
      </c>
      <c r="C11" s="72">
        <v>117</v>
      </c>
      <c r="D11" s="72">
        <v>28</v>
      </c>
      <c r="E11" s="72">
        <v>31</v>
      </c>
      <c r="F11" s="72">
        <v>31</v>
      </c>
      <c r="G11" s="72">
        <v>11</v>
      </c>
      <c r="H11" s="72">
        <v>21</v>
      </c>
      <c r="I11" s="72">
        <f>I14-I8</f>
        <v>239</v>
      </c>
    </row>
    <row r="12" spans="1:17" ht="30" customHeight="1" x14ac:dyDescent="0.2">
      <c r="A12" s="411"/>
      <c r="B12" s="111" t="s">
        <v>80</v>
      </c>
      <c r="C12" s="72">
        <v>4</v>
      </c>
      <c r="D12" s="72">
        <v>0</v>
      </c>
      <c r="E12" s="72">
        <v>3</v>
      </c>
      <c r="F12" s="72">
        <v>4</v>
      </c>
      <c r="G12" s="72">
        <v>34</v>
      </c>
      <c r="H12" s="72">
        <v>1</v>
      </c>
      <c r="I12" s="72">
        <f>I15-I9</f>
        <v>46</v>
      </c>
    </row>
    <row r="13" spans="1:17" ht="20.100000000000001" customHeight="1" thickBot="1" x14ac:dyDescent="0.25">
      <c r="A13" s="412"/>
      <c r="B13" s="307" t="s">
        <v>5</v>
      </c>
      <c r="C13" s="72">
        <v>121</v>
      </c>
      <c r="D13" s="72">
        <v>28</v>
      </c>
      <c r="E13" s="72">
        <v>34</v>
      </c>
      <c r="F13" s="72">
        <v>35</v>
      </c>
      <c r="G13" s="72">
        <v>45</v>
      </c>
      <c r="H13" s="72">
        <v>22</v>
      </c>
      <c r="I13" s="72">
        <f>SUM(I11:I12)</f>
        <v>285</v>
      </c>
    </row>
    <row r="14" spans="1:17" ht="30" customHeight="1" x14ac:dyDescent="0.2">
      <c r="A14" s="414" t="s">
        <v>174</v>
      </c>
      <c r="B14" s="112" t="s">
        <v>79</v>
      </c>
      <c r="C14" s="72">
        <v>119</v>
      </c>
      <c r="D14" s="72">
        <v>128</v>
      </c>
      <c r="E14" s="72">
        <v>388</v>
      </c>
      <c r="F14" s="72">
        <v>1192</v>
      </c>
      <c r="G14" s="72">
        <v>522</v>
      </c>
      <c r="H14" s="72">
        <v>1202</v>
      </c>
      <c r="I14" s="72">
        <f>SUM(C14:H14)</f>
        <v>3551</v>
      </c>
    </row>
    <row r="15" spans="1:17" ht="30" customHeight="1" x14ac:dyDescent="0.2">
      <c r="A15" s="415"/>
      <c r="B15" s="111" t="s">
        <v>80</v>
      </c>
      <c r="C15" s="72">
        <v>23</v>
      </c>
      <c r="D15" s="72">
        <v>14</v>
      </c>
      <c r="E15" s="72">
        <v>142</v>
      </c>
      <c r="F15" s="72">
        <v>316</v>
      </c>
      <c r="G15" s="72">
        <v>5837</v>
      </c>
      <c r="H15" s="72">
        <v>189</v>
      </c>
      <c r="I15" s="72">
        <f>SUM(C15:H15)</f>
        <v>6521</v>
      </c>
      <c r="K15" s="1"/>
    </row>
    <row r="16" spans="1:17" ht="20.100000000000001" customHeight="1" x14ac:dyDescent="0.2">
      <c r="A16" s="416"/>
      <c r="B16" s="306" t="s">
        <v>338</v>
      </c>
      <c r="C16" s="137">
        <v>142</v>
      </c>
      <c r="D16" s="137">
        <v>142</v>
      </c>
      <c r="E16" s="137">
        <v>530</v>
      </c>
      <c r="F16" s="137">
        <v>1508</v>
      </c>
      <c r="G16" s="137">
        <v>6359</v>
      </c>
      <c r="H16" s="137">
        <v>1391</v>
      </c>
      <c r="I16" s="137">
        <f>SUM(C16:H16)</f>
        <v>10072</v>
      </c>
      <c r="J16" s="207"/>
    </row>
    <row r="17" spans="1:9" ht="9.9499999999999993" customHeight="1" x14ac:dyDescent="0.2"/>
    <row r="18" spans="1:9" ht="30" customHeight="1" x14ac:dyDescent="0.2">
      <c r="A18" s="392" t="s">
        <v>333</v>
      </c>
      <c r="B18" s="392"/>
      <c r="C18" s="392"/>
      <c r="D18" s="392"/>
      <c r="E18" s="392"/>
      <c r="F18" s="392"/>
      <c r="G18" s="392"/>
      <c r="H18" s="392"/>
      <c r="I18" s="392"/>
    </row>
  </sheetData>
  <mergeCells count="6">
    <mergeCell ref="A3:F3"/>
    <mergeCell ref="A18:I18"/>
    <mergeCell ref="A8:A10"/>
    <mergeCell ref="A11:A13"/>
    <mergeCell ref="A14:A16"/>
    <mergeCell ref="A4:P4"/>
  </mergeCells>
  <hyperlinks>
    <hyperlink ref="A1" location="Съдържание!Print_Area" display="към съдържанието" xr:uid="{00000000-0004-0000-2600-000000000000}"/>
  </hyperlinks>
  <printOptions horizontalCentered="1"/>
  <pageMargins left="0.39370078740157483" right="0.39370078740157483" top="0.59055118110236227" bottom="0.39370078740157483" header="0.31496062992125984" footer="0.31496062992125984"/>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7"/>
  <sheetViews>
    <sheetView topLeftCell="A19" zoomScaleNormal="100" zoomScaleSheetLayoutView="89" workbookViewId="0">
      <selection activeCell="D30" sqref="D30"/>
    </sheetView>
  </sheetViews>
  <sheetFormatPr defaultRowHeight="12" x14ac:dyDescent="0.2"/>
  <cols>
    <col min="1" max="1" width="5.7109375" style="32" customWidth="1"/>
    <col min="2" max="2" width="100.7109375" style="41" customWidth="1"/>
    <col min="3" max="3" width="5.7109375" style="23" customWidth="1"/>
    <col min="4" max="16384" width="9.140625" style="23"/>
  </cols>
  <sheetData>
    <row r="1" spans="1:3" ht="24.95" customHeight="1" x14ac:dyDescent="0.2">
      <c r="B1" s="19" t="s">
        <v>81</v>
      </c>
      <c r="C1" s="30"/>
    </row>
    <row r="2" spans="1:3" x14ac:dyDescent="0.2">
      <c r="B2" s="22"/>
      <c r="C2" s="30"/>
    </row>
    <row r="3" spans="1:3" ht="26.25" customHeight="1" x14ac:dyDescent="0.2">
      <c r="A3" s="171">
        <v>1</v>
      </c>
      <c r="B3" s="20" t="s">
        <v>392</v>
      </c>
      <c r="C3" s="30"/>
    </row>
    <row r="4" spans="1:3" ht="18.75" customHeight="1" x14ac:dyDescent="0.2">
      <c r="A4" s="171">
        <v>2</v>
      </c>
      <c r="B4" s="20" t="s">
        <v>393</v>
      </c>
    </row>
    <row r="5" spans="1:3" ht="18.75" customHeight="1" x14ac:dyDescent="0.2">
      <c r="A5" s="171">
        <v>3</v>
      </c>
      <c r="B5" s="20" t="s">
        <v>394</v>
      </c>
    </row>
    <row r="6" spans="1:3" x14ac:dyDescent="0.2">
      <c r="B6" s="22"/>
    </row>
    <row r="7" spans="1:3" s="21" customFormat="1" ht="20.100000000000001" customHeight="1" x14ac:dyDescent="0.2">
      <c r="A7" s="31" t="s">
        <v>1</v>
      </c>
      <c r="B7" s="40" t="s">
        <v>324</v>
      </c>
    </row>
    <row r="8" spans="1:3" s="21" customFormat="1" x14ac:dyDescent="0.2">
      <c r="A8" s="31"/>
      <c r="B8" s="40"/>
    </row>
    <row r="9" spans="1:3" ht="30" customHeight="1" x14ac:dyDescent="0.2">
      <c r="A9" s="171">
        <v>1</v>
      </c>
      <c r="B9" s="52" t="s">
        <v>374</v>
      </c>
    </row>
    <row r="10" spans="1:3" ht="30" customHeight="1" x14ac:dyDescent="0.2">
      <c r="A10" s="171">
        <v>2</v>
      </c>
      <c r="B10" s="52" t="s">
        <v>375</v>
      </c>
    </row>
    <row r="11" spans="1:3" ht="30" customHeight="1" x14ac:dyDescent="0.2">
      <c r="A11" s="171">
        <v>3</v>
      </c>
      <c r="B11" s="52" t="s">
        <v>376</v>
      </c>
      <c r="C11" s="60"/>
    </row>
    <row r="12" spans="1:3" ht="30" customHeight="1" x14ac:dyDescent="0.2">
      <c r="A12" s="171">
        <v>4</v>
      </c>
      <c r="B12" s="52" t="s">
        <v>377</v>
      </c>
    </row>
    <row r="13" spans="1:3" ht="17.25" customHeight="1" x14ac:dyDescent="0.2">
      <c r="A13" s="171">
        <v>5</v>
      </c>
      <c r="B13" s="52" t="s">
        <v>378</v>
      </c>
    </row>
    <row r="14" spans="1:3" ht="30" customHeight="1" x14ac:dyDescent="0.2">
      <c r="A14" s="171" t="s">
        <v>179</v>
      </c>
      <c r="B14" s="52" t="s">
        <v>379</v>
      </c>
    </row>
    <row r="15" spans="1:3" ht="30" customHeight="1" x14ac:dyDescent="0.2">
      <c r="A15" s="171">
        <v>7</v>
      </c>
      <c r="B15" s="52" t="s">
        <v>380</v>
      </c>
    </row>
    <row r="16" spans="1:3" ht="30" customHeight="1" x14ac:dyDescent="0.2">
      <c r="A16" s="171">
        <v>8</v>
      </c>
      <c r="B16" s="52" t="s">
        <v>381</v>
      </c>
      <c r="C16" s="23" t="s">
        <v>212</v>
      </c>
    </row>
    <row r="17" spans="1:2" ht="30" customHeight="1" x14ac:dyDescent="0.2">
      <c r="A17" s="171">
        <v>9</v>
      </c>
      <c r="B17" s="52" t="s">
        <v>382</v>
      </c>
    </row>
    <row r="18" spans="1:2" x14ac:dyDescent="0.2">
      <c r="A18" s="31"/>
      <c r="B18" s="20"/>
    </row>
    <row r="19" spans="1:2" x14ac:dyDescent="0.2">
      <c r="A19" s="31" t="s">
        <v>0</v>
      </c>
      <c r="B19" s="266" t="s">
        <v>323</v>
      </c>
    </row>
    <row r="20" spans="1:2" x14ac:dyDescent="0.2">
      <c r="A20" s="31"/>
      <c r="B20" s="266"/>
    </row>
    <row r="21" spans="1:2" ht="28.5" customHeight="1" x14ac:dyDescent="0.2">
      <c r="A21" s="171">
        <v>1</v>
      </c>
      <c r="B21" s="52" t="s">
        <v>383</v>
      </c>
    </row>
    <row r="22" spans="1:2" ht="28.5" customHeight="1" x14ac:dyDescent="0.2">
      <c r="A22" s="171">
        <v>2</v>
      </c>
      <c r="B22" s="52" t="s">
        <v>384</v>
      </c>
    </row>
    <row r="23" spans="1:2" ht="28.5" customHeight="1" x14ac:dyDescent="0.2">
      <c r="A23" s="171">
        <v>3</v>
      </c>
      <c r="B23" s="52" t="s">
        <v>385</v>
      </c>
    </row>
    <row r="24" spans="1:2" ht="30" customHeight="1" x14ac:dyDescent="0.2">
      <c r="A24" s="171">
        <v>4</v>
      </c>
      <c r="B24" s="52" t="s">
        <v>386</v>
      </c>
    </row>
    <row r="25" spans="1:2" ht="19.5" customHeight="1" x14ac:dyDescent="0.2">
      <c r="A25" s="171">
        <v>5</v>
      </c>
      <c r="B25" s="52" t="s">
        <v>378</v>
      </c>
    </row>
    <row r="26" spans="1:2" ht="28.5" customHeight="1" x14ac:dyDescent="0.2">
      <c r="A26" s="171" t="s">
        <v>179</v>
      </c>
      <c r="B26" s="52" t="s">
        <v>379</v>
      </c>
    </row>
    <row r="27" spans="1:2" ht="28.5" customHeight="1" x14ac:dyDescent="0.2">
      <c r="A27" s="171">
        <v>7</v>
      </c>
      <c r="B27" s="52" t="s">
        <v>380</v>
      </c>
    </row>
    <row r="28" spans="1:2" ht="28.5" customHeight="1" x14ac:dyDescent="0.2">
      <c r="A28" s="163">
        <v>8</v>
      </c>
      <c r="B28" s="52" t="s">
        <v>381</v>
      </c>
    </row>
    <row r="29" spans="1:2" ht="28.5" customHeight="1" x14ac:dyDescent="0.2">
      <c r="A29" s="163">
        <v>9</v>
      </c>
      <c r="B29" s="52" t="s">
        <v>387</v>
      </c>
    </row>
    <row r="30" spans="1:2" x14ac:dyDescent="0.2">
      <c r="A30" s="31"/>
      <c r="B30" s="20"/>
    </row>
    <row r="31" spans="1:2" x14ac:dyDescent="0.2">
      <c r="A31" s="31" t="s">
        <v>2</v>
      </c>
      <c r="B31" s="266" t="s">
        <v>366</v>
      </c>
    </row>
    <row r="32" spans="1:2" x14ac:dyDescent="0.2">
      <c r="A32" s="31"/>
      <c r="B32" s="20"/>
    </row>
    <row r="33" spans="1:2" ht="28.5" customHeight="1" x14ac:dyDescent="0.2">
      <c r="A33" s="301">
        <v>1</v>
      </c>
      <c r="B33" s="338" t="s">
        <v>388</v>
      </c>
    </row>
    <row r="34" spans="1:2" ht="29.25" customHeight="1" x14ac:dyDescent="0.2">
      <c r="A34" s="164" t="s">
        <v>82</v>
      </c>
      <c r="B34" s="338" t="s">
        <v>439</v>
      </c>
    </row>
    <row r="35" spans="1:2" ht="26.25" customHeight="1" x14ac:dyDescent="0.2">
      <c r="A35" s="171">
        <v>3</v>
      </c>
      <c r="B35" s="338" t="s">
        <v>389</v>
      </c>
    </row>
    <row r="36" spans="1:2" ht="28.5" customHeight="1" x14ac:dyDescent="0.2">
      <c r="A36" s="171">
        <v>4</v>
      </c>
      <c r="B36" s="338" t="s">
        <v>390</v>
      </c>
    </row>
    <row r="37" spans="1:2" ht="27" customHeight="1" x14ac:dyDescent="0.2">
      <c r="A37" s="163">
        <v>5</v>
      </c>
      <c r="B37" s="338" t="s">
        <v>391</v>
      </c>
    </row>
  </sheetData>
  <hyperlinks>
    <hyperlink ref="A3" location="'Табл.0 - Общо П'!A1" display="'Табл.0 - Общо П'!A1" xr:uid="{00000000-0004-0000-0100-000002000000}"/>
    <hyperlink ref="A4" location="'Табл.0.1- Мъже П'!A1" display="'Табл.0.1- Мъже П'!A1" xr:uid="{00000000-0004-0000-0100-000003000000}"/>
    <hyperlink ref="A5" location="'Табл.0.2 - Жени П'!A1" display="'Табл.0.2 - Жени П'!A1" xr:uid="{00000000-0004-0000-0100-000004000000}"/>
    <hyperlink ref="A16" location="'Табл.I.8. ОЗ Персонал'!A1" display="'Табл.I.8. ОЗ Персонал'!A1" xr:uid="{00000000-0004-0000-0100-000018000000}"/>
    <hyperlink ref="A28" location="'Табл.II.8.ТЗПБ Персонал'!A1" display="'Табл.II.8.ТЗПБ Персонал'!A1" xr:uid="{00000000-0004-0000-0100-00002B000000}"/>
    <hyperlink ref="A29" location="'Табл.9_ТЗПБ Диагнози'!A1" display="'Табл.9_ТЗПБ Диагнози'!A1" xr:uid="{00000000-0004-0000-0100-00002C000000}"/>
    <hyperlink ref="A9" location="'Табл. I.1 ОЗ БЛ '!A1" display="'Табл. I.1 ОЗ БЛ '!A1" xr:uid="{8B19A0FC-CD62-4E30-BDB7-C8ECBA94F67B}"/>
    <hyperlink ref="A10" location="'Табл.I.2 ОЗ ТП'!A1" display="'Табл.I.2 ОЗ ТП'!A1" xr:uid="{75B919FB-44E7-4963-9A4B-495D1D645ACF}"/>
    <hyperlink ref="A11" location="'Табл.I.3 ОЗ Възраст'!A1" display="'Табл.I.3 ОЗ Възраст'!A1" xr:uid="{1D8E369B-6724-4302-887D-5A6581A329BD}"/>
    <hyperlink ref="A12" location="'Табл.I.4.ОЗ Код ЛЗ'!A1" display="'Табл.I.4.ОЗ Код ЛЗ'!A1" xr:uid="{167905AB-6C70-4CB0-BF0F-5A7B1076AD6E}"/>
    <hyperlink ref="A13" location="'Табл.I.5 ОЗ продължителност'!A1" display="'Табл.I.5 ОЗ продължителност'!A1" xr:uid="{6855D804-A620-4167-9B8B-7A27CC0E621B}"/>
    <hyperlink ref="A14" location="'Табл.I.6.ОЗ ПБЛ'!A1" display="6" xr:uid="{BEB1F8A0-B4A4-4174-A9D5-BF92C020B51E}"/>
    <hyperlink ref="A15" location="'Табл.I.7.ОЗ ПрБЛ'!A1" display="'Табл.I.7.ОЗ ПрБЛ'!A1" xr:uid="{CCD291D4-BC44-4C70-99F8-454E36A2ECCE}"/>
    <hyperlink ref="A17" location="'Табл.Ι.9 ОЗ Диагнози'!A1" display="'Табл.Ι.9 ОЗ Диагнози'!A1" xr:uid="{D6A56FE7-36E8-4560-8C83-C1C3F2575C1A}"/>
    <hyperlink ref="A21" location="'Табл. II.1 ТЗПБ БЛ'!A1" display="'Табл. II.1 ТЗПБ БЛ'!A1" xr:uid="{23E31DD3-8928-42D6-ACC1-47254CFCB3C5}"/>
    <hyperlink ref="A22" location="'Табл.II.2.ТЗПБ ТП'!A1" display="'Табл.II.2.ТЗПБ ТП'!A1" xr:uid="{9D8113FD-0D45-4B3A-AA9E-1F30210BFEBC}"/>
    <hyperlink ref="A23" location="'Табл.II.3.ТЗПБ Възраст'!A1" display="'Табл.II.3.ТЗПБ Възраст'!A1" xr:uid="{452039F3-0719-40A1-BA56-5E14272B4189}"/>
    <hyperlink ref="A24" location="'Табл.II.4.ТЗПБ Код ЛЗ'!A1" display="'Табл.II.4.ТЗПБ Код ЛЗ'!A1" xr:uid="{D453A560-8B49-4381-A82A-CDDC879B93F7}"/>
    <hyperlink ref="A25" location="'Табл.II.5 ТЗПБ продължителност'!A1" display="'Табл.II.5 ТЗПБ продължителност'!A1" xr:uid="{BE2A9059-B4AD-40C8-9B15-C6E6B631B0ED}"/>
    <hyperlink ref="A26" location="'Табл.II.6.ТЗПБ ПБЛ'!A1" display="6" xr:uid="{463715A8-2346-4474-B128-95029BA3AFD0}"/>
    <hyperlink ref="A27" location="'Табл.II.7.ТЗПБ ПрБЛ'!A1" display="'Табл.II.7.ТЗПБ ПрБЛ'!A1" xr:uid="{3DA3B6DC-FCAC-46F0-BBBE-78587E7BED67}"/>
    <hyperlink ref="A34" location="'Табл.III.2.Бащи 15 дни'!A1" display="2" xr:uid="{0CF1AC28-9BEB-4E89-8F55-F38F8EEA1B97}"/>
    <hyperlink ref="A37" location="Табл.V.1.Осиновяване!A1" display="Табл.V.1.Осиновяване!A1" xr:uid="{7781D849-FA52-475E-90B3-0D134DF295FF}"/>
    <hyperlink ref="A33" location="Табл.III.1.БР!A1" display="Табл.III.1.БР!A1" xr:uid="{6DF14C39-CD6B-471E-9B9B-FE562B0E4D06}"/>
    <hyperlink ref="A35" location="Табл.IV.1.ОМД!A1" display="Табл.IV.1.ОМД!A1" xr:uid="{8449C3D1-35A3-431D-AFBB-E0F6B85BCB70}"/>
    <hyperlink ref="A36" location="'Табл.IV.2.ОМД до 8 бащи'!A1" display="2" xr:uid="{5AC7FDA6-85A8-432D-9615-4354B54A98F7}"/>
  </hyperlinks>
  <printOptions horizontalCentered="1"/>
  <pageMargins left="0.35433070866141736" right="0.23622047244094491" top="0.78740157480314965" bottom="0.78740157480314965" header="0.51181102362204722" footer="0.51181102362204722"/>
  <pageSetup paperSize="9" scale="8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pageSetUpPr fitToPage="1"/>
  </sheetPr>
  <dimension ref="A1:P40"/>
  <sheetViews>
    <sheetView zoomScale="73" zoomScaleNormal="73" zoomScaleSheetLayoutView="82" workbookViewId="0">
      <selection activeCell="L9" sqref="L9:O36"/>
    </sheetView>
  </sheetViews>
  <sheetFormatPr defaultRowHeight="12.75" x14ac:dyDescent="0.2"/>
  <cols>
    <col min="1" max="1" width="18.7109375" style="70" customWidth="1"/>
    <col min="2" max="2" width="10.7109375" style="70" customWidth="1"/>
    <col min="3" max="3" width="12.7109375" style="70" customWidth="1"/>
    <col min="4" max="4" width="18.7109375" style="70" customWidth="1"/>
    <col min="5" max="5" width="12.7109375" style="70" customWidth="1"/>
    <col min="6" max="7" width="10.7109375" style="70" customWidth="1"/>
    <col min="8" max="8" width="12.7109375" style="70" customWidth="1"/>
    <col min="9" max="9" width="18.7109375" style="70" customWidth="1"/>
    <col min="10" max="10" width="12.7109375" style="70" customWidth="1"/>
    <col min="11" max="12" width="10.7109375" style="70" customWidth="1"/>
    <col min="13" max="13" width="12.7109375" style="70" customWidth="1"/>
    <col min="14" max="14" width="18.7109375" style="70" customWidth="1"/>
    <col min="15" max="15" width="12.7109375" style="70" customWidth="1"/>
    <col min="16" max="16" width="10.7109375" style="70" customWidth="1"/>
    <col min="17" max="16384" width="9.140625" style="70"/>
  </cols>
  <sheetData>
    <row r="1" spans="1:16" ht="15" customHeight="1" x14ac:dyDescent="0.2">
      <c r="A1" s="159" t="s">
        <v>64</v>
      </c>
      <c r="B1" s="74"/>
      <c r="C1" s="90"/>
      <c r="D1" s="90"/>
      <c r="E1" s="90"/>
      <c r="F1" s="90"/>
      <c r="H1" s="82"/>
      <c r="I1" s="82"/>
      <c r="J1" s="82"/>
      <c r="K1" s="82"/>
      <c r="L1" s="82"/>
      <c r="M1" s="82"/>
    </row>
    <row r="2" spans="1:16" ht="15" customHeight="1" x14ac:dyDescent="0.2">
      <c r="A2" s="159"/>
      <c r="B2" s="261"/>
      <c r="C2" s="90"/>
      <c r="D2" s="90"/>
      <c r="E2" s="90"/>
      <c r="F2" s="90"/>
      <c r="H2" s="82"/>
      <c r="I2" s="82"/>
      <c r="J2" s="82"/>
      <c r="K2" s="82"/>
      <c r="L2" s="82"/>
      <c r="M2" s="82"/>
    </row>
    <row r="3" spans="1:16" ht="15" customHeight="1" x14ac:dyDescent="0.2">
      <c r="A3" s="364" t="s">
        <v>329</v>
      </c>
      <c r="B3" s="365"/>
      <c r="C3" s="365"/>
      <c r="D3" s="365"/>
      <c r="E3" s="365"/>
      <c r="F3" s="365"/>
      <c r="G3" s="272"/>
      <c r="H3" s="272"/>
      <c r="I3" s="82"/>
      <c r="J3" s="82"/>
      <c r="K3" s="82"/>
      <c r="L3" s="82"/>
      <c r="M3" s="82"/>
    </row>
    <row r="4" spans="1:16" ht="30" customHeight="1" x14ac:dyDescent="0.25">
      <c r="A4" s="391" t="s">
        <v>416</v>
      </c>
      <c r="B4" s="391"/>
      <c r="C4" s="391"/>
      <c r="D4" s="391"/>
      <c r="E4" s="391"/>
      <c r="F4" s="391"/>
      <c r="G4" s="391"/>
      <c r="H4" s="391"/>
      <c r="I4" s="391"/>
      <c r="J4" s="391"/>
      <c r="K4" s="391"/>
      <c r="L4" s="322"/>
      <c r="M4" s="322"/>
      <c r="N4" s="322"/>
      <c r="O4" s="322"/>
      <c r="P4" s="322"/>
    </row>
    <row r="5" spans="1:16" ht="15" customHeight="1" x14ac:dyDescent="0.2">
      <c r="A5" s="92"/>
      <c r="B5" s="92"/>
      <c r="C5" s="92"/>
      <c r="D5" s="92"/>
      <c r="E5" s="92"/>
      <c r="F5" s="92"/>
    </row>
    <row r="6" spans="1:16" ht="15" customHeight="1" x14ac:dyDescent="0.2">
      <c r="A6" s="417" t="s">
        <v>326</v>
      </c>
      <c r="B6" s="378" t="s">
        <v>5</v>
      </c>
      <c r="C6" s="379"/>
      <c r="D6" s="379"/>
      <c r="E6" s="379"/>
      <c r="F6" s="380"/>
      <c r="G6" s="378" t="s">
        <v>311</v>
      </c>
      <c r="H6" s="379"/>
      <c r="I6" s="379"/>
      <c r="J6" s="379"/>
      <c r="K6" s="380"/>
      <c r="L6" s="378" t="s">
        <v>312</v>
      </c>
      <c r="M6" s="379"/>
      <c r="N6" s="379"/>
      <c r="O6" s="379"/>
      <c r="P6" s="380"/>
    </row>
    <row r="7" spans="1:16" ht="60" customHeight="1" x14ac:dyDescent="0.2">
      <c r="A7" s="418"/>
      <c r="B7" s="255" t="s">
        <v>257</v>
      </c>
      <c r="C7" s="122" t="s">
        <v>256</v>
      </c>
      <c r="D7" s="153" t="s">
        <v>223</v>
      </c>
      <c r="E7" s="217" t="s">
        <v>66</v>
      </c>
      <c r="F7" s="256" t="s">
        <v>135</v>
      </c>
      <c r="G7" s="255" t="s">
        <v>257</v>
      </c>
      <c r="H7" s="122" t="s">
        <v>256</v>
      </c>
      <c r="I7" s="153" t="s">
        <v>223</v>
      </c>
      <c r="J7" s="217" t="s">
        <v>66</v>
      </c>
      <c r="K7" s="256" t="s">
        <v>135</v>
      </c>
      <c r="L7" s="255" t="s">
        <v>257</v>
      </c>
      <c r="M7" s="122" t="s">
        <v>256</v>
      </c>
      <c r="N7" s="153" t="s">
        <v>223</v>
      </c>
      <c r="O7" s="217" t="s">
        <v>66</v>
      </c>
      <c r="P7" s="256" t="s">
        <v>135</v>
      </c>
    </row>
    <row r="8" spans="1:16" ht="20.100000000000001" customHeight="1" x14ac:dyDescent="0.2">
      <c r="A8" s="260">
        <v>1</v>
      </c>
      <c r="B8" s="255">
        <v>2</v>
      </c>
      <c r="C8" s="122">
        <v>3</v>
      </c>
      <c r="D8" s="122">
        <v>4</v>
      </c>
      <c r="E8" s="217">
        <v>5</v>
      </c>
      <c r="F8" s="256" t="s">
        <v>218</v>
      </c>
      <c r="G8" s="255">
        <v>7</v>
      </c>
      <c r="H8" s="122">
        <v>8</v>
      </c>
      <c r="I8" s="122">
        <v>9</v>
      </c>
      <c r="J8" s="217">
        <v>10</v>
      </c>
      <c r="K8" s="256" t="s">
        <v>313</v>
      </c>
      <c r="L8" s="255">
        <v>12</v>
      </c>
      <c r="M8" s="122">
        <v>13</v>
      </c>
      <c r="N8" s="122">
        <v>14</v>
      </c>
      <c r="O8" s="217">
        <v>15</v>
      </c>
      <c r="P8" s="256" t="s">
        <v>315</v>
      </c>
    </row>
    <row r="9" spans="1:16" ht="15" customHeight="1" x14ac:dyDescent="0.2">
      <c r="A9" s="251" t="s">
        <v>33</v>
      </c>
      <c r="B9" s="219">
        <f>G9+L9</f>
        <v>63</v>
      </c>
      <c r="C9" s="72">
        <f>H9+M9</f>
        <v>71</v>
      </c>
      <c r="D9" s="80">
        <f>I9+N9</f>
        <v>60470.77</v>
      </c>
      <c r="E9" s="72">
        <f>J9+O9</f>
        <v>895</v>
      </c>
      <c r="F9" s="220">
        <f>C9/B9</f>
        <v>1.126984126984127</v>
      </c>
      <c r="G9" s="219">
        <v>37</v>
      </c>
      <c r="H9" s="72">
        <v>41</v>
      </c>
      <c r="I9" s="80">
        <v>39046.519999999997</v>
      </c>
      <c r="J9" s="72">
        <v>555</v>
      </c>
      <c r="K9" s="220">
        <f>H9/G9</f>
        <v>1.1081081081081081</v>
      </c>
      <c r="L9" s="219">
        <v>26</v>
      </c>
      <c r="M9" s="72">
        <v>30</v>
      </c>
      <c r="N9" s="80">
        <v>21424.25</v>
      </c>
      <c r="O9" s="72">
        <v>340</v>
      </c>
      <c r="P9" s="220">
        <f>M9/L9</f>
        <v>1.1538461538461537</v>
      </c>
    </row>
    <row r="10" spans="1:16" ht="15" customHeight="1" x14ac:dyDescent="0.2">
      <c r="A10" s="251" t="s">
        <v>34</v>
      </c>
      <c r="B10" s="219">
        <f t="shared" ref="B10:B36" si="0">G10+L10</f>
        <v>107</v>
      </c>
      <c r="C10" s="72">
        <f t="shared" ref="C10:C36" si="1">H10+M10</f>
        <v>126</v>
      </c>
      <c r="D10" s="80">
        <f t="shared" ref="D10:D36" si="2">I10+N10</f>
        <v>123056.78</v>
      </c>
      <c r="E10" s="72">
        <f t="shared" ref="E10:E36" si="3">J10+O10</f>
        <v>1594</v>
      </c>
      <c r="F10" s="220">
        <f t="shared" ref="F10:F37" si="4">C10/B10</f>
        <v>1.1775700934579438</v>
      </c>
      <c r="G10" s="219">
        <v>71</v>
      </c>
      <c r="H10" s="72">
        <v>83</v>
      </c>
      <c r="I10" s="80">
        <v>85420.67</v>
      </c>
      <c r="J10" s="72">
        <v>1086</v>
      </c>
      <c r="K10" s="220">
        <f t="shared" ref="K10:K35" si="5">H10/G10</f>
        <v>1.1690140845070423</v>
      </c>
      <c r="L10" s="219">
        <v>36</v>
      </c>
      <c r="M10" s="72">
        <v>43</v>
      </c>
      <c r="N10" s="80">
        <v>37636.11</v>
      </c>
      <c r="O10" s="72">
        <v>508</v>
      </c>
      <c r="P10" s="220">
        <f t="shared" ref="P10:P35" si="6">M10/L10</f>
        <v>1.1944444444444444</v>
      </c>
    </row>
    <row r="11" spans="1:16" ht="15" customHeight="1" x14ac:dyDescent="0.2">
      <c r="A11" s="251" t="s">
        <v>35</v>
      </c>
      <c r="B11" s="219">
        <f t="shared" si="0"/>
        <v>201</v>
      </c>
      <c r="C11" s="72">
        <f t="shared" si="1"/>
        <v>227</v>
      </c>
      <c r="D11" s="80">
        <f t="shared" si="2"/>
        <v>195194.01</v>
      </c>
      <c r="E11" s="72">
        <f t="shared" si="3"/>
        <v>2816</v>
      </c>
      <c r="F11" s="220">
        <f t="shared" si="4"/>
        <v>1.1293532338308458</v>
      </c>
      <c r="G11" s="219">
        <v>139</v>
      </c>
      <c r="H11" s="72">
        <v>161</v>
      </c>
      <c r="I11" s="80">
        <v>137954.78</v>
      </c>
      <c r="J11" s="72">
        <v>1942</v>
      </c>
      <c r="K11" s="220">
        <f t="shared" si="5"/>
        <v>1.1582733812949639</v>
      </c>
      <c r="L11" s="219">
        <v>62</v>
      </c>
      <c r="M11" s="72">
        <v>66</v>
      </c>
      <c r="N11" s="80">
        <v>57239.23</v>
      </c>
      <c r="O11" s="72">
        <v>874</v>
      </c>
      <c r="P11" s="220">
        <f t="shared" si="6"/>
        <v>1.064516129032258</v>
      </c>
    </row>
    <row r="12" spans="1:16" ht="15" customHeight="1" x14ac:dyDescent="0.2">
      <c r="A12" s="251" t="s">
        <v>36</v>
      </c>
      <c r="B12" s="219">
        <f t="shared" si="0"/>
        <v>96</v>
      </c>
      <c r="C12" s="72">
        <f t="shared" si="1"/>
        <v>111</v>
      </c>
      <c r="D12" s="80">
        <f t="shared" si="2"/>
        <v>99471.31</v>
      </c>
      <c r="E12" s="72">
        <f t="shared" si="3"/>
        <v>1543</v>
      </c>
      <c r="F12" s="220">
        <f t="shared" si="4"/>
        <v>1.15625</v>
      </c>
      <c r="G12" s="219">
        <v>57</v>
      </c>
      <c r="H12" s="72">
        <v>69</v>
      </c>
      <c r="I12" s="80">
        <v>67631.11</v>
      </c>
      <c r="J12" s="72">
        <v>1022</v>
      </c>
      <c r="K12" s="220">
        <f t="shared" si="5"/>
        <v>1.2105263157894737</v>
      </c>
      <c r="L12" s="219">
        <v>39</v>
      </c>
      <c r="M12" s="72">
        <v>42</v>
      </c>
      <c r="N12" s="80">
        <v>31840.2</v>
      </c>
      <c r="O12" s="72">
        <v>521</v>
      </c>
      <c r="P12" s="220">
        <f t="shared" si="6"/>
        <v>1.0769230769230769</v>
      </c>
    </row>
    <row r="13" spans="1:16" ht="15" customHeight="1" x14ac:dyDescent="0.2">
      <c r="A13" s="251" t="s">
        <v>37</v>
      </c>
      <c r="B13" s="219">
        <f t="shared" si="0"/>
        <v>15</v>
      </c>
      <c r="C13" s="72">
        <f t="shared" si="1"/>
        <v>17</v>
      </c>
      <c r="D13" s="80">
        <f t="shared" si="2"/>
        <v>15512.880000000001</v>
      </c>
      <c r="E13" s="72">
        <f t="shared" si="3"/>
        <v>221</v>
      </c>
      <c r="F13" s="220">
        <f t="shared" si="4"/>
        <v>1.1333333333333333</v>
      </c>
      <c r="G13" s="219">
        <v>12</v>
      </c>
      <c r="H13" s="72">
        <v>13</v>
      </c>
      <c r="I13" s="80">
        <v>14006.53</v>
      </c>
      <c r="J13" s="72">
        <v>202</v>
      </c>
      <c r="K13" s="220">
        <f t="shared" si="5"/>
        <v>1.0833333333333333</v>
      </c>
      <c r="L13" s="219">
        <v>3</v>
      </c>
      <c r="M13" s="72">
        <v>4</v>
      </c>
      <c r="N13" s="80">
        <v>1506.35</v>
      </c>
      <c r="O13" s="72">
        <v>19</v>
      </c>
      <c r="P13" s="220">
        <f t="shared" si="6"/>
        <v>1.3333333333333333</v>
      </c>
    </row>
    <row r="14" spans="1:16" ht="15" customHeight="1" x14ac:dyDescent="0.2">
      <c r="A14" s="251" t="s">
        <v>38</v>
      </c>
      <c r="B14" s="219">
        <f t="shared" si="0"/>
        <v>36</v>
      </c>
      <c r="C14" s="72">
        <f t="shared" si="1"/>
        <v>38</v>
      </c>
      <c r="D14" s="80">
        <f t="shared" si="2"/>
        <v>40803.79</v>
      </c>
      <c r="E14" s="72">
        <f t="shared" si="3"/>
        <v>497</v>
      </c>
      <c r="F14" s="220">
        <f t="shared" si="4"/>
        <v>1.0555555555555556</v>
      </c>
      <c r="G14" s="219">
        <v>25</v>
      </c>
      <c r="H14" s="72">
        <v>26</v>
      </c>
      <c r="I14" s="80">
        <v>35588.43</v>
      </c>
      <c r="J14" s="72">
        <v>393</v>
      </c>
      <c r="K14" s="220">
        <f t="shared" si="5"/>
        <v>1.04</v>
      </c>
      <c r="L14" s="219">
        <v>11</v>
      </c>
      <c r="M14" s="72">
        <v>12</v>
      </c>
      <c r="N14" s="80">
        <v>5215.3599999999997</v>
      </c>
      <c r="O14" s="72">
        <v>104</v>
      </c>
      <c r="P14" s="220">
        <f t="shared" si="6"/>
        <v>1.0909090909090908</v>
      </c>
    </row>
    <row r="15" spans="1:16" ht="15" customHeight="1" x14ac:dyDescent="0.2">
      <c r="A15" s="251" t="s">
        <v>39</v>
      </c>
      <c r="B15" s="219">
        <f t="shared" si="0"/>
        <v>48</v>
      </c>
      <c r="C15" s="72">
        <f t="shared" si="1"/>
        <v>50</v>
      </c>
      <c r="D15" s="80">
        <f t="shared" si="2"/>
        <v>49166.09</v>
      </c>
      <c r="E15" s="72">
        <f t="shared" si="3"/>
        <v>716</v>
      </c>
      <c r="F15" s="220">
        <f t="shared" si="4"/>
        <v>1.0416666666666667</v>
      </c>
      <c r="G15" s="219">
        <v>28</v>
      </c>
      <c r="H15" s="72">
        <v>29</v>
      </c>
      <c r="I15" s="80">
        <v>29529.61</v>
      </c>
      <c r="J15" s="72">
        <v>420</v>
      </c>
      <c r="K15" s="220">
        <f t="shared" si="5"/>
        <v>1.0357142857142858</v>
      </c>
      <c r="L15" s="219">
        <v>20</v>
      </c>
      <c r="M15" s="72">
        <v>21</v>
      </c>
      <c r="N15" s="80">
        <v>19636.48</v>
      </c>
      <c r="O15" s="72">
        <v>296</v>
      </c>
      <c r="P15" s="220">
        <f t="shared" si="6"/>
        <v>1.05</v>
      </c>
    </row>
    <row r="16" spans="1:16" ht="15" customHeight="1" x14ac:dyDescent="0.2">
      <c r="A16" s="251" t="s">
        <v>40</v>
      </c>
      <c r="B16" s="219">
        <f t="shared" si="0"/>
        <v>29</v>
      </c>
      <c r="C16" s="72">
        <f t="shared" si="1"/>
        <v>31</v>
      </c>
      <c r="D16" s="80">
        <f t="shared" si="2"/>
        <v>18387.96</v>
      </c>
      <c r="E16" s="72">
        <f t="shared" si="3"/>
        <v>308</v>
      </c>
      <c r="F16" s="220">
        <f t="shared" si="4"/>
        <v>1.0689655172413792</v>
      </c>
      <c r="G16" s="219">
        <v>16</v>
      </c>
      <c r="H16" s="72">
        <v>17</v>
      </c>
      <c r="I16" s="80">
        <v>12894.57</v>
      </c>
      <c r="J16" s="72">
        <v>213</v>
      </c>
      <c r="K16" s="220">
        <f t="shared" si="5"/>
        <v>1.0625</v>
      </c>
      <c r="L16" s="219">
        <v>13</v>
      </c>
      <c r="M16" s="72">
        <v>14</v>
      </c>
      <c r="N16" s="80">
        <v>5493.39</v>
      </c>
      <c r="O16" s="72">
        <v>95</v>
      </c>
      <c r="P16" s="220">
        <f t="shared" si="6"/>
        <v>1.0769230769230769</v>
      </c>
    </row>
    <row r="17" spans="1:16" ht="15" customHeight="1" x14ac:dyDescent="0.2">
      <c r="A17" s="251" t="s">
        <v>41</v>
      </c>
      <c r="B17" s="219">
        <f t="shared" si="0"/>
        <v>22</v>
      </c>
      <c r="C17" s="72">
        <f t="shared" si="1"/>
        <v>25</v>
      </c>
      <c r="D17" s="80">
        <f t="shared" si="2"/>
        <v>28635.72</v>
      </c>
      <c r="E17" s="72">
        <f t="shared" si="3"/>
        <v>374</v>
      </c>
      <c r="F17" s="220">
        <f t="shared" si="4"/>
        <v>1.1363636363636365</v>
      </c>
      <c r="G17" s="219">
        <v>12</v>
      </c>
      <c r="H17" s="72">
        <v>13</v>
      </c>
      <c r="I17" s="80">
        <v>13756.71</v>
      </c>
      <c r="J17" s="72">
        <v>202</v>
      </c>
      <c r="K17" s="220">
        <f t="shared" si="5"/>
        <v>1.0833333333333333</v>
      </c>
      <c r="L17" s="219">
        <v>10</v>
      </c>
      <c r="M17" s="72">
        <v>12</v>
      </c>
      <c r="N17" s="80">
        <v>14879.01</v>
      </c>
      <c r="O17" s="72">
        <v>172</v>
      </c>
      <c r="P17" s="220">
        <f t="shared" si="6"/>
        <v>1.2</v>
      </c>
    </row>
    <row r="18" spans="1:16" ht="15" customHeight="1" x14ac:dyDescent="0.2">
      <c r="A18" s="251" t="s">
        <v>42</v>
      </c>
      <c r="B18" s="219">
        <f t="shared" si="0"/>
        <v>18</v>
      </c>
      <c r="C18" s="72">
        <f t="shared" si="1"/>
        <v>22</v>
      </c>
      <c r="D18" s="80">
        <f t="shared" si="2"/>
        <v>24735.489999999998</v>
      </c>
      <c r="E18" s="72">
        <f t="shared" si="3"/>
        <v>373</v>
      </c>
      <c r="F18" s="220">
        <f t="shared" si="4"/>
        <v>1.2222222222222223</v>
      </c>
      <c r="G18" s="219">
        <v>12</v>
      </c>
      <c r="H18" s="72">
        <v>14</v>
      </c>
      <c r="I18" s="80">
        <v>15480.96</v>
      </c>
      <c r="J18" s="72">
        <v>245</v>
      </c>
      <c r="K18" s="220">
        <f t="shared" si="5"/>
        <v>1.1666666666666667</v>
      </c>
      <c r="L18" s="219">
        <v>6</v>
      </c>
      <c r="M18" s="72">
        <v>8</v>
      </c>
      <c r="N18" s="80">
        <v>9254.5300000000007</v>
      </c>
      <c r="O18" s="72">
        <v>128</v>
      </c>
      <c r="P18" s="220">
        <f t="shared" si="6"/>
        <v>1.3333333333333333</v>
      </c>
    </row>
    <row r="19" spans="1:16" ht="15" customHeight="1" x14ac:dyDescent="0.2">
      <c r="A19" s="251" t="s">
        <v>43</v>
      </c>
      <c r="B19" s="219">
        <f t="shared" si="0"/>
        <v>17</v>
      </c>
      <c r="C19" s="72">
        <f t="shared" si="1"/>
        <v>20</v>
      </c>
      <c r="D19" s="80">
        <f t="shared" si="2"/>
        <v>15902.32</v>
      </c>
      <c r="E19" s="72">
        <f t="shared" si="3"/>
        <v>217</v>
      </c>
      <c r="F19" s="220">
        <f t="shared" si="4"/>
        <v>1.1764705882352942</v>
      </c>
      <c r="G19" s="219">
        <v>13</v>
      </c>
      <c r="H19" s="72">
        <v>16</v>
      </c>
      <c r="I19" s="80">
        <v>13607.11</v>
      </c>
      <c r="J19" s="72">
        <v>183</v>
      </c>
      <c r="K19" s="220">
        <f t="shared" si="5"/>
        <v>1.2307692307692308</v>
      </c>
      <c r="L19" s="219">
        <v>4</v>
      </c>
      <c r="M19" s="72">
        <v>4</v>
      </c>
      <c r="N19" s="80">
        <v>2295.21</v>
      </c>
      <c r="O19" s="72">
        <v>34</v>
      </c>
      <c r="P19" s="220">
        <f t="shared" si="6"/>
        <v>1</v>
      </c>
    </row>
    <row r="20" spans="1:16" ht="15" customHeight="1" x14ac:dyDescent="0.2">
      <c r="A20" s="251" t="s">
        <v>44</v>
      </c>
      <c r="B20" s="219">
        <f t="shared" si="0"/>
        <v>51</v>
      </c>
      <c r="C20" s="72">
        <f t="shared" si="1"/>
        <v>51</v>
      </c>
      <c r="D20" s="80">
        <f t="shared" si="2"/>
        <v>34961.72</v>
      </c>
      <c r="E20" s="72">
        <f t="shared" si="3"/>
        <v>628</v>
      </c>
      <c r="F20" s="220">
        <f t="shared" si="4"/>
        <v>1</v>
      </c>
      <c r="G20" s="219">
        <v>26</v>
      </c>
      <c r="H20" s="72">
        <v>26</v>
      </c>
      <c r="I20" s="80">
        <v>19164.73</v>
      </c>
      <c r="J20" s="72">
        <v>329</v>
      </c>
      <c r="K20" s="220">
        <f t="shared" si="5"/>
        <v>1</v>
      </c>
      <c r="L20" s="219">
        <v>25</v>
      </c>
      <c r="M20" s="72">
        <v>25</v>
      </c>
      <c r="N20" s="80">
        <v>15796.99</v>
      </c>
      <c r="O20" s="72">
        <v>299</v>
      </c>
      <c r="P20" s="220">
        <f t="shared" si="6"/>
        <v>1</v>
      </c>
    </row>
    <row r="21" spans="1:16" ht="15" customHeight="1" x14ac:dyDescent="0.2">
      <c r="A21" s="251" t="s">
        <v>45</v>
      </c>
      <c r="B21" s="219">
        <f t="shared" si="0"/>
        <v>49</v>
      </c>
      <c r="C21" s="72">
        <f t="shared" si="1"/>
        <v>53</v>
      </c>
      <c r="D21" s="80">
        <f t="shared" si="2"/>
        <v>45776.979999999996</v>
      </c>
      <c r="E21" s="72">
        <f t="shared" si="3"/>
        <v>580</v>
      </c>
      <c r="F21" s="220">
        <f t="shared" si="4"/>
        <v>1.0816326530612246</v>
      </c>
      <c r="G21" s="219">
        <v>29</v>
      </c>
      <c r="H21" s="72">
        <v>30</v>
      </c>
      <c r="I21" s="80">
        <v>24897.62</v>
      </c>
      <c r="J21" s="72">
        <v>326</v>
      </c>
      <c r="K21" s="220">
        <f t="shared" si="5"/>
        <v>1.0344827586206897</v>
      </c>
      <c r="L21" s="219">
        <v>20</v>
      </c>
      <c r="M21" s="72">
        <v>23</v>
      </c>
      <c r="N21" s="80">
        <v>20879.36</v>
      </c>
      <c r="O21" s="72">
        <v>254</v>
      </c>
      <c r="P21" s="220">
        <f t="shared" si="6"/>
        <v>1.1499999999999999</v>
      </c>
    </row>
    <row r="22" spans="1:16" ht="15" customHeight="1" x14ac:dyDescent="0.2">
      <c r="A22" s="251" t="s">
        <v>46</v>
      </c>
      <c r="B22" s="219">
        <f t="shared" si="0"/>
        <v>60</v>
      </c>
      <c r="C22" s="72">
        <f t="shared" si="1"/>
        <v>67</v>
      </c>
      <c r="D22" s="80">
        <f t="shared" si="2"/>
        <v>63553.88</v>
      </c>
      <c r="E22" s="72">
        <f t="shared" si="3"/>
        <v>869</v>
      </c>
      <c r="F22" s="220">
        <f t="shared" si="4"/>
        <v>1.1166666666666667</v>
      </c>
      <c r="G22" s="219">
        <v>38</v>
      </c>
      <c r="H22" s="72">
        <v>43</v>
      </c>
      <c r="I22" s="80">
        <v>42933.84</v>
      </c>
      <c r="J22" s="72">
        <v>609</v>
      </c>
      <c r="K22" s="220">
        <f t="shared" si="5"/>
        <v>1.131578947368421</v>
      </c>
      <c r="L22" s="219">
        <v>22</v>
      </c>
      <c r="M22" s="72">
        <v>24</v>
      </c>
      <c r="N22" s="80">
        <v>20620.04</v>
      </c>
      <c r="O22" s="72">
        <v>260</v>
      </c>
      <c r="P22" s="220">
        <f t="shared" si="6"/>
        <v>1.0909090909090908</v>
      </c>
    </row>
    <row r="23" spans="1:16" ht="15" customHeight="1" x14ac:dyDescent="0.2">
      <c r="A23" s="251" t="s">
        <v>47</v>
      </c>
      <c r="B23" s="219">
        <f t="shared" si="0"/>
        <v>382</v>
      </c>
      <c r="C23" s="72">
        <f t="shared" si="1"/>
        <v>436</v>
      </c>
      <c r="D23" s="80">
        <f t="shared" si="2"/>
        <v>359084.85000000003</v>
      </c>
      <c r="E23" s="72">
        <f t="shared" si="3"/>
        <v>5271</v>
      </c>
      <c r="F23" s="220">
        <f t="shared" si="4"/>
        <v>1.1413612565445026</v>
      </c>
      <c r="G23" s="219">
        <v>245</v>
      </c>
      <c r="H23" s="72">
        <v>290</v>
      </c>
      <c r="I23" s="80">
        <v>269593.83</v>
      </c>
      <c r="J23" s="72">
        <v>3853</v>
      </c>
      <c r="K23" s="220">
        <f t="shared" si="5"/>
        <v>1.1836734693877551</v>
      </c>
      <c r="L23" s="219">
        <v>137</v>
      </c>
      <c r="M23" s="72">
        <v>146</v>
      </c>
      <c r="N23" s="80">
        <v>89491.02</v>
      </c>
      <c r="O23" s="72">
        <v>1418</v>
      </c>
      <c r="P23" s="220">
        <f t="shared" si="6"/>
        <v>1.0656934306569343</v>
      </c>
    </row>
    <row r="24" spans="1:16" ht="15" customHeight="1" x14ac:dyDescent="0.2">
      <c r="A24" s="251" t="s">
        <v>48</v>
      </c>
      <c r="B24" s="219">
        <f t="shared" si="0"/>
        <v>22</v>
      </c>
      <c r="C24" s="72">
        <f t="shared" si="1"/>
        <v>25</v>
      </c>
      <c r="D24" s="80">
        <f t="shared" si="2"/>
        <v>19510.32</v>
      </c>
      <c r="E24" s="72">
        <f t="shared" si="3"/>
        <v>293</v>
      </c>
      <c r="F24" s="220">
        <f t="shared" si="4"/>
        <v>1.1363636363636365</v>
      </c>
      <c r="G24" s="219">
        <v>16</v>
      </c>
      <c r="H24" s="72">
        <v>19</v>
      </c>
      <c r="I24" s="80">
        <v>17436.29</v>
      </c>
      <c r="J24" s="72">
        <v>248</v>
      </c>
      <c r="K24" s="220">
        <f t="shared" si="5"/>
        <v>1.1875</v>
      </c>
      <c r="L24" s="219">
        <v>6</v>
      </c>
      <c r="M24" s="72">
        <v>6</v>
      </c>
      <c r="N24" s="80">
        <v>2074.0300000000002</v>
      </c>
      <c r="O24" s="72">
        <v>45</v>
      </c>
      <c r="P24" s="220">
        <f t="shared" si="6"/>
        <v>1</v>
      </c>
    </row>
    <row r="25" spans="1:16" ht="15" customHeight="1" x14ac:dyDescent="0.2">
      <c r="A25" s="251" t="s">
        <v>49</v>
      </c>
      <c r="B25" s="219">
        <f t="shared" si="0"/>
        <v>102</v>
      </c>
      <c r="C25" s="72">
        <f t="shared" si="1"/>
        <v>108</v>
      </c>
      <c r="D25" s="80">
        <f t="shared" si="2"/>
        <v>97634.989999999991</v>
      </c>
      <c r="E25" s="72">
        <f t="shared" si="3"/>
        <v>1322</v>
      </c>
      <c r="F25" s="220">
        <f t="shared" si="4"/>
        <v>1.0588235294117647</v>
      </c>
      <c r="G25" s="219">
        <v>64</v>
      </c>
      <c r="H25" s="72">
        <v>65</v>
      </c>
      <c r="I25" s="80">
        <v>63783.06</v>
      </c>
      <c r="J25" s="72">
        <v>818</v>
      </c>
      <c r="K25" s="220">
        <f t="shared" si="5"/>
        <v>1.015625</v>
      </c>
      <c r="L25" s="219">
        <v>38</v>
      </c>
      <c r="M25" s="72">
        <v>43</v>
      </c>
      <c r="N25" s="80">
        <v>33851.93</v>
      </c>
      <c r="O25" s="72">
        <v>504</v>
      </c>
      <c r="P25" s="220">
        <f t="shared" si="6"/>
        <v>1.131578947368421</v>
      </c>
    </row>
    <row r="26" spans="1:16" ht="15" customHeight="1" x14ac:dyDescent="0.2">
      <c r="A26" s="251" t="s">
        <v>50</v>
      </c>
      <c r="B26" s="219">
        <f t="shared" si="0"/>
        <v>9</v>
      </c>
      <c r="C26" s="72">
        <f t="shared" si="1"/>
        <v>12</v>
      </c>
      <c r="D26" s="80">
        <f t="shared" si="2"/>
        <v>4715.8500000000004</v>
      </c>
      <c r="E26" s="72">
        <f t="shared" si="3"/>
        <v>95</v>
      </c>
      <c r="F26" s="220">
        <f t="shared" si="4"/>
        <v>1.3333333333333333</v>
      </c>
      <c r="G26" s="219">
        <v>5</v>
      </c>
      <c r="H26" s="72">
        <v>7</v>
      </c>
      <c r="I26" s="80">
        <v>2779.38</v>
      </c>
      <c r="J26" s="72">
        <v>60</v>
      </c>
      <c r="K26" s="220">
        <f t="shared" si="5"/>
        <v>1.4</v>
      </c>
      <c r="L26" s="219">
        <v>4</v>
      </c>
      <c r="M26" s="72">
        <v>5</v>
      </c>
      <c r="N26" s="80">
        <v>1936.47</v>
      </c>
      <c r="O26" s="72">
        <v>35</v>
      </c>
      <c r="P26" s="220">
        <f t="shared" si="6"/>
        <v>1.25</v>
      </c>
    </row>
    <row r="27" spans="1:16" ht="15" customHeight="1" x14ac:dyDescent="0.2">
      <c r="A27" s="251" t="s">
        <v>51</v>
      </c>
      <c r="B27" s="219">
        <f t="shared" si="0"/>
        <v>56</v>
      </c>
      <c r="C27" s="72">
        <f t="shared" si="1"/>
        <v>64</v>
      </c>
      <c r="D27" s="80">
        <f t="shared" si="2"/>
        <v>39539.86</v>
      </c>
      <c r="E27" s="72">
        <f t="shared" si="3"/>
        <v>731</v>
      </c>
      <c r="F27" s="220">
        <f t="shared" si="4"/>
        <v>1.1428571428571428</v>
      </c>
      <c r="G27" s="219">
        <v>37</v>
      </c>
      <c r="H27" s="72">
        <v>43</v>
      </c>
      <c r="I27" s="80">
        <v>25042.23</v>
      </c>
      <c r="J27" s="72">
        <v>520</v>
      </c>
      <c r="K27" s="220">
        <f t="shared" si="5"/>
        <v>1.1621621621621621</v>
      </c>
      <c r="L27" s="219">
        <v>19</v>
      </c>
      <c r="M27" s="72">
        <v>21</v>
      </c>
      <c r="N27" s="80">
        <v>14497.63</v>
      </c>
      <c r="O27" s="72">
        <v>211</v>
      </c>
      <c r="P27" s="220">
        <f t="shared" si="6"/>
        <v>1.1052631578947369</v>
      </c>
    </row>
    <row r="28" spans="1:16" ht="15" customHeight="1" x14ac:dyDescent="0.2">
      <c r="A28" s="251" t="s">
        <v>52</v>
      </c>
      <c r="B28" s="219">
        <f t="shared" si="0"/>
        <v>84</v>
      </c>
      <c r="C28" s="72">
        <f t="shared" si="1"/>
        <v>88</v>
      </c>
      <c r="D28" s="80">
        <f t="shared" si="2"/>
        <v>76879.820000000007</v>
      </c>
      <c r="E28" s="72">
        <f t="shared" si="3"/>
        <v>1097</v>
      </c>
      <c r="F28" s="220">
        <f t="shared" si="4"/>
        <v>1.0476190476190477</v>
      </c>
      <c r="G28" s="219">
        <v>63</v>
      </c>
      <c r="H28" s="72">
        <v>66</v>
      </c>
      <c r="I28" s="80">
        <v>60367.37</v>
      </c>
      <c r="J28" s="72">
        <v>800</v>
      </c>
      <c r="K28" s="220">
        <f t="shared" si="5"/>
        <v>1.0476190476190477</v>
      </c>
      <c r="L28" s="219">
        <v>21</v>
      </c>
      <c r="M28" s="72">
        <v>22</v>
      </c>
      <c r="N28" s="80">
        <v>16512.45</v>
      </c>
      <c r="O28" s="72">
        <v>297</v>
      </c>
      <c r="P28" s="220">
        <f t="shared" si="6"/>
        <v>1.0476190476190477</v>
      </c>
    </row>
    <row r="29" spans="1:16" ht="15" customHeight="1" x14ac:dyDescent="0.2">
      <c r="A29" s="251" t="s">
        <v>53</v>
      </c>
      <c r="B29" s="219">
        <f t="shared" si="0"/>
        <v>1101</v>
      </c>
      <c r="C29" s="72">
        <f t="shared" si="1"/>
        <v>1194</v>
      </c>
      <c r="D29" s="80">
        <f t="shared" si="2"/>
        <v>1071361.94</v>
      </c>
      <c r="E29" s="72">
        <f t="shared" si="3"/>
        <v>13684</v>
      </c>
      <c r="F29" s="220">
        <f t="shared" si="4"/>
        <v>1.0844686648501363</v>
      </c>
      <c r="G29" s="219">
        <v>615</v>
      </c>
      <c r="H29" s="72">
        <v>674</v>
      </c>
      <c r="I29" s="80">
        <v>631599.68999999994</v>
      </c>
      <c r="J29" s="72">
        <v>8193</v>
      </c>
      <c r="K29" s="220">
        <f t="shared" si="5"/>
        <v>1.0959349593495935</v>
      </c>
      <c r="L29" s="219">
        <v>486</v>
      </c>
      <c r="M29" s="72">
        <v>520</v>
      </c>
      <c r="N29" s="80">
        <v>439762.25</v>
      </c>
      <c r="O29" s="72">
        <v>5491</v>
      </c>
      <c r="P29" s="220">
        <f t="shared" si="6"/>
        <v>1.0699588477366255</v>
      </c>
    </row>
    <row r="30" spans="1:16" ht="15" customHeight="1" x14ac:dyDescent="0.2">
      <c r="A30" s="251" t="s">
        <v>54</v>
      </c>
      <c r="B30" s="219">
        <f t="shared" si="0"/>
        <v>113</v>
      </c>
      <c r="C30" s="72">
        <f t="shared" si="1"/>
        <v>117</v>
      </c>
      <c r="D30" s="80">
        <f t="shared" si="2"/>
        <v>91177.01999999999</v>
      </c>
      <c r="E30" s="72">
        <f t="shared" si="3"/>
        <v>1232</v>
      </c>
      <c r="F30" s="220">
        <f t="shared" si="4"/>
        <v>1.0353982300884956</v>
      </c>
      <c r="G30" s="219">
        <v>46</v>
      </c>
      <c r="H30" s="72">
        <v>49</v>
      </c>
      <c r="I30" s="80">
        <v>48137.64</v>
      </c>
      <c r="J30" s="72">
        <v>617</v>
      </c>
      <c r="K30" s="220">
        <f t="shared" si="5"/>
        <v>1.0652173913043479</v>
      </c>
      <c r="L30" s="219">
        <v>67</v>
      </c>
      <c r="M30" s="72">
        <v>68</v>
      </c>
      <c r="N30" s="80">
        <v>43039.38</v>
      </c>
      <c r="O30" s="72">
        <v>615</v>
      </c>
      <c r="P30" s="220">
        <f t="shared" si="6"/>
        <v>1.0149253731343284</v>
      </c>
    </row>
    <row r="31" spans="1:16" ht="15" customHeight="1" x14ac:dyDescent="0.2">
      <c r="A31" s="251" t="s">
        <v>55</v>
      </c>
      <c r="B31" s="219">
        <f t="shared" si="0"/>
        <v>123</v>
      </c>
      <c r="C31" s="72">
        <f t="shared" si="1"/>
        <v>135</v>
      </c>
      <c r="D31" s="80">
        <f t="shared" si="2"/>
        <v>144001.28</v>
      </c>
      <c r="E31" s="72">
        <f t="shared" si="3"/>
        <v>1830</v>
      </c>
      <c r="F31" s="220">
        <f t="shared" si="4"/>
        <v>1.0975609756097562</v>
      </c>
      <c r="G31" s="219">
        <v>90</v>
      </c>
      <c r="H31" s="72">
        <v>100</v>
      </c>
      <c r="I31" s="80">
        <v>119468.67</v>
      </c>
      <c r="J31" s="72">
        <v>1423</v>
      </c>
      <c r="K31" s="220">
        <f t="shared" si="5"/>
        <v>1.1111111111111112</v>
      </c>
      <c r="L31" s="219">
        <v>33</v>
      </c>
      <c r="M31" s="72">
        <v>35</v>
      </c>
      <c r="N31" s="80">
        <v>24532.61</v>
      </c>
      <c r="O31" s="72">
        <v>407</v>
      </c>
      <c r="P31" s="220">
        <f t="shared" si="6"/>
        <v>1.0606060606060606</v>
      </c>
    </row>
    <row r="32" spans="1:16" ht="15" customHeight="1" x14ac:dyDescent="0.2">
      <c r="A32" s="251" t="s">
        <v>56</v>
      </c>
      <c r="B32" s="219">
        <f t="shared" si="0"/>
        <v>48</v>
      </c>
      <c r="C32" s="72">
        <f t="shared" si="1"/>
        <v>53</v>
      </c>
      <c r="D32" s="80">
        <f t="shared" si="2"/>
        <v>51344.54</v>
      </c>
      <c r="E32" s="72">
        <f t="shared" si="3"/>
        <v>709</v>
      </c>
      <c r="F32" s="220">
        <f t="shared" si="4"/>
        <v>1.1041666666666667</v>
      </c>
      <c r="G32" s="219">
        <v>31</v>
      </c>
      <c r="H32" s="72">
        <v>35</v>
      </c>
      <c r="I32" s="80">
        <v>31867.59</v>
      </c>
      <c r="J32" s="72">
        <v>441</v>
      </c>
      <c r="K32" s="220">
        <f t="shared" si="5"/>
        <v>1.1290322580645162</v>
      </c>
      <c r="L32" s="219">
        <v>17</v>
      </c>
      <c r="M32" s="72">
        <v>18</v>
      </c>
      <c r="N32" s="80">
        <v>19476.95</v>
      </c>
      <c r="O32" s="72">
        <v>268</v>
      </c>
      <c r="P32" s="220">
        <f t="shared" si="6"/>
        <v>1.0588235294117647</v>
      </c>
    </row>
    <row r="33" spans="1:16" ht="15" customHeight="1" x14ac:dyDescent="0.2">
      <c r="A33" s="251" t="s">
        <v>57</v>
      </c>
      <c r="B33" s="219">
        <f t="shared" si="0"/>
        <v>16</v>
      </c>
      <c r="C33" s="72">
        <f t="shared" si="1"/>
        <v>16</v>
      </c>
      <c r="D33" s="80">
        <f t="shared" si="2"/>
        <v>18791.490000000002</v>
      </c>
      <c r="E33" s="72">
        <f t="shared" si="3"/>
        <v>279</v>
      </c>
      <c r="F33" s="220">
        <f t="shared" si="4"/>
        <v>1</v>
      </c>
      <c r="G33" s="219">
        <v>9</v>
      </c>
      <c r="H33" s="72">
        <v>9</v>
      </c>
      <c r="I33" s="80">
        <v>11126.95</v>
      </c>
      <c r="J33" s="72">
        <v>156</v>
      </c>
      <c r="K33" s="220">
        <f t="shared" si="5"/>
        <v>1</v>
      </c>
      <c r="L33" s="219">
        <v>7</v>
      </c>
      <c r="M33" s="72">
        <v>7</v>
      </c>
      <c r="N33" s="80">
        <v>7664.54</v>
      </c>
      <c r="O33" s="72">
        <v>123</v>
      </c>
      <c r="P33" s="220">
        <f t="shared" si="6"/>
        <v>1</v>
      </c>
    </row>
    <row r="34" spans="1:16" ht="15" customHeight="1" x14ac:dyDescent="0.2">
      <c r="A34" s="251" t="s">
        <v>58</v>
      </c>
      <c r="B34" s="219">
        <f t="shared" si="0"/>
        <v>45</v>
      </c>
      <c r="C34" s="72">
        <f t="shared" si="1"/>
        <v>52</v>
      </c>
      <c r="D34" s="80">
        <f t="shared" si="2"/>
        <v>49005.36</v>
      </c>
      <c r="E34" s="72">
        <f t="shared" si="3"/>
        <v>750</v>
      </c>
      <c r="F34" s="220">
        <f t="shared" si="4"/>
        <v>1.1555555555555554</v>
      </c>
      <c r="G34" s="219">
        <v>38</v>
      </c>
      <c r="H34" s="72">
        <v>44</v>
      </c>
      <c r="I34" s="80">
        <v>39117.870000000003</v>
      </c>
      <c r="J34" s="72">
        <v>620</v>
      </c>
      <c r="K34" s="220">
        <f t="shared" si="5"/>
        <v>1.1578947368421053</v>
      </c>
      <c r="L34" s="219">
        <v>7</v>
      </c>
      <c r="M34" s="72">
        <v>8</v>
      </c>
      <c r="N34" s="80">
        <v>9887.49</v>
      </c>
      <c r="O34" s="72">
        <v>130</v>
      </c>
      <c r="P34" s="220">
        <f t="shared" si="6"/>
        <v>1.1428571428571428</v>
      </c>
    </row>
    <row r="35" spans="1:16" ht="15" customHeight="1" x14ac:dyDescent="0.2">
      <c r="A35" s="251" t="s">
        <v>59</v>
      </c>
      <c r="B35" s="219">
        <f t="shared" si="0"/>
        <v>60</v>
      </c>
      <c r="C35" s="72">
        <f t="shared" si="1"/>
        <v>61</v>
      </c>
      <c r="D35" s="80">
        <f t="shared" si="2"/>
        <v>39167.78</v>
      </c>
      <c r="E35" s="72">
        <f t="shared" si="3"/>
        <v>534</v>
      </c>
      <c r="F35" s="220">
        <f t="shared" si="4"/>
        <v>1.0166666666666666</v>
      </c>
      <c r="G35" s="219">
        <v>47</v>
      </c>
      <c r="H35" s="72">
        <v>48</v>
      </c>
      <c r="I35" s="80">
        <v>32819.360000000001</v>
      </c>
      <c r="J35" s="72">
        <v>421</v>
      </c>
      <c r="K35" s="220">
        <f t="shared" si="5"/>
        <v>1.0212765957446808</v>
      </c>
      <c r="L35" s="219">
        <v>13</v>
      </c>
      <c r="M35" s="72">
        <v>13</v>
      </c>
      <c r="N35" s="80">
        <v>6348.42</v>
      </c>
      <c r="O35" s="72">
        <v>113</v>
      </c>
      <c r="P35" s="220">
        <f t="shared" si="6"/>
        <v>1</v>
      </c>
    </row>
    <row r="36" spans="1:16" ht="15" customHeight="1" x14ac:dyDescent="0.2">
      <c r="A36" s="251" t="s">
        <v>60</v>
      </c>
      <c r="B36" s="219">
        <f t="shared" si="0"/>
        <v>38</v>
      </c>
      <c r="C36" s="72">
        <f t="shared" si="1"/>
        <v>42</v>
      </c>
      <c r="D36" s="80">
        <f t="shared" si="2"/>
        <v>39446.29</v>
      </c>
      <c r="E36" s="72">
        <f t="shared" si="3"/>
        <v>584</v>
      </c>
      <c r="F36" s="220">
        <f>C36/B36</f>
        <v>1.1052631578947369</v>
      </c>
      <c r="G36" s="219">
        <v>28</v>
      </c>
      <c r="H36" s="72">
        <v>32</v>
      </c>
      <c r="I36" s="80">
        <v>30808.69</v>
      </c>
      <c r="J36" s="72">
        <v>447</v>
      </c>
      <c r="K36" s="220">
        <f>H36/G36</f>
        <v>1.1428571428571428</v>
      </c>
      <c r="L36" s="219">
        <v>10</v>
      </c>
      <c r="M36" s="72">
        <v>10</v>
      </c>
      <c r="N36" s="80">
        <v>8637.6</v>
      </c>
      <c r="O36" s="72">
        <v>137</v>
      </c>
      <c r="P36" s="220">
        <f>M36/L36</f>
        <v>1</v>
      </c>
    </row>
    <row r="37" spans="1:16" ht="20.100000000000001" customHeight="1" x14ac:dyDescent="0.2">
      <c r="A37" s="252" t="s">
        <v>5</v>
      </c>
      <c r="B37" s="221">
        <f>SUM(B9:B36)</f>
        <v>3011</v>
      </c>
      <c r="C37" s="120">
        <f>SUM(C9:C36)</f>
        <v>3312</v>
      </c>
      <c r="D37" s="152">
        <f>SUM(D9:D36)</f>
        <v>2917291.09</v>
      </c>
      <c r="E37" s="120">
        <f>SUM(E9:E36)</f>
        <v>40042</v>
      </c>
      <c r="F37" s="222">
        <f t="shared" si="4"/>
        <v>1.0999667884423781</v>
      </c>
      <c r="G37" s="221">
        <f>SUM(G9:G36)</f>
        <v>1849</v>
      </c>
      <c r="H37" s="120">
        <f>SUM(H9:H36)</f>
        <v>2062</v>
      </c>
      <c r="I37" s="152">
        <f>SUM(I9:I36)</f>
        <v>1935861.81</v>
      </c>
      <c r="J37" s="120">
        <f>SUM(J9:J36)</f>
        <v>26344</v>
      </c>
      <c r="K37" s="222">
        <f t="shared" ref="K37" si="7">H37/G37</f>
        <v>1.1151974040021633</v>
      </c>
      <c r="L37" s="221">
        <f>SUM(L9:L36)</f>
        <v>1162</v>
      </c>
      <c r="M37" s="120">
        <f>SUM(M9:M36)</f>
        <v>1250</v>
      </c>
      <c r="N37" s="152">
        <f>SUM(N9:N36)</f>
        <v>981429.28</v>
      </c>
      <c r="O37" s="120">
        <f>SUM(O9:O36)</f>
        <v>13698</v>
      </c>
      <c r="P37" s="222">
        <f t="shared" ref="P37" si="8">M37/L37</f>
        <v>1.0757314974182444</v>
      </c>
    </row>
    <row r="38" spans="1:16" ht="9.9499999999999993" customHeight="1" x14ac:dyDescent="0.2"/>
    <row r="39" spans="1:16" ht="54.95" customHeight="1" x14ac:dyDescent="0.2">
      <c r="A39" s="400" t="s">
        <v>415</v>
      </c>
      <c r="B39" s="400"/>
      <c r="C39" s="400"/>
      <c r="D39" s="400"/>
      <c r="E39" s="400"/>
      <c r="F39" s="400"/>
      <c r="G39" s="400"/>
      <c r="H39" s="400"/>
      <c r="I39" s="400"/>
      <c r="J39" s="400"/>
      <c r="K39" s="400"/>
      <c r="L39" s="400"/>
      <c r="M39" s="400"/>
      <c r="N39" s="400"/>
      <c r="O39" s="400"/>
      <c r="P39" s="400"/>
    </row>
    <row r="40" spans="1:16" ht="15" customHeight="1" x14ac:dyDescent="0.2">
      <c r="A40" s="400" t="s">
        <v>310</v>
      </c>
      <c r="B40" s="400"/>
      <c r="C40" s="400"/>
      <c r="D40" s="400"/>
      <c r="E40" s="400"/>
      <c r="F40" s="400"/>
      <c r="G40" s="400"/>
      <c r="H40" s="400"/>
      <c r="I40" s="400"/>
      <c r="J40" s="400"/>
      <c r="K40" s="400"/>
      <c r="L40" s="400"/>
      <c r="M40" s="400"/>
      <c r="N40" s="400"/>
      <c r="O40" s="400"/>
      <c r="P40" s="400"/>
    </row>
  </sheetData>
  <mergeCells count="8">
    <mergeCell ref="L6:P6"/>
    <mergeCell ref="A39:P39"/>
    <mergeCell ref="A40:P40"/>
    <mergeCell ref="A4:K4"/>
    <mergeCell ref="A3:F3"/>
    <mergeCell ref="A6:A7"/>
    <mergeCell ref="B6:F6"/>
    <mergeCell ref="G6:K6"/>
  </mergeCells>
  <phoneticPr fontId="0" type="noConversion"/>
  <hyperlinks>
    <hyperlink ref="A1" location="Съдържание!Print_Area" display="към съдържанието" xr:uid="{00000000-0004-0000-2700-000000000000}"/>
  </hyperlinks>
  <printOptions horizontalCentered="1"/>
  <pageMargins left="0.39370078740157483" right="0.39370078740157483" top="0.59055118110236227" bottom="0.39370078740157483" header="0.51181102362204722" footer="0.51181102362204722"/>
  <pageSetup paperSize="9" scale="6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0">
    <pageSetUpPr fitToPage="1"/>
  </sheetPr>
  <dimension ref="A1:P58"/>
  <sheetViews>
    <sheetView zoomScale="80" zoomScaleNormal="80" zoomScaleSheetLayoutView="82" workbookViewId="0">
      <selection activeCell="L9" sqref="L9:O36"/>
    </sheetView>
  </sheetViews>
  <sheetFormatPr defaultRowHeight="12.75" x14ac:dyDescent="0.2"/>
  <cols>
    <col min="1" max="1" width="18.7109375" style="12" customWidth="1"/>
    <col min="2" max="2" width="10.7109375" style="12" customWidth="1"/>
    <col min="3" max="3" width="12.7109375" style="12" customWidth="1"/>
    <col min="4" max="4" width="18.7109375" style="12" customWidth="1"/>
    <col min="5" max="5" width="12.7109375" style="12" customWidth="1"/>
    <col min="6" max="6" width="10.7109375" style="12" customWidth="1"/>
    <col min="7" max="7" width="10.7109375" customWidth="1"/>
    <col min="8" max="8" width="12.7109375" customWidth="1"/>
    <col min="9" max="9" width="18.7109375" customWidth="1"/>
    <col min="10" max="10" width="12.7109375" customWidth="1"/>
    <col min="11" max="12" width="10.7109375" customWidth="1"/>
    <col min="13" max="13" width="12.7109375" customWidth="1"/>
    <col min="14" max="14" width="18.7109375" customWidth="1"/>
    <col min="15" max="15" width="12.7109375" customWidth="1"/>
    <col min="16" max="16" width="10.7109375" customWidth="1"/>
  </cols>
  <sheetData>
    <row r="1" spans="1:16" s="5" customFormat="1" ht="15" customHeight="1" x14ac:dyDescent="0.2">
      <c r="A1" s="159" t="s">
        <v>64</v>
      </c>
      <c r="B1" s="74"/>
      <c r="C1" s="74"/>
      <c r="D1" s="90"/>
      <c r="E1" s="90"/>
      <c r="F1" s="90"/>
      <c r="H1" s="82"/>
      <c r="I1" s="82"/>
      <c r="J1" s="82"/>
      <c r="K1" s="82"/>
      <c r="L1" s="82"/>
      <c r="M1" s="82"/>
    </row>
    <row r="2" spans="1:16" s="5" customFormat="1" ht="15" customHeight="1" x14ac:dyDescent="0.2">
      <c r="A2" s="159"/>
      <c r="B2" s="261"/>
      <c r="C2" s="261"/>
      <c r="D2" s="90"/>
      <c r="E2" s="90"/>
      <c r="F2" s="90"/>
      <c r="H2" s="82"/>
      <c r="I2" s="82"/>
      <c r="J2" s="82"/>
      <c r="K2" s="82"/>
      <c r="L2" s="82"/>
      <c r="M2" s="82"/>
    </row>
    <row r="3" spans="1:16" s="5" customFormat="1" ht="15" customHeight="1" x14ac:dyDescent="0.2">
      <c r="A3" s="382" t="s">
        <v>329</v>
      </c>
      <c r="B3" s="382"/>
      <c r="C3" s="382"/>
      <c r="D3" s="382"/>
      <c r="E3" s="382"/>
      <c r="F3" s="382"/>
      <c r="G3" s="271"/>
      <c r="H3" s="271"/>
      <c r="I3" s="82"/>
      <c r="J3" s="82"/>
      <c r="K3" s="82"/>
      <c r="L3" s="82"/>
      <c r="M3" s="82"/>
    </row>
    <row r="4" spans="1:16" ht="30" customHeight="1" x14ac:dyDescent="0.25">
      <c r="A4" s="391" t="s">
        <v>418</v>
      </c>
      <c r="B4" s="391"/>
      <c r="C4" s="391"/>
      <c r="D4" s="391"/>
      <c r="E4" s="391"/>
      <c r="F4" s="391"/>
      <c r="G4" s="391"/>
      <c r="H4" s="391"/>
      <c r="I4" s="391"/>
      <c r="J4" s="391"/>
      <c r="K4" s="391"/>
      <c r="L4" s="322"/>
      <c r="M4" s="322"/>
      <c r="N4" s="322"/>
      <c r="O4" s="322"/>
      <c r="P4" s="322"/>
    </row>
    <row r="5" spans="1:16" ht="15" customHeight="1" x14ac:dyDescent="0.2">
      <c r="A5" s="113"/>
      <c r="B5" s="113"/>
      <c r="C5" s="113"/>
      <c r="D5" s="113"/>
      <c r="E5" s="113"/>
      <c r="F5" s="113"/>
    </row>
    <row r="6" spans="1:16" ht="15" customHeight="1" x14ac:dyDescent="0.2">
      <c r="A6" s="403" t="s">
        <v>326</v>
      </c>
      <c r="B6" s="378" t="s">
        <v>5</v>
      </c>
      <c r="C6" s="379"/>
      <c r="D6" s="379"/>
      <c r="E6" s="379"/>
      <c r="F6" s="380"/>
      <c r="G6" s="378" t="s">
        <v>311</v>
      </c>
      <c r="H6" s="379"/>
      <c r="I6" s="379"/>
      <c r="J6" s="379"/>
      <c r="K6" s="380"/>
      <c r="L6" s="378" t="s">
        <v>312</v>
      </c>
      <c r="M6" s="379"/>
      <c r="N6" s="379"/>
      <c r="O6" s="379"/>
      <c r="P6" s="380"/>
    </row>
    <row r="7" spans="1:16" ht="60" customHeight="1" x14ac:dyDescent="0.2">
      <c r="A7" s="404"/>
      <c r="B7" s="141" t="s">
        <v>258</v>
      </c>
      <c r="C7" s="141" t="s">
        <v>254</v>
      </c>
      <c r="D7" s="140" t="s">
        <v>241</v>
      </c>
      <c r="E7" s="142" t="s">
        <v>66</v>
      </c>
      <c r="F7" s="142" t="s">
        <v>135</v>
      </c>
      <c r="G7" s="253" t="s">
        <v>259</v>
      </c>
      <c r="H7" s="141" t="s">
        <v>252</v>
      </c>
      <c r="I7" s="140" t="s">
        <v>238</v>
      </c>
      <c r="J7" s="142" t="s">
        <v>66</v>
      </c>
      <c r="K7" s="254" t="s">
        <v>135</v>
      </c>
      <c r="L7" s="253" t="s">
        <v>259</v>
      </c>
      <c r="M7" s="141" t="s">
        <v>252</v>
      </c>
      <c r="N7" s="140" t="s">
        <v>238</v>
      </c>
      <c r="O7" s="142" t="s">
        <v>66</v>
      </c>
      <c r="P7" s="254" t="s">
        <v>135</v>
      </c>
    </row>
    <row r="8" spans="1:16" ht="20.100000000000001" customHeight="1" x14ac:dyDescent="0.2">
      <c r="A8" s="250">
        <v>1</v>
      </c>
      <c r="B8" s="122">
        <v>2</v>
      </c>
      <c r="C8" s="122">
        <v>3</v>
      </c>
      <c r="D8" s="122">
        <v>4</v>
      </c>
      <c r="E8" s="217">
        <v>5</v>
      </c>
      <c r="F8" s="217" t="s">
        <v>218</v>
      </c>
      <c r="G8" s="255">
        <v>7</v>
      </c>
      <c r="H8" s="122">
        <v>8</v>
      </c>
      <c r="I8" s="122">
        <v>9</v>
      </c>
      <c r="J8" s="217">
        <v>10</v>
      </c>
      <c r="K8" s="256" t="s">
        <v>313</v>
      </c>
      <c r="L8" s="255">
        <v>12</v>
      </c>
      <c r="M8" s="122">
        <v>13</v>
      </c>
      <c r="N8" s="122">
        <v>14</v>
      </c>
      <c r="O8" s="217">
        <v>15</v>
      </c>
      <c r="P8" s="256" t="s">
        <v>315</v>
      </c>
    </row>
    <row r="9" spans="1:16" ht="15" customHeight="1" x14ac:dyDescent="0.2">
      <c r="A9" s="251" t="s">
        <v>33</v>
      </c>
      <c r="B9" s="72">
        <f t="shared" ref="B9:B36" si="0">G9+L9</f>
        <v>57</v>
      </c>
      <c r="C9" s="72">
        <f t="shared" ref="C9:C36" si="1">H9+M9</f>
        <v>166</v>
      </c>
      <c r="D9" s="80">
        <f t="shared" ref="D9:D36" si="2">I9+N9</f>
        <v>147131.28999999998</v>
      </c>
      <c r="E9" s="72">
        <f t="shared" ref="E9:E36" si="3">J9+O9</f>
        <v>2669</v>
      </c>
      <c r="F9" s="93">
        <f>C9/B9</f>
        <v>2.9122807017543861</v>
      </c>
      <c r="G9" s="219">
        <v>39</v>
      </c>
      <c r="H9" s="72">
        <v>102</v>
      </c>
      <c r="I9" s="80">
        <v>89636.7</v>
      </c>
      <c r="J9" s="72">
        <v>1579</v>
      </c>
      <c r="K9" s="220">
        <f>H9/G9</f>
        <v>2.6153846153846154</v>
      </c>
      <c r="L9" s="219">
        <v>18</v>
      </c>
      <c r="M9" s="72">
        <v>64</v>
      </c>
      <c r="N9" s="80">
        <v>57494.59</v>
      </c>
      <c r="O9" s="72">
        <v>1090</v>
      </c>
      <c r="P9" s="220">
        <f>M9/L9</f>
        <v>3.5555555555555554</v>
      </c>
    </row>
    <row r="10" spans="1:16" ht="15" customHeight="1" x14ac:dyDescent="0.2">
      <c r="A10" s="251" t="s">
        <v>34</v>
      </c>
      <c r="B10" s="72">
        <f t="shared" si="0"/>
        <v>92</v>
      </c>
      <c r="C10" s="72">
        <f t="shared" si="1"/>
        <v>234</v>
      </c>
      <c r="D10" s="80">
        <f t="shared" si="2"/>
        <v>274476.21999999997</v>
      </c>
      <c r="E10" s="72">
        <f t="shared" si="3"/>
        <v>3913</v>
      </c>
      <c r="F10" s="93">
        <f t="shared" ref="F10:F37" si="4">C10/B10</f>
        <v>2.5434782608695654</v>
      </c>
      <c r="G10" s="219">
        <v>56</v>
      </c>
      <c r="H10" s="72">
        <v>140</v>
      </c>
      <c r="I10" s="80">
        <v>158259.91</v>
      </c>
      <c r="J10" s="72">
        <v>2329</v>
      </c>
      <c r="K10" s="220">
        <f t="shared" ref="K10:K37" si="5">H10/G10</f>
        <v>2.5</v>
      </c>
      <c r="L10" s="219">
        <v>36</v>
      </c>
      <c r="M10" s="72">
        <v>94</v>
      </c>
      <c r="N10" s="80">
        <v>116216.31</v>
      </c>
      <c r="O10" s="72">
        <v>1584</v>
      </c>
      <c r="P10" s="220">
        <f t="shared" ref="P10:P37" si="6">M10/L10</f>
        <v>2.6111111111111112</v>
      </c>
    </row>
    <row r="11" spans="1:16" ht="15" customHeight="1" x14ac:dyDescent="0.2">
      <c r="A11" s="251" t="s">
        <v>35</v>
      </c>
      <c r="B11" s="72">
        <f t="shared" si="0"/>
        <v>181</v>
      </c>
      <c r="C11" s="72">
        <f t="shared" si="1"/>
        <v>497</v>
      </c>
      <c r="D11" s="80">
        <f t="shared" si="2"/>
        <v>585921.41</v>
      </c>
      <c r="E11" s="72">
        <f t="shared" si="3"/>
        <v>8761</v>
      </c>
      <c r="F11" s="93">
        <f t="shared" si="4"/>
        <v>2.7458563535911602</v>
      </c>
      <c r="G11" s="219">
        <v>131</v>
      </c>
      <c r="H11" s="72">
        <v>363</v>
      </c>
      <c r="I11" s="80">
        <v>437208.08</v>
      </c>
      <c r="J11" s="72">
        <v>6373</v>
      </c>
      <c r="K11" s="220">
        <f t="shared" si="5"/>
        <v>2.7709923664122136</v>
      </c>
      <c r="L11" s="219">
        <v>50</v>
      </c>
      <c r="M11" s="72">
        <v>134</v>
      </c>
      <c r="N11" s="80">
        <v>148713.32999999999</v>
      </c>
      <c r="O11" s="72">
        <v>2388</v>
      </c>
      <c r="P11" s="220">
        <f t="shared" si="6"/>
        <v>2.68</v>
      </c>
    </row>
    <row r="12" spans="1:16" ht="15" customHeight="1" x14ac:dyDescent="0.2">
      <c r="A12" s="251" t="s">
        <v>36</v>
      </c>
      <c r="B12" s="72">
        <f t="shared" si="0"/>
        <v>83</v>
      </c>
      <c r="C12" s="72">
        <f t="shared" si="1"/>
        <v>204</v>
      </c>
      <c r="D12" s="80">
        <f t="shared" si="2"/>
        <v>194125.71000000002</v>
      </c>
      <c r="E12" s="72">
        <f t="shared" si="3"/>
        <v>3280</v>
      </c>
      <c r="F12" s="93">
        <f t="shared" si="4"/>
        <v>2.4578313253012047</v>
      </c>
      <c r="G12" s="219">
        <v>49</v>
      </c>
      <c r="H12" s="72">
        <v>126</v>
      </c>
      <c r="I12" s="80">
        <v>126879.32</v>
      </c>
      <c r="J12" s="72">
        <v>1999</v>
      </c>
      <c r="K12" s="220">
        <f t="shared" si="5"/>
        <v>2.5714285714285716</v>
      </c>
      <c r="L12" s="219">
        <v>34</v>
      </c>
      <c r="M12" s="72">
        <v>78</v>
      </c>
      <c r="N12" s="80">
        <v>67246.39</v>
      </c>
      <c r="O12" s="72">
        <v>1281</v>
      </c>
      <c r="P12" s="220">
        <f t="shared" si="6"/>
        <v>2.2941176470588234</v>
      </c>
    </row>
    <row r="13" spans="1:16" ht="15" customHeight="1" x14ac:dyDescent="0.2">
      <c r="A13" s="251" t="s">
        <v>37</v>
      </c>
      <c r="B13" s="72">
        <f t="shared" si="0"/>
        <v>13</v>
      </c>
      <c r="C13" s="72">
        <f t="shared" si="1"/>
        <v>38</v>
      </c>
      <c r="D13" s="80">
        <f t="shared" si="2"/>
        <v>38449.5</v>
      </c>
      <c r="E13" s="72">
        <f t="shared" si="3"/>
        <v>683</v>
      </c>
      <c r="F13" s="93">
        <f t="shared" si="4"/>
        <v>2.9230769230769229</v>
      </c>
      <c r="G13" s="219">
        <v>12</v>
      </c>
      <c r="H13" s="72">
        <v>36</v>
      </c>
      <c r="I13" s="80">
        <v>37274.82</v>
      </c>
      <c r="J13" s="72">
        <v>641</v>
      </c>
      <c r="K13" s="220">
        <f t="shared" si="5"/>
        <v>3</v>
      </c>
      <c r="L13" s="219">
        <v>1</v>
      </c>
      <c r="M13" s="72">
        <v>2</v>
      </c>
      <c r="N13" s="80">
        <v>1174.68</v>
      </c>
      <c r="O13" s="72">
        <v>42</v>
      </c>
      <c r="P13" s="220">
        <f t="shared" si="6"/>
        <v>2</v>
      </c>
    </row>
    <row r="14" spans="1:16" ht="15" customHeight="1" x14ac:dyDescent="0.2">
      <c r="A14" s="251" t="s">
        <v>38</v>
      </c>
      <c r="B14" s="72">
        <f t="shared" si="0"/>
        <v>30</v>
      </c>
      <c r="C14" s="72">
        <f t="shared" si="1"/>
        <v>75</v>
      </c>
      <c r="D14" s="80">
        <f t="shared" si="2"/>
        <v>97445.02</v>
      </c>
      <c r="E14" s="72">
        <f t="shared" si="3"/>
        <v>1320</v>
      </c>
      <c r="F14" s="93">
        <f t="shared" si="4"/>
        <v>2.5</v>
      </c>
      <c r="G14" s="219">
        <v>21</v>
      </c>
      <c r="H14" s="72">
        <v>56</v>
      </c>
      <c r="I14" s="80">
        <v>71721.27</v>
      </c>
      <c r="J14" s="72">
        <v>972</v>
      </c>
      <c r="K14" s="220">
        <f t="shared" si="5"/>
        <v>2.6666666666666665</v>
      </c>
      <c r="L14" s="219">
        <v>9</v>
      </c>
      <c r="M14" s="72">
        <v>19</v>
      </c>
      <c r="N14" s="80">
        <v>25723.75</v>
      </c>
      <c r="O14" s="72">
        <v>348</v>
      </c>
      <c r="P14" s="220">
        <f t="shared" si="6"/>
        <v>2.1111111111111112</v>
      </c>
    </row>
    <row r="15" spans="1:16" ht="15" customHeight="1" x14ac:dyDescent="0.2">
      <c r="A15" s="251" t="s">
        <v>39</v>
      </c>
      <c r="B15" s="72">
        <f t="shared" si="0"/>
        <v>47</v>
      </c>
      <c r="C15" s="72">
        <f t="shared" si="1"/>
        <v>144</v>
      </c>
      <c r="D15" s="80">
        <f t="shared" si="2"/>
        <v>147813.81</v>
      </c>
      <c r="E15" s="72">
        <f t="shared" si="3"/>
        <v>2503</v>
      </c>
      <c r="F15" s="93">
        <f t="shared" si="4"/>
        <v>3.0638297872340425</v>
      </c>
      <c r="G15" s="219">
        <v>27</v>
      </c>
      <c r="H15" s="72">
        <v>82</v>
      </c>
      <c r="I15" s="80">
        <v>83007.259999999995</v>
      </c>
      <c r="J15" s="72">
        <v>1415</v>
      </c>
      <c r="K15" s="220">
        <f t="shared" si="5"/>
        <v>3.0370370370370372</v>
      </c>
      <c r="L15" s="219">
        <v>20</v>
      </c>
      <c r="M15" s="72">
        <v>62</v>
      </c>
      <c r="N15" s="80">
        <v>64806.55</v>
      </c>
      <c r="O15" s="72">
        <v>1088</v>
      </c>
      <c r="P15" s="220">
        <f t="shared" si="6"/>
        <v>3.1</v>
      </c>
    </row>
    <row r="16" spans="1:16" ht="15" customHeight="1" x14ac:dyDescent="0.2">
      <c r="A16" s="251" t="s">
        <v>40</v>
      </c>
      <c r="B16" s="72">
        <f t="shared" si="0"/>
        <v>20</v>
      </c>
      <c r="C16" s="72">
        <f t="shared" si="1"/>
        <v>57</v>
      </c>
      <c r="D16" s="80">
        <f t="shared" si="2"/>
        <v>85500.07</v>
      </c>
      <c r="E16" s="72">
        <f t="shared" si="3"/>
        <v>1125</v>
      </c>
      <c r="F16" s="93">
        <f t="shared" si="4"/>
        <v>2.85</v>
      </c>
      <c r="G16" s="219">
        <v>13</v>
      </c>
      <c r="H16" s="72">
        <v>35</v>
      </c>
      <c r="I16" s="80">
        <v>53392</v>
      </c>
      <c r="J16" s="72">
        <v>735</v>
      </c>
      <c r="K16" s="220">
        <f t="shared" si="5"/>
        <v>2.6923076923076925</v>
      </c>
      <c r="L16" s="219">
        <v>7</v>
      </c>
      <c r="M16" s="72">
        <v>22</v>
      </c>
      <c r="N16" s="80">
        <v>32108.07</v>
      </c>
      <c r="O16" s="72">
        <v>390</v>
      </c>
      <c r="P16" s="220">
        <f t="shared" si="6"/>
        <v>3.1428571428571428</v>
      </c>
    </row>
    <row r="17" spans="1:16" ht="15" customHeight="1" x14ac:dyDescent="0.2">
      <c r="A17" s="251" t="s">
        <v>41</v>
      </c>
      <c r="B17" s="72">
        <f t="shared" si="0"/>
        <v>23</v>
      </c>
      <c r="C17" s="72">
        <f t="shared" si="1"/>
        <v>85</v>
      </c>
      <c r="D17" s="80">
        <f t="shared" si="2"/>
        <v>95966.31</v>
      </c>
      <c r="E17" s="72">
        <f t="shared" si="3"/>
        <v>1429</v>
      </c>
      <c r="F17" s="93">
        <f t="shared" si="4"/>
        <v>3.6956521739130435</v>
      </c>
      <c r="G17" s="219">
        <v>11</v>
      </c>
      <c r="H17" s="72">
        <v>24</v>
      </c>
      <c r="I17" s="80">
        <v>20392.27</v>
      </c>
      <c r="J17" s="72">
        <v>392</v>
      </c>
      <c r="K17" s="220">
        <f t="shared" si="5"/>
        <v>2.1818181818181817</v>
      </c>
      <c r="L17" s="219">
        <v>12</v>
      </c>
      <c r="M17" s="72">
        <v>61</v>
      </c>
      <c r="N17" s="80">
        <v>75574.039999999994</v>
      </c>
      <c r="O17" s="72">
        <v>1037</v>
      </c>
      <c r="P17" s="220">
        <f t="shared" si="6"/>
        <v>5.083333333333333</v>
      </c>
    </row>
    <row r="18" spans="1:16" ht="15" customHeight="1" x14ac:dyDescent="0.2">
      <c r="A18" s="251" t="s">
        <v>42</v>
      </c>
      <c r="B18" s="72">
        <f t="shared" si="0"/>
        <v>17</v>
      </c>
      <c r="C18" s="72">
        <f t="shared" si="1"/>
        <v>60</v>
      </c>
      <c r="D18" s="80">
        <f t="shared" si="2"/>
        <v>58036.59</v>
      </c>
      <c r="E18" s="72">
        <f t="shared" si="3"/>
        <v>1087</v>
      </c>
      <c r="F18" s="93">
        <f t="shared" si="4"/>
        <v>3.5294117647058822</v>
      </c>
      <c r="G18" s="219">
        <v>12</v>
      </c>
      <c r="H18" s="72">
        <v>39</v>
      </c>
      <c r="I18" s="80">
        <v>33108.93</v>
      </c>
      <c r="J18" s="72">
        <v>721</v>
      </c>
      <c r="K18" s="220">
        <f t="shared" si="5"/>
        <v>3.25</v>
      </c>
      <c r="L18" s="219">
        <v>5</v>
      </c>
      <c r="M18" s="72">
        <v>21</v>
      </c>
      <c r="N18" s="80">
        <v>24927.66</v>
      </c>
      <c r="O18" s="72">
        <v>366</v>
      </c>
      <c r="P18" s="220">
        <f t="shared" si="6"/>
        <v>4.2</v>
      </c>
    </row>
    <row r="19" spans="1:16" ht="15" customHeight="1" x14ac:dyDescent="0.2">
      <c r="A19" s="251" t="s">
        <v>43</v>
      </c>
      <c r="B19" s="72">
        <f t="shared" si="0"/>
        <v>16</v>
      </c>
      <c r="C19" s="72">
        <f t="shared" si="1"/>
        <v>63</v>
      </c>
      <c r="D19" s="80">
        <f t="shared" si="2"/>
        <v>85941.790000000008</v>
      </c>
      <c r="E19" s="72">
        <f t="shared" si="3"/>
        <v>1078</v>
      </c>
      <c r="F19" s="93">
        <f t="shared" si="4"/>
        <v>3.9375</v>
      </c>
      <c r="G19" s="219">
        <v>12</v>
      </c>
      <c r="H19" s="72">
        <v>46</v>
      </c>
      <c r="I19" s="80">
        <v>64041.8</v>
      </c>
      <c r="J19" s="72">
        <v>763</v>
      </c>
      <c r="K19" s="220">
        <f t="shared" si="5"/>
        <v>3.8333333333333335</v>
      </c>
      <c r="L19" s="219">
        <v>4</v>
      </c>
      <c r="M19" s="72">
        <v>17</v>
      </c>
      <c r="N19" s="80">
        <v>21899.99</v>
      </c>
      <c r="O19" s="72">
        <v>315</v>
      </c>
      <c r="P19" s="220">
        <f t="shared" si="6"/>
        <v>4.25</v>
      </c>
    </row>
    <row r="20" spans="1:16" ht="15" customHeight="1" x14ac:dyDescent="0.2">
      <c r="A20" s="251" t="s">
        <v>44</v>
      </c>
      <c r="B20" s="72">
        <f t="shared" si="0"/>
        <v>49</v>
      </c>
      <c r="C20" s="72">
        <f t="shared" si="1"/>
        <v>138</v>
      </c>
      <c r="D20" s="80">
        <f t="shared" si="2"/>
        <v>124361.56</v>
      </c>
      <c r="E20" s="72">
        <f t="shared" si="3"/>
        <v>2392</v>
      </c>
      <c r="F20" s="93">
        <f t="shared" si="4"/>
        <v>2.8163265306122449</v>
      </c>
      <c r="G20" s="219">
        <v>34</v>
      </c>
      <c r="H20" s="72">
        <v>98</v>
      </c>
      <c r="I20" s="80">
        <v>93291.41</v>
      </c>
      <c r="J20" s="72">
        <v>1668</v>
      </c>
      <c r="K20" s="220">
        <f t="shared" si="5"/>
        <v>2.8823529411764706</v>
      </c>
      <c r="L20" s="219">
        <v>15</v>
      </c>
      <c r="M20" s="72">
        <v>40</v>
      </c>
      <c r="N20" s="80">
        <v>31070.15</v>
      </c>
      <c r="O20" s="72">
        <v>724</v>
      </c>
      <c r="P20" s="220">
        <f t="shared" si="6"/>
        <v>2.6666666666666665</v>
      </c>
    </row>
    <row r="21" spans="1:16" ht="15" customHeight="1" x14ac:dyDescent="0.2">
      <c r="A21" s="251" t="s">
        <v>45</v>
      </c>
      <c r="B21" s="72">
        <f t="shared" si="0"/>
        <v>54</v>
      </c>
      <c r="C21" s="72">
        <f t="shared" si="1"/>
        <v>162</v>
      </c>
      <c r="D21" s="80">
        <f t="shared" si="2"/>
        <v>176061.18</v>
      </c>
      <c r="E21" s="72">
        <f t="shared" si="3"/>
        <v>2621</v>
      </c>
      <c r="F21" s="93">
        <f t="shared" si="4"/>
        <v>3</v>
      </c>
      <c r="G21" s="219">
        <v>32</v>
      </c>
      <c r="H21" s="72">
        <v>89</v>
      </c>
      <c r="I21" s="80">
        <v>95817.56</v>
      </c>
      <c r="J21" s="72">
        <v>1431</v>
      </c>
      <c r="K21" s="220">
        <f t="shared" si="5"/>
        <v>2.78125</v>
      </c>
      <c r="L21" s="219">
        <v>22</v>
      </c>
      <c r="M21" s="72">
        <v>73</v>
      </c>
      <c r="N21" s="80">
        <v>80243.62</v>
      </c>
      <c r="O21" s="72">
        <v>1190</v>
      </c>
      <c r="P21" s="220">
        <f t="shared" si="6"/>
        <v>3.3181818181818183</v>
      </c>
    </row>
    <row r="22" spans="1:16" ht="15" customHeight="1" x14ac:dyDescent="0.2">
      <c r="A22" s="251" t="s">
        <v>46</v>
      </c>
      <c r="B22" s="72">
        <f t="shared" si="0"/>
        <v>57</v>
      </c>
      <c r="C22" s="72">
        <f t="shared" si="1"/>
        <v>172</v>
      </c>
      <c r="D22" s="80">
        <f t="shared" si="2"/>
        <v>223583.95</v>
      </c>
      <c r="E22" s="72">
        <f t="shared" si="3"/>
        <v>3022</v>
      </c>
      <c r="F22" s="93">
        <f t="shared" si="4"/>
        <v>3.0175438596491229</v>
      </c>
      <c r="G22" s="219">
        <v>35</v>
      </c>
      <c r="H22" s="72">
        <v>97</v>
      </c>
      <c r="I22" s="80">
        <v>101847.53</v>
      </c>
      <c r="J22" s="72">
        <v>1594</v>
      </c>
      <c r="K22" s="220">
        <f t="shared" si="5"/>
        <v>2.7714285714285714</v>
      </c>
      <c r="L22" s="219">
        <v>22</v>
      </c>
      <c r="M22" s="72">
        <v>75</v>
      </c>
      <c r="N22" s="80">
        <v>121736.42</v>
      </c>
      <c r="O22" s="72">
        <v>1428</v>
      </c>
      <c r="P22" s="220">
        <f t="shared" si="6"/>
        <v>3.4090909090909092</v>
      </c>
    </row>
    <row r="23" spans="1:16" ht="15" customHeight="1" x14ac:dyDescent="0.2">
      <c r="A23" s="251" t="s">
        <v>47</v>
      </c>
      <c r="B23" s="72">
        <f t="shared" si="0"/>
        <v>266</v>
      </c>
      <c r="C23" s="72">
        <f t="shared" si="1"/>
        <v>709</v>
      </c>
      <c r="D23" s="80">
        <f t="shared" si="2"/>
        <v>823107.80999999994</v>
      </c>
      <c r="E23" s="72">
        <f t="shared" si="3"/>
        <v>12017</v>
      </c>
      <c r="F23" s="93">
        <f t="shared" si="4"/>
        <v>2.6654135338345863</v>
      </c>
      <c r="G23" s="219">
        <v>184</v>
      </c>
      <c r="H23" s="72">
        <v>504</v>
      </c>
      <c r="I23" s="80">
        <v>608412.22</v>
      </c>
      <c r="J23" s="72">
        <v>8560</v>
      </c>
      <c r="K23" s="220">
        <f t="shared" si="5"/>
        <v>2.7391304347826089</v>
      </c>
      <c r="L23" s="219">
        <v>82</v>
      </c>
      <c r="M23" s="72">
        <v>205</v>
      </c>
      <c r="N23" s="80">
        <v>214695.59</v>
      </c>
      <c r="O23" s="72">
        <v>3457</v>
      </c>
      <c r="P23" s="220">
        <f t="shared" si="6"/>
        <v>2.5</v>
      </c>
    </row>
    <row r="24" spans="1:16" ht="15" customHeight="1" x14ac:dyDescent="0.2">
      <c r="A24" s="251" t="s">
        <v>48</v>
      </c>
      <c r="B24" s="72">
        <f t="shared" si="0"/>
        <v>18</v>
      </c>
      <c r="C24" s="72">
        <f t="shared" si="1"/>
        <v>69</v>
      </c>
      <c r="D24" s="80">
        <f t="shared" si="2"/>
        <v>63351.539999999994</v>
      </c>
      <c r="E24" s="72">
        <f t="shared" si="3"/>
        <v>1209</v>
      </c>
      <c r="F24" s="93">
        <f t="shared" si="4"/>
        <v>3.8333333333333335</v>
      </c>
      <c r="G24" s="219">
        <v>13</v>
      </c>
      <c r="H24" s="72">
        <v>49</v>
      </c>
      <c r="I24" s="80">
        <v>46595.49</v>
      </c>
      <c r="J24" s="72">
        <v>869</v>
      </c>
      <c r="K24" s="220">
        <f t="shared" si="5"/>
        <v>3.7692307692307692</v>
      </c>
      <c r="L24" s="219">
        <v>5</v>
      </c>
      <c r="M24" s="72">
        <v>20</v>
      </c>
      <c r="N24" s="80">
        <v>16756.05</v>
      </c>
      <c r="O24" s="72">
        <v>340</v>
      </c>
      <c r="P24" s="220">
        <f t="shared" si="6"/>
        <v>4</v>
      </c>
    </row>
    <row r="25" spans="1:16" ht="15" customHeight="1" x14ac:dyDescent="0.2">
      <c r="A25" s="251" t="s">
        <v>49</v>
      </c>
      <c r="B25" s="72">
        <f t="shared" si="0"/>
        <v>89</v>
      </c>
      <c r="C25" s="72">
        <f t="shared" si="1"/>
        <v>267</v>
      </c>
      <c r="D25" s="80">
        <f t="shared" si="2"/>
        <v>300387.05</v>
      </c>
      <c r="E25" s="72">
        <f t="shared" si="3"/>
        <v>4355</v>
      </c>
      <c r="F25" s="93">
        <f t="shared" si="4"/>
        <v>3</v>
      </c>
      <c r="G25" s="219">
        <v>56</v>
      </c>
      <c r="H25" s="72">
        <v>165</v>
      </c>
      <c r="I25" s="80">
        <v>207255.11</v>
      </c>
      <c r="J25" s="72">
        <v>2759</v>
      </c>
      <c r="K25" s="220">
        <f t="shared" si="5"/>
        <v>2.9464285714285716</v>
      </c>
      <c r="L25" s="219">
        <v>33</v>
      </c>
      <c r="M25" s="72">
        <v>102</v>
      </c>
      <c r="N25" s="80">
        <v>93131.94</v>
      </c>
      <c r="O25" s="72">
        <v>1596</v>
      </c>
      <c r="P25" s="220">
        <f t="shared" si="6"/>
        <v>3.0909090909090908</v>
      </c>
    </row>
    <row r="26" spans="1:16" ht="15" customHeight="1" x14ac:dyDescent="0.2">
      <c r="A26" s="251" t="s">
        <v>50</v>
      </c>
      <c r="B26" s="72">
        <f t="shared" si="0"/>
        <v>8</v>
      </c>
      <c r="C26" s="72">
        <f t="shared" si="1"/>
        <v>25</v>
      </c>
      <c r="D26" s="80">
        <f t="shared" si="2"/>
        <v>20769.739999999998</v>
      </c>
      <c r="E26" s="72">
        <f t="shared" si="3"/>
        <v>533</v>
      </c>
      <c r="F26" s="93">
        <f t="shared" si="4"/>
        <v>3.125</v>
      </c>
      <c r="G26" s="219">
        <v>5</v>
      </c>
      <c r="H26" s="72">
        <v>14</v>
      </c>
      <c r="I26" s="80">
        <v>12450.71</v>
      </c>
      <c r="J26" s="72">
        <v>320</v>
      </c>
      <c r="K26" s="220">
        <f t="shared" si="5"/>
        <v>2.8</v>
      </c>
      <c r="L26" s="219">
        <v>3</v>
      </c>
      <c r="M26" s="72">
        <v>11</v>
      </c>
      <c r="N26" s="80">
        <v>8319.0300000000007</v>
      </c>
      <c r="O26" s="72">
        <v>213</v>
      </c>
      <c r="P26" s="220">
        <f t="shared" si="6"/>
        <v>3.6666666666666665</v>
      </c>
    </row>
    <row r="27" spans="1:16" ht="15" customHeight="1" x14ac:dyDescent="0.2">
      <c r="A27" s="251" t="s">
        <v>51</v>
      </c>
      <c r="B27" s="72">
        <f t="shared" si="0"/>
        <v>52</v>
      </c>
      <c r="C27" s="72">
        <f t="shared" si="1"/>
        <v>174</v>
      </c>
      <c r="D27" s="80">
        <f t="shared" si="2"/>
        <v>136711.44</v>
      </c>
      <c r="E27" s="72">
        <f t="shared" si="3"/>
        <v>2938</v>
      </c>
      <c r="F27" s="93">
        <f t="shared" si="4"/>
        <v>3.3461538461538463</v>
      </c>
      <c r="G27" s="219">
        <v>35</v>
      </c>
      <c r="H27" s="72">
        <v>131</v>
      </c>
      <c r="I27" s="80">
        <v>91037.54</v>
      </c>
      <c r="J27" s="72">
        <v>2257</v>
      </c>
      <c r="K27" s="220">
        <f t="shared" si="5"/>
        <v>3.7428571428571429</v>
      </c>
      <c r="L27" s="219">
        <v>17</v>
      </c>
      <c r="M27" s="72">
        <v>43</v>
      </c>
      <c r="N27" s="80">
        <v>45673.9</v>
      </c>
      <c r="O27" s="72">
        <v>681</v>
      </c>
      <c r="P27" s="220">
        <f t="shared" si="6"/>
        <v>2.5294117647058822</v>
      </c>
    </row>
    <row r="28" spans="1:16" ht="15" customHeight="1" x14ac:dyDescent="0.2">
      <c r="A28" s="251" t="s">
        <v>52</v>
      </c>
      <c r="B28" s="72">
        <f t="shared" si="0"/>
        <v>65</v>
      </c>
      <c r="C28" s="72">
        <f t="shared" si="1"/>
        <v>158</v>
      </c>
      <c r="D28" s="80">
        <f t="shared" si="2"/>
        <v>142999.54999999999</v>
      </c>
      <c r="E28" s="72">
        <f t="shared" si="3"/>
        <v>2197</v>
      </c>
      <c r="F28" s="93">
        <f t="shared" si="4"/>
        <v>2.4307692307692306</v>
      </c>
      <c r="G28" s="219">
        <v>53</v>
      </c>
      <c r="H28" s="72">
        <v>130</v>
      </c>
      <c r="I28" s="80">
        <v>116534.78</v>
      </c>
      <c r="J28" s="72">
        <v>1705</v>
      </c>
      <c r="K28" s="220">
        <f t="shared" si="5"/>
        <v>2.4528301886792452</v>
      </c>
      <c r="L28" s="219">
        <v>12</v>
      </c>
      <c r="M28" s="72">
        <v>28</v>
      </c>
      <c r="N28" s="80">
        <v>26464.77</v>
      </c>
      <c r="O28" s="72">
        <v>492</v>
      </c>
      <c r="P28" s="220">
        <f t="shared" si="6"/>
        <v>2.3333333333333335</v>
      </c>
    </row>
    <row r="29" spans="1:16" ht="15" customHeight="1" x14ac:dyDescent="0.2">
      <c r="A29" s="251" t="s">
        <v>53</v>
      </c>
      <c r="B29" s="72">
        <f t="shared" si="0"/>
        <v>840</v>
      </c>
      <c r="C29" s="72">
        <f t="shared" si="1"/>
        <v>2021</v>
      </c>
      <c r="D29" s="80">
        <f t="shared" si="2"/>
        <v>2458347.79</v>
      </c>
      <c r="E29" s="72">
        <f t="shared" si="3"/>
        <v>33114</v>
      </c>
      <c r="F29" s="93">
        <f t="shared" si="4"/>
        <v>2.4059523809523808</v>
      </c>
      <c r="G29" s="219">
        <v>458</v>
      </c>
      <c r="H29" s="72">
        <v>1151</v>
      </c>
      <c r="I29" s="80">
        <v>1380503.04</v>
      </c>
      <c r="J29" s="72">
        <v>18806</v>
      </c>
      <c r="K29" s="220">
        <f t="shared" si="5"/>
        <v>2.5131004366812228</v>
      </c>
      <c r="L29" s="219">
        <v>382</v>
      </c>
      <c r="M29" s="72">
        <v>870</v>
      </c>
      <c r="N29" s="80">
        <v>1077844.75</v>
      </c>
      <c r="O29" s="72">
        <v>14308</v>
      </c>
      <c r="P29" s="220">
        <f t="shared" si="6"/>
        <v>2.2774869109947642</v>
      </c>
    </row>
    <row r="30" spans="1:16" ht="15" customHeight="1" x14ac:dyDescent="0.2">
      <c r="A30" s="251" t="s">
        <v>54</v>
      </c>
      <c r="B30" s="72">
        <f t="shared" si="0"/>
        <v>86</v>
      </c>
      <c r="C30" s="72">
        <f t="shared" si="1"/>
        <v>185</v>
      </c>
      <c r="D30" s="80">
        <f t="shared" si="2"/>
        <v>212314.27000000002</v>
      </c>
      <c r="E30" s="72">
        <f t="shared" si="3"/>
        <v>3029</v>
      </c>
      <c r="F30" s="93">
        <f t="shared" si="4"/>
        <v>2.1511627906976742</v>
      </c>
      <c r="G30" s="219">
        <v>44</v>
      </c>
      <c r="H30" s="72">
        <v>89</v>
      </c>
      <c r="I30" s="80">
        <v>105771.95</v>
      </c>
      <c r="J30" s="72">
        <v>1391</v>
      </c>
      <c r="K30" s="220">
        <f t="shared" si="5"/>
        <v>2.0227272727272729</v>
      </c>
      <c r="L30" s="219">
        <v>42</v>
      </c>
      <c r="M30" s="72">
        <v>96</v>
      </c>
      <c r="N30" s="80">
        <v>106542.32</v>
      </c>
      <c r="O30" s="72">
        <v>1638</v>
      </c>
      <c r="P30" s="220">
        <f t="shared" si="6"/>
        <v>2.2857142857142856</v>
      </c>
    </row>
    <row r="31" spans="1:16" ht="15" customHeight="1" x14ac:dyDescent="0.2">
      <c r="A31" s="251" t="s">
        <v>55</v>
      </c>
      <c r="B31" s="72">
        <f t="shared" si="0"/>
        <v>102</v>
      </c>
      <c r="C31" s="72">
        <f t="shared" si="1"/>
        <v>290</v>
      </c>
      <c r="D31" s="80">
        <f t="shared" si="2"/>
        <v>404656.06</v>
      </c>
      <c r="E31" s="72">
        <f t="shared" si="3"/>
        <v>5160</v>
      </c>
      <c r="F31" s="93">
        <f t="shared" si="4"/>
        <v>2.8431372549019609</v>
      </c>
      <c r="G31" s="219">
        <v>74</v>
      </c>
      <c r="H31" s="72">
        <v>204</v>
      </c>
      <c r="I31" s="80">
        <v>316856.64</v>
      </c>
      <c r="J31" s="72">
        <v>3638</v>
      </c>
      <c r="K31" s="220">
        <f t="shared" si="5"/>
        <v>2.7567567567567566</v>
      </c>
      <c r="L31" s="219">
        <v>28</v>
      </c>
      <c r="M31" s="72">
        <v>86</v>
      </c>
      <c r="N31" s="80">
        <v>87799.42</v>
      </c>
      <c r="O31" s="72">
        <v>1522</v>
      </c>
      <c r="P31" s="220">
        <f t="shared" si="6"/>
        <v>3.0714285714285716</v>
      </c>
    </row>
    <row r="32" spans="1:16" ht="15" customHeight="1" x14ac:dyDescent="0.2">
      <c r="A32" s="251" t="s">
        <v>56</v>
      </c>
      <c r="B32" s="72">
        <f t="shared" si="0"/>
        <v>32</v>
      </c>
      <c r="C32" s="72">
        <f t="shared" si="1"/>
        <v>79</v>
      </c>
      <c r="D32" s="80">
        <f t="shared" si="2"/>
        <v>92022.18</v>
      </c>
      <c r="E32" s="72">
        <f t="shared" si="3"/>
        <v>1285</v>
      </c>
      <c r="F32" s="93">
        <f t="shared" si="4"/>
        <v>2.46875</v>
      </c>
      <c r="G32" s="219">
        <v>22</v>
      </c>
      <c r="H32" s="72">
        <v>61</v>
      </c>
      <c r="I32" s="80">
        <v>68937.539999999994</v>
      </c>
      <c r="J32" s="72">
        <v>990</v>
      </c>
      <c r="K32" s="220">
        <f t="shared" si="5"/>
        <v>2.7727272727272729</v>
      </c>
      <c r="L32" s="219">
        <v>10</v>
      </c>
      <c r="M32" s="72">
        <v>18</v>
      </c>
      <c r="N32" s="80">
        <v>23084.639999999999</v>
      </c>
      <c r="O32" s="72">
        <v>295</v>
      </c>
      <c r="P32" s="220">
        <f t="shared" si="6"/>
        <v>1.8</v>
      </c>
    </row>
    <row r="33" spans="1:16" ht="15" customHeight="1" x14ac:dyDescent="0.2">
      <c r="A33" s="251" t="s">
        <v>57</v>
      </c>
      <c r="B33" s="72">
        <f t="shared" si="0"/>
        <v>19</v>
      </c>
      <c r="C33" s="72">
        <f t="shared" si="1"/>
        <v>57</v>
      </c>
      <c r="D33" s="80">
        <f t="shared" si="2"/>
        <v>71078.45</v>
      </c>
      <c r="E33" s="72">
        <f t="shared" si="3"/>
        <v>1075</v>
      </c>
      <c r="F33" s="93">
        <f t="shared" si="4"/>
        <v>3</v>
      </c>
      <c r="G33" s="219">
        <v>12</v>
      </c>
      <c r="H33" s="72">
        <v>38</v>
      </c>
      <c r="I33" s="80">
        <v>50811.57</v>
      </c>
      <c r="J33" s="72">
        <v>735</v>
      </c>
      <c r="K33" s="220">
        <f t="shared" si="5"/>
        <v>3.1666666666666665</v>
      </c>
      <c r="L33" s="219">
        <v>7</v>
      </c>
      <c r="M33" s="72">
        <v>19</v>
      </c>
      <c r="N33" s="80">
        <v>20266.88</v>
      </c>
      <c r="O33" s="72">
        <v>340</v>
      </c>
      <c r="P33" s="220">
        <f t="shared" si="6"/>
        <v>2.7142857142857144</v>
      </c>
    </row>
    <row r="34" spans="1:16" ht="15" customHeight="1" x14ac:dyDescent="0.2">
      <c r="A34" s="251" t="s">
        <v>58</v>
      </c>
      <c r="B34" s="72">
        <f t="shared" si="0"/>
        <v>28</v>
      </c>
      <c r="C34" s="72">
        <f t="shared" si="1"/>
        <v>69</v>
      </c>
      <c r="D34" s="80">
        <f t="shared" si="2"/>
        <v>68440.56</v>
      </c>
      <c r="E34" s="72">
        <f t="shared" si="3"/>
        <v>1144</v>
      </c>
      <c r="F34" s="93">
        <f t="shared" si="4"/>
        <v>2.4642857142857144</v>
      </c>
      <c r="G34" s="219">
        <v>21</v>
      </c>
      <c r="H34" s="72">
        <v>50</v>
      </c>
      <c r="I34" s="80">
        <v>48284.66</v>
      </c>
      <c r="J34" s="72">
        <v>801</v>
      </c>
      <c r="K34" s="220">
        <f t="shared" si="5"/>
        <v>2.3809523809523809</v>
      </c>
      <c r="L34" s="219">
        <v>7</v>
      </c>
      <c r="M34" s="72">
        <v>19</v>
      </c>
      <c r="N34" s="80">
        <v>20155.900000000001</v>
      </c>
      <c r="O34" s="72">
        <v>343</v>
      </c>
      <c r="P34" s="220">
        <f t="shared" si="6"/>
        <v>2.7142857142857144</v>
      </c>
    </row>
    <row r="35" spans="1:16" ht="15" customHeight="1" x14ac:dyDescent="0.2">
      <c r="A35" s="251" t="s">
        <v>59</v>
      </c>
      <c r="B35" s="72">
        <f t="shared" si="0"/>
        <v>54</v>
      </c>
      <c r="C35" s="72">
        <f t="shared" si="1"/>
        <v>167</v>
      </c>
      <c r="D35" s="80">
        <f t="shared" si="2"/>
        <v>180897.53999999998</v>
      </c>
      <c r="E35" s="72">
        <f t="shared" si="3"/>
        <v>2825</v>
      </c>
      <c r="F35" s="93">
        <f t="shared" si="4"/>
        <v>3.0925925925925926</v>
      </c>
      <c r="G35" s="219">
        <v>38</v>
      </c>
      <c r="H35" s="72">
        <v>114</v>
      </c>
      <c r="I35" s="80">
        <v>122328.43</v>
      </c>
      <c r="J35" s="72">
        <v>1854</v>
      </c>
      <c r="K35" s="220">
        <f t="shared" si="5"/>
        <v>3</v>
      </c>
      <c r="L35" s="219">
        <v>16</v>
      </c>
      <c r="M35" s="72">
        <v>53</v>
      </c>
      <c r="N35" s="80">
        <v>58569.11</v>
      </c>
      <c r="O35" s="72">
        <v>971</v>
      </c>
      <c r="P35" s="220">
        <f t="shared" si="6"/>
        <v>3.3125</v>
      </c>
    </row>
    <row r="36" spans="1:16" ht="15" customHeight="1" x14ac:dyDescent="0.2">
      <c r="A36" s="251" t="s">
        <v>60</v>
      </c>
      <c r="B36" s="72">
        <f t="shared" si="0"/>
        <v>44</v>
      </c>
      <c r="C36" s="72">
        <f t="shared" si="1"/>
        <v>110</v>
      </c>
      <c r="D36" s="80">
        <f t="shared" si="2"/>
        <v>128119.4</v>
      </c>
      <c r="E36" s="72">
        <f t="shared" si="3"/>
        <v>1810</v>
      </c>
      <c r="F36" s="93">
        <f t="shared" si="4"/>
        <v>2.5</v>
      </c>
      <c r="G36" s="219">
        <v>31</v>
      </c>
      <c r="H36" s="72">
        <v>77</v>
      </c>
      <c r="I36" s="80">
        <v>88777.15</v>
      </c>
      <c r="J36" s="72">
        <v>1239</v>
      </c>
      <c r="K36" s="220">
        <f t="shared" si="5"/>
        <v>2.4838709677419355</v>
      </c>
      <c r="L36" s="219">
        <v>13</v>
      </c>
      <c r="M36" s="72">
        <v>33</v>
      </c>
      <c r="N36" s="80">
        <v>39342.25</v>
      </c>
      <c r="O36" s="72">
        <v>571</v>
      </c>
      <c r="P36" s="220">
        <f t="shared" si="6"/>
        <v>2.5384615384615383</v>
      </c>
    </row>
    <row r="37" spans="1:16" ht="20.100000000000001" customHeight="1" x14ac:dyDescent="0.2">
      <c r="A37" s="252" t="s">
        <v>5</v>
      </c>
      <c r="B37" s="120">
        <f>SUM(B9:B36)</f>
        <v>2442</v>
      </c>
      <c r="C37" s="120">
        <f>SUM(C9:C36)</f>
        <v>6475</v>
      </c>
      <c r="D37" s="132">
        <f>SUM(D9:D36)</f>
        <v>7438017.7899999991</v>
      </c>
      <c r="E37" s="120">
        <f>SUM(E9:E36)</f>
        <v>108574</v>
      </c>
      <c r="F37" s="143">
        <f t="shared" si="4"/>
        <v>2.6515151515151514</v>
      </c>
      <c r="G37" s="221">
        <f>SUM(G9:G36)</f>
        <v>1530</v>
      </c>
      <c r="H37" s="120">
        <f>SUM(H9:H36)</f>
        <v>4110</v>
      </c>
      <c r="I37" s="132">
        <f>SUM(I9:I36)</f>
        <v>4730435.6900000004</v>
      </c>
      <c r="J37" s="120">
        <f>SUM(J9:J36)</f>
        <v>68536</v>
      </c>
      <c r="K37" s="222">
        <f t="shared" si="5"/>
        <v>2.6862745098039214</v>
      </c>
      <c r="L37" s="221">
        <f>SUM(L9:L36)</f>
        <v>912</v>
      </c>
      <c r="M37" s="120">
        <f>SUM(M9:M36)</f>
        <v>2365</v>
      </c>
      <c r="N37" s="132">
        <f>SUM(N9:N36)</f>
        <v>2707582.0999999996</v>
      </c>
      <c r="O37" s="120">
        <f>SUM(O9:O36)</f>
        <v>40038</v>
      </c>
      <c r="P37" s="222">
        <f t="shared" si="6"/>
        <v>2.5932017543859649</v>
      </c>
    </row>
    <row r="38" spans="1:16" ht="9.9499999999999993" customHeight="1" x14ac:dyDescent="0.2"/>
    <row r="39" spans="1:16" ht="45" customHeight="1" x14ac:dyDescent="0.2">
      <c r="A39" s="400" t="s">
        <v>417</v>
      </c>
      <c r="B39" s="400"/>
      <c r="C39" s="400"/>
      <c r="D39" s="400"/>
      <c r="E39" s="400"/>
      <c r="F39" s="400"/>
      <c r="G39" s="400"/>
      <c r="H39" s="400"/>
      <c r="I39" s="400"/>
      <c r="J39" s="400"/>
      <c r="K39" s="400"/>
      <c r="L39" s="400"/>
      <c r="M39" s="400"/>
      <c r="N39" s="400"/>
      <c r="O39" s="400"/>
      <c r="P39" s="400"/>
    </row>
    <row r="58" ht="30" customHeight="1" x14ac:dyDescent="0.2"/>
  </sheetData>
  <mergeCells count="7">
    <mergeCell ref="A4:K4"/>
    <mergeCell ref="A39:P39"/>
    <mergeCell ref="G6:K6"/>
    <mergeCell ref="L6:P6"/>
    <mergeCell ref="A3:F3"/>
    <mergeCell ref="A6:A7"/>
    <mergeCell ref="B6:F6"/>
  </mergeCells>
  <phoneticPr fontId="0" type="noConversion"/>
  <hyperlinks>
    <hyperlink ref="A1" location="Съдържание!Print_Area" display="към съдържанието" xr:uid="{00000000-0004-0000-2A00-000000000000}"/>
  </hyperlinks>
  <printOptions horizontalCentered="1"/>
  <pageMargins left="0.39370078740157483" right="0.39370078740157483" top="0.59055118110236227" bottom="0.39370078740157483" header="0.39370078740157483" footer="0.39370078740157483"/>
  <pageSetup paperSize="9" scale="6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pageSetUpPr fitToPage="1"/>
  </sheetPr>
  <dimension ref="A1:P25"/>
  <sheetViews>
    <sheetView zoomScaleNormal="100" zoomScaleSheetLayoutView="96" workbookViewId="0">
      <selection activeCell="B8" sqref="B8:D14"/>
    </sheetView>
  </sheetViews>
  <sheetFormatPr defaultRowHeight="12.75" x14ac:dyDescent="0.2"/>
  <cols>
    <col min="1" max="1" width="30.7109375" customWidth="1"/>
    <col min="2" max="2" width="12.7109375" customWidth="1"/>
    <col min="3" max="3" width="25.7109375" customWidth="1"/>
    <col min="4" max="4" width="20.7109375" customWidth="1"/>
    <col min="5" max="5" width="30.7109375" customWidth="1"/>
  </cols>
  <sheetData>
    <row r="1" spans="1:16" s="5" customFormat="1" ht="15" customHeight="1" x14ac:dyDescent="0.2">
      <c r="A1" s="159" t="s">
        <v>64</v>
      </c>
      <c r="B1" s="74"/>
      <c r="C1" s="74"/>
      <c r="D1" s="82"/>
      <c r="E1" s="91"/>
    </row>
    <row r="2" spans="1:16" s="5" customFormat="1" ht="15" customHeight="1" x14ac:dyDescent="0.2">
      <c r="A2" s="159"/>
      <c r="B2" s="261"/>
      <c r="C2" s="261"/>
      <c r="D2" s="82"/>
      <c r="E2" s="91"/>
    </row>
    <row r="3" spans="1:16" s="5" customFormat="1" ht="15" customHeight="1" x14ac:dyDescent="0.2">
      <c r="A3" s="365" t="s">
        <v>329</v>
      </c>
      <c r="B3" s="365"/>
      <c r="C3" s="365"/>
      <c r="D3" s="365"/>
      <c r="E3" s="365"/>
      <c r="F3" s="271"/>
      <c r="G3" s="271"/>
      <c r="H3" s="271"/>
    </row>
    <row r="4" spans="1:16" ht="30" customHeight="1" x14ac:dyDescent="0.2">
      <c r="A4" s="391" t="s">
        <v>419</v>
      </c>
      <c r="B4" s="391"/>
      <c r="C4" s="391"/>
      <c r="D4" s="391"/>
      <c r="E4" s="391"/>
      <c r="F4" s="267"/>
      <c r="G4" s="267"/>
      <c r="H4" s="267"/>
      <c r="I4" s="267"/>
      <c r="J4" s="267"/>
      <c r="K4" s="267"/>
      <c r="L4" s="267"/>
      <c r="M4" s="267"/>
      <c r="N4" s="267"/>
      <c r="O4" s="267"/>
      <c r="P4" s="267"/>
    </row>
    <row r="5" spans="1:16" s="10" customFormat="1" ht="15" customHeight="1" x14ac:dyDescent="0.2">
      <c r="A5" s="323"/>
      <c r="B5" s="323"/>
      <c r="C5" s="323"/>
      <c r="D5" s="323"/>
      <c r="E5" s="323"/>
    </row>
    <row r="6" spans="1:16" ht="39.950000000000003" customHeight="1" x14ac:dyDescent="0.2">
      <c r="A6" s="154" t="s">
        <v>61</v>
      </c>
      <c r="B6" s="141" t="s">
        <v>62</v>
      </c>
      <c r="C6" s="141" t="s">
        <v>246</v>
      </c>
      <c r="D6" s="142" t="s">
        <v>247</v>
      </c>
      <c r="E6" s="141" t="s">
        <v>242</v>
      </c>
    </row>
    <row r="7" spans="1:16" ht="20.100000000000001" customHeight="1" x14ac:dyDescent="0.2">
      <c r="A7" s="128">
        <v>1</v>
      </c>
      <c r="B7" s="122">
        <v>2</v>
      </c>
      <c r="C7" s="122">
        <v>3</v>
      </c>
      <c r="D7" s="128">
        <v>4</v>
      </c>
      <c r="E7" s="128" t="s">
        <v>217</v>
      </c>
    </row>
    <row r="8" spans="1:16" ht="15" customHeight="1" x14ac:dyDescent="0.2">
      <c r="A8" s="96" t="s">
        <v>88</v>
      </c>
      <c r="B8" s="72">
        <v>124.89680365296803</v>
      </c>
      <c r="C8" s="72">
        <v>305.84375</v>
      </c>
      <c r="D8" s="72">
        <v>4406.5200595674687</v>
      </c>
      <c r="E8" s="93">
        <f>D8/C8</f>
        <v>14.407749249633085</v>
      </c>
      <c r="G8" s="167"/>
    </row>
    <row r="9" spans="1:16" ht="15" customHeight="1" x14ac:dyDescent="0.2">
      <c r="A9" s="96" t="s">
        <v>89</v>
      </c>
      <c r="B9" s="72">
        <v>130.18904109589042</v>
      </c>
      <c r="C9" s="72">
        <v>574.14711191335743</v>
      </c>
      <c r="D9" s="72">
        <v>8606.0371778059307</v>
      </c>
      <c r="E9" s="93">
        <f t="shared" ref="E9:E14" si="0">D9/C9</f>
        <v>14.989254494594825</v>
      </c>
      <c r="G9" s="167"/>
    </row>
    <row r="10" spans="1:16" ht="15" customHeight="1" x14ac:dyDescent="0.2">
      <c r="A10" s="96" t="s">
        <v>90</v>
      </c>
      <c r="B10" s="72">
        <v>258.26118721461188</v>
      </c>
      <c r="C10" s="72">
        <v>723.20453519855596</v>
      </c>
      <c r="D10" s="72">
        <v>11334.512117238262</v>
      </c>
      <c r="E10" s="93">
        <f t="shared" si="0"/>
        <v>15.672623117782813</v>
      </c>
      <c r="G10" s="167"/>
    </row>
    <row r="11" spans="1:16" ht="15" customHeight="1" x14ac:dyDescent="0.2">
      <c r="A11" s="96" t="s">
        <v>91</v>
      </c>
      <c r="B11" s="72">
        <v>269.90410958904107</v>
      </c>
      <c r="C11" s="72">
        <v>850.17937725631771</v>
      </c>
      <c r="D11" s="72">
        <v>14049.774102968742</v>
      </c>
      <c r="E11" s="93">
        <f t="shared" si="0"/>
        <v>16.52565855962056</v>
      </c>
      <c r="G11" s="167"/>
    </row>
    <row r="12" spans="1:16" ht="15" customHeight="1" x14ac:dyDescent="0.2">
      <c r="A12" s="96" t="s">
        <v>92</v>
      </c>
      <c r="B12" s="72">
        <v>471.0091324200913</v>
      </c>
      <c r="C12" s="72">
        <v>1472.9081678700361</v>
      </c>
      <c r="D12" s="72">
        <v>23653.38928526446</v>
      </c>
      <c r="E12" s="93">
        <f t="shared" si="0"/>
        <v>16.058970817895243</v>
      </c>
      <c r="G12" s="167"/>
    </row>
    <row r="13" spans="1:16" ht="15" customHeight="1" x14ac:dyDescent="0.2">
      <c r="A13" s="96" t="s">
        <v>127</v>
      </c>
      <c r="B13" s="72">
        <v>306.94977168949771</v>
      </c>
      <c r="C13" s="72">
        <v>1009.1739620938628</v>
      </c>
      <c r="D13" s="72">
        <v>15836.826091144154</v>
      </c>
      <c r="E13" s="93">
        <f t="shared" si="0"/>
        <v>15.692860384829448</v>
      </c>
      <c r="G13" s="167"/>
    </row>
    <row r="14" spans="1:16" ht="15" customHeight="1" x14ac:dyDescent="0.2">
      <c r="A14" s="96" t="s">
        <v>272</v>
      </c>
      <c r="B14" s="72">
        <v>756.78995433789953</v>
      </c>
      <c r="C14" s="72">
        <v>4851.5430956678701</v>
      </c>
      <c r="D14" s="72">
        <v>70728.941166010976</v>
      </c>
      <c r="E14" s="93">
        <f t="shared" si="0"/>
        <v>14.578648436446452</v>
      </c>
      <c r="G14" s="167"/>
    </row>
    <row r="15" spans="1:16" ht="20.100000000000001" customHeight="1" x14ac:dyDescent="0.2">
      <c r="A15" s="213" t="s">
        <v>5</v>
      </c>
      <c r="B15" s="120">
        <f>SUM(B8:B14)</f>
        <v>2318</v>
      </c>
      <c r="C15" s="120">
        <f>SUM(C8:C14)</f>
        <v>9787</v>
      </c>
      <c r="D15" s="120">
        <f>SUM(D8:D14)</f>
        <v>148616</v>
      </c>
      <c r="E15" s="143">
        <f>D15/C15</f>
        <v>15.185041381424339</v>
      </c>
      <c r="G15" s="167"/>
    </row>
    <row r="17" spans="2:4" x14ac:dyDescent="0.2">
      <c r="B17" s="167"/>
      <c r="C17" s="167"/>
      <c r="D17" s="167"/>
    </row>
    <row r="18" spans="2:4" x14ac:dyDescent="0.2">
      <c r="B18" s="167"/>
      <c r="C18" s="167"/>
      <c r="D18" s="167"/>
    </row>
    <row r="19" spans="2:4" x14ac:dyDescent="0.2">
      <c r="B19" s="167"/>
      <c r="C19" s="167"/>
      <c r="D19" s="167"/>
    </row>
    <row r="20" spans="2:4" x14ac:dyDescent="0.2">
      <c r="B20" s="167"/>
      <c r="C20" s="167"/>
      <c r="D20" s="167"/>
    </row>
    <row r="21" spans="2:4" x14ac:dyDescent="0.2">
      <c r="B21" s="167"/>
      <c r="C21" s="167"/>
      <c r="D21" s="167"/>
    </row>
    <row r="22" spans="2:4" x14ac:dyDescent="0.2">
      <c r="B22" s="167"/>
      <c r="C22" s="167"/>
      <c r="D22" s="167"/>
    </row>
    <row r="23" spans="2:4" x14ac:dyDescent="0.2">
      <c r="B23" s="167"/>
      <c r="C23" s="167"/>
      <c r="D23" s="167"/>
    </row>
    <row r="24" spans="2:4" x14ac:dyDescent="0.2">
      <c r="B24" s="167"/>
      <c r="C24" s="167"/>
      <c r="D24" s="167"/>
    </row>
    <row r="25" spans="2:4" x14ac:dyDescent="0.2">
      <c r="B25" s="8"/>
    </row>
  </sheetData>
  <mergeCells count="2">
    <mergeCell ref="A4:E4"/>
    <mergeCell ref="A3:E3"/>
  </mergeCells>
  <phoneticPr fontId="0" type="noConversion"/>
  <hyperlinks>
    <hyperlink ref="A1" location="Съдържание!Print_Area" display="към съдържанието" xr:uid="{00000000-0004-0000-2D00-000000000000}"/>
  </hyperlinks>
  <printOptions horizontalCentered="1"/>
  <pageMargins left="0.39370078740157483" right="0.39370078740157483" top="0.59055118110236227" bottom="0.39370078740157483" header="0.39370078740157483" footer="0.39370078740157483"/>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75"/>
  <sheetViews>
    <sheetView zoomScaleNormal="100" zoomScaleSheetLayoutView="86" workbookViewId="0">
      <selection activeCell="B8" sqref="B8:F27"/>
    </sheetView>
  </sheetViews>
  <sheetFormatPr defaultRowHeight="12.75" x14ac:dyDescent="0.2"/>
  <cols>
    <col min="1" max="1" width="10.7109375" customWidth="1"/>
    <col min="2" max="2" width="10.7109375" style="2" customWidth="1"/>
    <col min="3" max="3" width="60.7109375" customWidth="1"/>
    <col min="4" max="4" width="25.7109375" customWidth="1"/>
    <col min="5" max="6" width="20.7109375" customWidth="1"/>
    <col min="8" max="8" width="8.5703125" customWidth="1"/>
    <col min="10" max="10" width="40.28515625" customWidth="1"/>
  </cols>
  <sheetData>
    <row r="1" spans="1:16" s="5" customFormat="1" x14ac:dyDescent="0.2">
      <c r="A1" s="159" t="s">
        <v>64</v>
      </c>
      <c r="B1" s="146"/>
      <c r="F1" s="91"/>
      <c r="H1"/>
      <c r="I1"/>
      <c r="J1"/>
      <c r="K1"/>
      <c r="L1"/>
      <c r="M1"/>
      <c r="N1"/>
      <c r="O1"/>
      <c r="P1"/>
    </row>
    <row r="2" spans="1:16" s="5" customFormat="1" x14ac:dyDescent="0.2">
      <c r="A2" s="159"/>
      <c r="B2" s="146"/>
      <c r="F2" s="91"/>
      <c r="H2"/>
      <c r="I2"/>
      <c r="J2"/>
      <c r="K2"/>
      <c r="L2"/>
      <c r="M2"/>
      <c r="N2"/>
      <c r="O2"/>
      <c r="P2"/>
    </row>
    <row r="3" spans="1:16" s="5" customFormat="1" ht="15" customHeight="1" x14ac:dyDescent="0.2">
      <c r="A3" s="365" t="s">
        <v>329</v>
      </c>
      <c r="B3" s="365"/>
      <c r="C3" s="365"/>
      <c r="D3" s="365"/>
      <c r="E3" s="365"/>
      <c r="F3" s="365"/>
      <c r="G3" s="271"/>
      <c r="H3" s="271"/>
      <c r="I3"/>
      <c r="J3"/>
      <c r="K3"/>
      <c r="L3"/>
      <c r="M3"/>
      <c r="N3"/>
      <c r="O3"/>
      <c r="P3"/>
    </row>
    <row r="4" spans="1:16" ht="31.5" customHeight="1" x14ac:dyDescent="0.2">
      <c r="A4" s="365" t="s">
        <v>420</v>
      </c>
      <c r="B4" s="365"/>
      <c r="C4" s="365"/>
      <c r="D4" s="365"/>
      <c r="E4" s="365"/>
      <c r="F4" s="365"/>
      <c r="G4" s="268"/>
      <c r="H4" s="268"/>
      <c r="I4" s="268"/>
      <c r="J4" s="268"/>
      <c r="K4" s="268"/>
      <c r="L4" s="268"/>
      <c r="M4" s="268"/>
      <c r="N4" s="268"/>
      <c r="O4" s="268"/>
      <c r="P4" s="268"/>
    </row>
    <row r="5" spans="1:16" ht="15" customHeight="1" x14ac:dyDescent="0.2">
      <c r="A5" s="66"/>
      <c r="B5" s="66"/>
      <c r="C5" s="66"/>
      <c r="D5" s="66"/>
      <c r="E5" s="66"/>
      <c r="F5" s="66"/>
    </row>
    <row r="6" spans="1:16" s="47" customFormat="1" ht="39.950000000000003" customHeight="1" x14ac:dyDescent="0.2">
      <c r="A6" s="128" t="s">
        <v>141</v>
      </c>
      <c r="B6" s="128" t="s">
        <v>140</v>
      </c>
      <c r="C6" s="128" t="s">
        <v>154</v>
      </c>
      <c r="D6" s="128" t="s">
        <v>175</v>
      </c>
      <c r="E6" s="128" t="s">
        <v>142</v>
      </c>
      <c r="F6" s="128" t="s">
        <v>182</v>
      </c>
      <c r="H6"/>
      <c r="I6"/>
      <c r="J6"/>
      <c r="K6"/>
      <c r="L6"/>
      <c r="M6"/>
      <c r="N6"/>
      <c r="O6"/>
      <c r="P6"/>
    </row>
    <row r="7" spans="1:16" s="47" customFormat="1" ht="20.100000000000001" customHeight="1" x14ac:dyDescent="0.2">
      <c r="A7" s="128">
        <v>1</v>
      </c>
      <c r="B7" s="128">
        <v>2</v>
      </c>
      <c r="C7" s="128">
        <v>3</v>
      </c>
      <c r="D7" s="128">
        <v>4</v>
      </c>
      <c r="E7" s="128">
        <v>5</v>
      </c>
      <c r="F7" s="128">
        <v>6</v>
      </c>
      <c r="H7"/>
      <c r="I7"/>
      <c r="J7"/>
      <c r="K7"/>
      <c r="L7"/>
      <c r="M7"/>
      <c r="N7"/>
      <c r="O7"/>
      <c r="P7"/>
    </row>
    <row r="8" spans="1:16" ht="15" customHeight="1" x14ac:dyDescent="0.2">
      <c r="A8" s="102">
        <v>1</v>
      </c>
      <c r="B8" s="102" t="s">
        <v>183</v>
      </c>
      <c r="C8" s="103" t="s">
        <v>203</v>
      </c>
      <c r="D8" s="99">
        <v>595</v>
      </c>
      <c r="E8" s="351">
        <v>5.91E-2</v>
      </c>
      <c r="F8" s="100">
        <v>28.5</v>
      </c>
    </row>
    <row r="9" spans="1:16" ht="15" customHeight="1" x14ac:dyDescent="0.2">
      <c r="A9" s="102">
        <v>2</v>
      </c>
      <c r="B9" s="102" t="s">
        <v>190</v>
      </c>
      <c r="C9" s="103" t="s">
        <v>209</v>
      </c>
      <c r="D9" s="99">
        <v>341</v>
      </c>
      <c r="E9" s="351">
        <v>3.39E-2</v>
      </c>
      <c r="F9" s="100">
        <v>31.3</v>
      </c>
    </row>
    <row r="10" spans="1:16" ht="15" customHeight="1" x14ac:dyDescent="0.2">
      <c r="A10" s="102">
        <v>3</v>
      </c>
      <c r="B10" s="102" t="s">
        <v>187</v>
      </c>
      <c r="C10" s="103" t="s">
        <v>202</v>
      </c>
      <c r="D10" s="99">
        <v>327</v>
      </c>
      <c r="E10" s="351">
        <v>3.2500000000000001E-2</v>
      </c>
      <c r="F10" s="100">
        <v>29</v>
      </c>
    </row>
    <row r="11" spans="1:16" ht="15" customHeight="1" x14ac:dyDescent="0.2">
      <c r="A11" s="102">
        <v>4</v>
      </c>
      <c r="B11" s="102" t="s">
        <v>191</v>
      </c>
      <c r="C11" s="103" t="s">
        <v>210</v>
      </c>
      <c r="D11" s="99">
        <v>291</v>
      </c>
      <c r="E11" s="351">
        <v>2.8899999999999999E-2</v>
      </c>
      <c r="F11" s="100">
        <v>30.6</v>
      </c>
    </row>
    <row r="12" spans="1:16" ht="15" customHeight="1" x14ac:dyDescent="0.2">
      <c r="A12" s="102">
        <v>5</v>
      </c>
      <c r="B12" s="102" t="s">
        <v>189</v>
      </c>
      <c r="C12" s="103" t="s">
        <v>200</v>
      </c>
      <c r="D12" s="99">
        <v>217</v>
      </c>
      <c r="E12" s="351">
        <v>2.1499999999999998E-2</v>
      </c>
      <c r="F12" s="100">
        <v>23</v>
      </c>
    </row>
    <row r="13" spans="1:16" ht="15" customHeight="1" x14ac:dyDescent="0.2">
      <c r="A13" s="102">
        <v>6</v>
      </c>
      <c r="B13" s="102" t="s">
        <v>192</v>
      </c>
      <c r="C13" s="103" t="s">
        <v>205</v>
      </c>
      <c r="D13" s="99">
        <v>200</v>
      </c>
      <c r="E13" s="351">
        <v>1.9900000000000001E-2</v>
      </c>
      <c r="F13" s="100">
        <v>30.3</v>
      </c>
    </row>
    <row r="14" spans="1:16" ht="15" customHeight="1" x14ac:dyDescent="0.2">
      <c r="A14" s="102">
        <v>7</v>
      </c>
      <c r="B14" s="102" t="s">
        <v>196</v>
      </c>
      <c r="C14" s="103" t="s">
        <v>206</v>
      </c>
      <c r="D14" s="99">
        <v>193</v>
      </c>
      <c r="E14" s="351">
        <v>1.9199999999999998E-2</v>
      </c>
      <c r="F14" s="100">
        <v>33.6</v>
      </c>
    </row>
    <row r="15" spans="1:16" ht="15" customHeight="1" x14ac:dyDescent="0.2">
      <c r="A15" s="102">
        <v>8</v>
      </c>
      <c r="B15" s="102" t="s">
        <v>195</v>
      </c>
      <c r="C15" s="103" t="s">
        <v>207</v>
      </c>
      <c r="D15" s="99">
        <v>183</v>
      </c>
      <c r="E15" s="351">
        <v>1.8200000000000001E-2</v>
      </c>
      <c r="F15" s="100">
        <v>30.9</v>
      </c>
    </row>
    <row r="16" spans="1:16" ht="15" customHeight="1" x14ac:dyDescent="0.2">
      <c r="A16" s="102">
        <v>9</v>
      </c>
      <c r="B16" s="102" t="s">
        <v>188</v>
      </c>
      <c r="C16" s="103" t="s">
        <v>208</v>
      </c>
      <c r="D16" s="99">
        <v>167</v>
      </c>
      <c r="E16" s="351">
        <v>1.66E-2</v>
      </c>
      <c r="F16" s="100">
        <v>28.2</v>
      </c>
      <c r="H16" s="47"/>
      <c r="I16" s="47"/>
    </row>
    <row r="17" spans="1:9" ht="15" customHeight="1" x14ac:dyDescent="0.2">
      <c r="A17" s="102">
        <v>10</v>
      </c>
      <c r="B17" s="102" t="s">
        <v>186</v>
      </c>
      <c r="C17" s="103" t="s">
        <v>211</v>
      </c>
      <c r="D17" s="99">
        <v>159</v>
      </c>
      <c r="E17" s="351">
        <v>1.5800000000000002E-2</v>
      </c>
      <c r="F17" s="100">
        <v>18.600000000000001</v>
      </c>
      <c r="H17" s="47"/>
      <c r="I17" s="47"/>
    </row>
    <row r="18" spans="1:9" ht="15" customHeight="1" x14ac:dyDescent="0.2">
      <c r="A18" s="102">
        <v>11</v>
      </c>
      <c r="B18" s="102" t="s">
        <v>193</v>
      </c>
      <c r="C18" s="103" t="s">
        <v>204</v>
      </c>
      <c r="D18" s="99">
        <v>149</v>
      </c>
      <c r="E18" s="351">
        <v>1.4800000000000001E-2</v>
      </c>
      <c r="F18" s="100">
        <v>25.1</v>
      </c>
      <c r="H18" s="47"/>
      <c r="I18" s="47"/>
    </row>
    <row r="19" spans="1:9" ht="15" customHeight="1" x14ac:dyDescent="0.2">
      <c r="A19" s="102">
        <v>12</v>
      </c>
      <c r="B19" s="102" t="s">
        <v>194</v>
      </c>
      <c r="C19" s="104" t="s">
        <v>201</v>
      </c>
      <c r="D19" s="99">
        <v>149</v>
      </c>
      <c r="E19" s="351">
        <v>1.4800000000000001E-2</v>
      </c>
      <c r="F19" s="100">
        <v>30.9</v>
      </c>
      <c r="H19" s="47"/>
      <c r="I19" s="47"/>
    </row>
    <row r="20" spans="1:9" ht="15" customHeight="1" x14ac:dyDescent="0.2">
      <c r="A20" s="102">
        <v>13</v>
      </c>
      <c r="B20" s="102" t="s">
        <v>364</v>
      </c>
      <c r="C20" s="103" t="s">
        <v>365</v>
      </c>
      <c r="D20" s="99">
        <v>141</v>
      </c>
      <c r="E20" s="351">
        <v>1.4E-2</v>
      </c>
      <c r="F20" s="100">
        <v>26.4</v>
      </c>
      <c r="H20" s="47"/>
      <c r="I20" s="47"/>
    </row>
    <row r="21" spans="1:9" ht="15" customHeight="1" x14ac:dyDescent="0.2">
      <c r="A21" s="102">
        <v>14</v>
      </c>
      <c r="B21" s="102" t="s">
        <v>299</v>
      </c>
      <c r="C21" s="103" t="s">
        <v>300</v>
      </c>
      <c r="D21" s="99">
        <v>134</v>
      </c>
      <c r="E21" s="351">
        <v>1.3299999999999999E-2</v>
      </c>
      <c r="F21" s="100">
        <v>31.3</v>
      </c>
      <c r="H21" s="47"/>
      <c r="I21" s="47"/>
    </row>
    <row r="22" spans="1:9" ht="30" customHeight="1" x14ac:dyDescent="0.2">
      <c r="A22" s="102">
        <v>15</v>
      </c>
      <c r="B22" s="102" t="s">
        <v>197</v>
      </c>
      <c r="C22" s="103" t="s">
        <v>271</v>
      </c>
      <c r="D22" s="99">
        <v>131</v>
      </c>
      <c r="E22" s="351">
        <v>1.2999999999999999E-2</v>
      </c>
      <c r="F22" s="100">
        <v>28.4</v>
      </c>
      <c r="H22" s="47"/>
      <c r="I22" s="47"/>
    </row>
    <row r="23" spans="1:9" ht="15" customHeight="1" x14ac:dyDescent="0.2">
      <c r="A23" s="102">
        <v>16</v>
      </c>
      <c r="B23" s="102" t="s">
        <v>291</v>
      </c>
      <c r="C23" s="103" t="s">
        <v>292</v>
      </c>
      <c r="D23" s="99">
        <v>121</v>
      </c>
      <c r="E23" s="351">
        <v>1.2E-2</v>
      </c>
      <c r="F23" s="100">
        <v>28.8</v>
      </c>
      <c r="H23" s="47"/>
      <c r="I23" s="47"/>
    </row>
    <row r="24" spans="1:9" ht="15" customHeight="1" x14ac:dyDescent="0.2">
      <c r="A24" s="102">
        <v>17</v>
      </c>
      <c r="B24" s="102" t="s">
        <v>286</v>
      </c>
      <c r="C24" s="103" t="s">
        <v>287</v>
      </c>
      <c r="D24" s="99">
        <v>120</v>
      </c>
      <c r="E24" s="351">
        <v>1.1900000000000001E-2</v>
      </c>
      <c r="F24" s="100">
        <v>20.100000000000001</v>
      </c>
      <c r="H24" s="47"/>
      <c r="I24" s="47"/>
    </row>
    <row r="25" spans="1:9" ht="15" customHeight="1" x14ac:dyDescent="0.2">
      <c r="A25" s="102">
        <v>18</v>
      </c>
      <c r="B25" s="102" t="s">
        <v>428</v>
      </c>
      <c r="C25" s="103" t="s">
        <v>429</v>
      </c>
      <c r="D25" s="99">
        <v>107</v>
      </c>
      <c r="E25" s="351">
        <v>1.06E-2</v>
      </c>
      <c r="F25" s="100">
        <v>31.7</v>
      </c>
      <c r="H25" s="47"/>
      <c r="I25" s="47"/>
    </row>
    <row r="26" spans="1:9" ht="15" customHeight="1" x14ac:dyDescent="0.2">
      <c r="A26" s="102">
        <v>19</v>
      </c>
      <c r="B26" s="102" t="s">
        <v>430</v>
      </c>
      <c r="C26" s="103" t="s">
        <v>431</v>
      </c>
      <c r="D26" s="99">
        <v>103</v>
      </c>
      <c r="E26" s="351">
        <v>1.0200000000000001E-2</v>
      </c>
      <c r="F26" s="100">
        <v>29.4</v>
      </c>
      <c r="H26" s="47"/>
      <c r="I26" s="47"/>
    </row>
    <row r="27" spans="1:9" ht="15" customHeight="1" x14ac:dyDescent="0.2">
      <c r="A27" s="147">
        <v>20</v>
      </c>
      <c r="B27" s="147" t="s">
        <v>301</v>
      </c>
      <c r="C27" s="148" t="s">
        <v>302</v>
      </c>
      <c r="D27" s="149">
        <v>103</v>
      </c>
      <c r="E27" s="352">
        <v>1.0200000000000001E-2</v>
      </c>
      <c r="F27" s="150">
        <v>28.9</v>
      </c>
      <c r="H27" s="47"/>
      <c r="I27" s="47"/>
    </row>
    <row r="28" spans="1:9" ht="9.9499999999999993" customHeight="1" x14ac:dyDescent="0.2">
      <c r="H28" s="47"/>
      <c r="I28" s="47"/>
    </row>
    <row r="29" spans="1:9" s="5" customFormat="1" ht="18" customHeight="1" x14ac:dyDescent="0.2">
      <c r="A29" s="363" t="s">
        <v>305</v>
      </c>
      <c r="B29" s="363"/>
      <c r="C29" s="363"/>
      <c r="D29" s="363"/>
      <c r="E29" s="363"/>
      <c r="F29" s="363"/>
      <c r="H29" s="97"/>
      <c r="I29" s="97"/>
    </row>
    <row r="31" spans="1:9" x14ac:dyDescent="0.2">
      <c r="A31" s="42"/>
      <c r="B31" s="48"/>
    </row>
    <row r="32" spans="1:9" x14ac:dyDescent="0.2">
      <c r="A32" s="42"/>
      <c r="B32" s="48"/>
    </row>
    <row r="33" spans="1:9" x14ac:dyDescent="0.2">
      <c r="A33" s="42"/>
      <c r="B33" s="48"/>
    </row>
    <row r="34" spans="1:9" ht="13.5" customHeight="1" x14ac:dyDescent="0.2">
      <c r="B34" s="48"/>
    </row>
    <row r="48" spans="1:9" s="2" customFormat="1" x14ac:dyDescent="0.2">
      <c r="A48" s="42"/>
      <c r="C48"/>
      <c r="D48"/>
      <c r="E48"/>
      <c r="F48"/>
      <c r="G48"/>
      <c r="H48"/>
      <c r="I48"/>
    </row>
    <row r="50" spans="1:9" s="2" customFormat="1" x14ac:dyDescent="0.2">
      <c r="A50"/>
      <c r="C50"/>
      <c r="D50"/>
      <c r="E50"/>
      <c r="F50"/>
      <c r="G50"/>
      <c r="H50"/>
      <c r="I50"/>
    </row>
    <row r="51" spans="1:9" s="2" customFormat="1" x14ac:dyDescent="0.2">
      <c r="A51"/>
      <c r="C51"/>
      <c r="D51"/>
      <c r="E51"/>
      <c r="F51"/>
      <c r="G51"/>
      <c r="H51"/>
      <c r="I51"/>
    </row>
    <row r="52" spans="1:9" s="2" customFormat="1" x14ac:dyDescent="0.2">
      <c r="A52"/>
      <c r="C52"/>
      <c r="D52"/>
      <c r="E52"/>
      <c r="F52"/>
      <c r="G52"/>
      <c r="H52"/>
      <c r="I52"/>
    </row>
    <row r="53" spans="1:9" s="2" customFormat="1" x14ac:dyDescent="0.2">
      <c r="A53"/>
      <c r="C53"/>
      <c r="D53"/>
      <c r="E53"/>
      <c r="F53"/>
      <c r="G53"/>
      <c r="H53"/>
      <c r="I53"/>
    </row>
    <row r="54" spans="1:9" s="2" customFormat="1" x14ac:dyDescent="0.2">
      <c r="A54"/>
      <c r="C54"/>
      <c r="D54"/>
      <c r="E54"/>
      <c r="F54"/>
      <c r="G54"/>
      <c r="H54"/>
      <c r="I54"/>
    </row>
    <row r="55" spans="1:9" s="2" customFormat="1" x14ac:dyDescent="0.2">
      <c r="A55"/>
      <c r="C55"/>
      <c r="D55"/>
      <c r="E55"/>
      <c r="F55"/>
      <c r="G55"/>
      <c r="H55"/>
      <c r="I55"/>
    </row>
    <row r="56" spans="1:9" s="2" customFormat="1" x14ac:dyDescent="0.2">
      <c r="A56"/>
      <c r="C56"/>
      <c r="D56"/>
      <c r="E56"/>
      <c r="F56"/>
      <c r="G56"/>
      <c r="H56"/>
      <c r="I56"/>
    </row>
    <row r="57" spans="1:9" s="2" customFormat="1" x14ac:dyDescent="0.2">
      <c r="A57"/>
      <c r="C57"/>
      <c r="D57"/>
      <c r="E57"/>
      <c r="F57"/>
      <c r="G57"/>
      <c r="H57"/>
      <c r="I57"/>
    </row>
    <row r="58" spans="1:9" s="2" customFormat="1" x14ac:dyDescent="0.2">
      <c r="A58"/>
      <c r="C58"/>
      <c r="D58"/>
      <c r="E58"/>
      <c r="F58"/>
      <c r="G58"/>
      <c r="H58"/>
      <c r="I58"/>
    </row>
    <row r="59" spans="1:9" s="2" customFormat="1" x14ac:dyDescent="0.2">
      <c r="A59"/>
      <c r="C59"/>
      <c r="D59"/>
      <c r="E59"/>
      <c r="F59"/>
      <c r="G59"/>
      <c r="H59"/>
      <c r="I59"/>
    </row>
    <row r="60" spans="1:9" s="2" customFormat="1" x14ac:dyDescent="0.2">
      <c r="A60"/>
      <c r="C60"/>
      <c r="D60"/>
      <c r="E60"/>
      <c r="F60"/>
      <c r="G60"/>
      <c r="H60"/>
      <c r="I60"/>
    </row>
    <row r="61" spans="1:9" s="2" customFormat="1" x14ac:dyDescent="0.2">
      <c r="A61"/>
      <c r="C61"/>
      <c r="D61"/>
      <c r="E61"/>
      <c r="F61"/>
      <c r="G61"/>
      <c r="H61"/>
      <c r="I61"/>
    </row>
    <row r="62" spans="1:9" s="2" customFormat="1" x14ac:dyDescent="0.2">
      <c r="A62"/>
      <c r="C62"/>
      <c r="D62"/>
      <c r="E62"/>
      <c r="F62"/>
      <c r="G62"/>
      <c r="H62"/>
      <c r="I62"/>
    </row>
    <row r="63" spans="1:9" s="2" customFormat="1" x14ac:dyDescent="0.2">
      <c r="A63"/>
      <c r="C63"/>
      <c r="D63"/>
      <c r="E63"/>
      <c r="F63"/>
      <c r="G63"/>
      <c r="H63"/>
      <c r="I63"/>
    </row>
    <row r="64" spans="1:9" s="2" customFormat="1" x14ac:dyDescent="0.2">
      <c r="A64"/>
      <c r="C64"/>
      <c r="D64"/>
      <c r="E64"/>
      <c r="F64"/>
      <c r="G64"/>
      <c r="H64"/>
      <c r="I64"/>
    </row>
    <row r="65" spans="1:9" s="2" customFormat="1" x14ac:dyDescent="0.2">
      <c r="A65"/>
      <c r="C65"/>
      <c r="D65"/>
      <c r="E65"/>
      <c r="F65"/>
      <c r="G65"/>
      <c r="H65"/>
      <c r="I65"/>
    </row>
    <row r="66" spans="1:9" s="2" customFormat="1" x14ac:dyDescent="0.2">
      <c r="A66"/>
      <c r="C66"/>
      <c r="D66"/>
      <c r="E66"/>
      <c r="F66"/>
      <c r="G66"/>
      <c r="H66"/>
      <c r="I66"/>
    </row>
    <row r="67" spans="1:9" s="2" customFormat="1" x14ac:dyDescent="0.2">
      <c r="A67"/>
      <c r="C67"/>
      <c r="D67"/>
      <c r="E67"/>
      <c r="F67"/>
      <c r="G67"/>
      <c r="H67"/>
      <c r="I67"/>
    </row>
    <row r="68" spans="1:9" s="2" customFormat="1" x14ac:dyDescent="0.2">
      <c r="A68"/>
      <c r="C68"/>
      <c r="D68"/>
      <c r="E68"/>
      <c r="F68"/>
      <c r="G68"/>
      <c r="H68"/>
      <c r="I68"/>
    </row>
    <row r="69" spans="1:9" s="2" customFormat="1" x14ac:dyDescent="0.2">
      <c r="A69"/>
      <c r="C69"/>
      <c r="D69"/>
      <c r="E69"/>
      <c r="F69"/>
      <c r="G69"/>
      <c r="H69"/>
      <c r="I69"/>
    </row>
    <row r="70" spans="1:9" s="2" customFormat="1" x14ac:dyDescent="0.2">
      <c r="A70"/>
      <c r="C70"/>
      <c r="D70"/>
      <c r="E70"/>
      <c r="F70"/>
      <c r="G70"/>
      <c r="H70"/>
      <c r="I70"/>
    </row>
    <row r="71" spans="1:9" s="2" customFormat="1" x14ac:dyDescent="0.2">
      <c r="A71"/>
      <c r="C71"/>
      <c r="D71"/>
      <c r="E71"/>
      <c r="F71"/>
      <c r="G71"/>
      <c r="H71"/>
      <c r="I71"/>
    </row>
    <row r="72" spans="1:9" s="2" customFormat="1" x14ac:dyDescent="0.2">
      <c r="A72"/>
      <c r="C72"/>
      <c r="D72"/>
      <c r="E72"/>
      <c r="F72"/>
      <c r="G72"/>
      <c r="H72"/>
      <c r="I72"/>
    </row>
    <row r="73" spans="1:9" s="2" customFormat="1" x14ac:dyDescent="0.2">
      <c r="A73"/>
      <c r="C73"/>
      <c r="D73"/>
      <c r="E73"/>
      <c r="F73"/>
      <c r="G73"/>
      <c r="H73"/>
      <c r="I73"/>
    </row>
    <row r="75" spans="1:9" s="2" customFormat="1" x14ac:dyDescent="0.2">
      <c r="A75" s="42"/>
      <c r="C75"/>
      <c r="D75"/>
      <c r="E75"/>
      <c r="F75"/>
      <c r="G75"/>
      <c r="H75"/>
      <c r="I75"/>
    </row>
  </sheetData>
  <mergeCells count="3">
    <mergeCell ref="A29:F29"/>
    <mergeCell ref="A3:F3"/>
    <mergeCell ref="A4:F4"/>
  </mergeCells>
  <hyperlinks>
    <hyperlink ref="A1" location="Съдържание!Print_Area" display="към съдържанието" xr:uid="{00000000-0004-0000-2E00-000000000000}"/>
  </hyperlinks>
  <printOptions horizontalCentered="1"/>
  <pageMargins left="0.39370078740157483" right="0.39370078740157483" top="0.59055118110236227" bottom="0.39370078740157483" header="0.39370078740157483" footer="0.39370078740157483"/>
  <pageSetup paperSize="9" scale="8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pageSetUpPr fitToPage="1"/>
  </sheetPr>
  <dimension ref="A1:N41"/>
  <sheetViews>
    <sheetView tabSelected="1" zoomScale="84" zoomScaleNormal="84" zoomScaleSheetLayoutView="86" workbookViewId="0">
      <selection activeCell="M4" sqref="M4"/>
    </sheetView>
  </sheetViews>
  <sheetFormatPr defaultRowHeight="12.75" x14ac:dyDescent="0.2"/>
  <cols>
    <col min="1" max="1" width="18.7109375" customWidth="1"/>
    <col min="2" max="2" width="10.7109375" customWidth="1"/>
    <col min="3" max="3" width="18.7109375" customWidth="1"/>
    <col min="4" max="5" width="12.7109375" customWidth="1"/>
    <col min="6" max="6" width="10.7109375" customWidth="1"/>
    <col min="7" max="7" width="18.7109375" customWidth="1"/>
    <col min="8" max="9" width="12.7109375" customWidth="1"/>
    <col min="10" max="10" width="10.7109375" customWidth="1"/>
    <col min="11" max="11" width="18.7109375" customWidth="1"/>
    <col min="12" max="13" width="12.7109375" customWidth="1"/>
    <col min="15" max="15" width="12.42578125" customWidth="1"/>
  </cols>
  <sheetData>
    <row r="1" spans="1:13" s="5" customFormat="1" ht="15" customHeight="1" x14ac:dyDescent="0.2">
      <c r="A1" s="159" t="s">
        <v>64</v>
      </c>
      <c r="B1" s="74"/>
      <c r="C1" s="74"/>
      <c r="D1" s="82"/>
      <c r="E1" s="90"/>
      <c r="F1" s="82"/>
      <c r="G1" s="82"/>
      <c r="H1" s="82"/>
      <c r="I1" s="82"/>
      <c r="J1" s="82"/>
      <c r="K1" s="82"/>
    </row>
    <row r="2" spans="1:13" s="5" customFormat="1" ht="15" customHeight="1" x14ac:dyDescent="0.2">
      <c r="A2" s="159"/>
      <c r="B2" s="261"/>
      <c r="C2" s="261"/>
      <c r="D2" s="82"/>
      <c r="E2" s="90"/>
      <c r="F2" s="82"/>
      <c r="G2" s="82"/>
      <c r="H2" s="82"/>
      <c r="I2" s="82"/>
      <c r="J2" s="82"/>
      <c r="K2" s="82"/>
    </row>
    <row r="3" spans="1:13" s="5" customFormat="1" ht="15" customHeight="1" x14ac:dyDescent="0.2">
      <c r="A3" s="391" t="s">
        <v>370</v>
      </c>
      <c r="B3" s="391"/>
      <c r="C3" s="391"/>
      <c r="D3" s="391"/>
      <c r="E3" s="391"/>
      <c r="F3" s="391"/>
      <c r="G3" s="391"/>
      <c r="H3" s="391"/>
      <c r="I3" s="82"/>
      <c r="J3" s="82"/>
      <c r="K3" s="82"/>
    </row>
    <row r="4" spans="1:13" ht="30" customHeight="1" x14ac:dyDescent="0.2">
      <c r="A4" s="391" t="s">
        <v>421</v>
      </c>
      <c r="B4" s="391"/>
      <c r="C4" s="391"/>
      <c r="D4" s="391"/>
      <c r="E4" s="391"/>
      <c r="F4" s="391"/>
      <c r="G4" s="391"/>
      <c r="H4" s="391"/>
      <c r="I4" s="391"/>
      <c r="J4" s="267"/>
      <c r="K4" s="267"/>
      <c r="L4" s="267"/>
    </row>
    <row r="5" spans="1:13" ht="15" customHeight="1" x14ac:dyDescent="0.2">
      <c r="A5" s="114"/>
      <c r="B5" s="114"/>
      <c r="C5" s="114"/>
      <c r="D5" s="114"/>
      <c r="E5" s="114"/>
    </row>
    <row r="6" spans="1:13" ht="15" customHeight="1" x14ac:dyDescent="0.2">
      <c r="A6" s="422" t="s">
        <v>326</v>
      </c>
      <c r="B6" s="419" t="s">
        <v>5</v>
      </c>
      <c r="C6" s="420"/>
      <c r="D6" s="420"/>
      <c r="E6" s="421"/>
      <c r="F6" s="419" t="s">
        <v>311</v>
      </c>
      <c r="G6" s="420"/>
      <c r="H6" s="420"/>
      <c r="I6" s="421"/>
      <c r="J6" s="419" t="s">
        <v>312</v>
      </c>
      <c r="K6" s="420"/>
      <c r="L6" s="420"/>
      <c r="M6" s="421"/>
    </row>
    <row r="7" spans="1:13" ht="39.950000000000003" customHeight="1" x14ac:dyDescent="0.2">
      <c r="A7" s="423"/>
      <c r="B7" s="253" t="s">
        <v>132</v>
      </c>
      <c r="C7" s="142" t="s">
        <v>223</v>
      </c>
      <c r="D7" s="142" t="s">
        <v>66</v>
      </c>
      <c r="E7" s="254" t="s">
        <v>227</v>
      </c>
      <c r="F7" s="253" t="s">
        <v>132</v>
      </c>
      <c r="G7" s="142" t="s">
        <v>223</v>
      </c>
      <c r="H7" s="142" t="s">
        <v>66</v>
      </c>
      <c r="I7" s="254" t="s">
        <v>227</v>
      </c>
      <c r="J7" s="253" t="s">
        <v>132</v>
      </c>
      <c r="K7" s="142" t="s">
        <v>223</v>
      </c>
      <c r="L7" s="142" t="s">
        <v>66</v>
      </c>
      <c r="M7" s="254" t="s">
        <v>227</v>
      </c>
    </row>
    <row r="8" spans="1:13" ht="20.100000000000001" customHeight="1" x14ac:dyDescent="0.2">
      <c r="A8" s="260">
        <v>1</v>
      </c>
      <c r="B8" s="255">
        <v>2</v>
      </c>
      <c r="C8" s="217">
        <v>3</v>
      </c>
      <c r="D8" s="217">
        <v>4</v>
      </c>
      <c r="E8" s="256" t="s">
        <v>220</v>
      </c>
      <c r="F8" s="255">
        <v>6</v>
      </c>
      <c r="G8" s="217">
        <v>7</v>
      </c>
      <c r="H8" s="217">
        <v>8</v>
      </c>
      <c r="I8" s="256" t="s">
        <v>316</v>
      </c>
      <c r="J8" s="255">
        <v>10</v>
      </c>
      <c r="K8" s="217">
        <v>11</v>
      </c>
      <c r="L8" s="217">
        <v>12</v>
      </c>
      <c r="M8" s="256" t="s">
        <v>318</v>
      </c>
    </row>
    <row r="9" spans="1:13" ht="15" customHeight="1" x14ac:dyDescent="0.2">
      <c r="A9" s="251" t="s">
        <v>33</v>
      </c>
      <c r="B9" s="219">
        <f>F9+J9</f>
        <v>2981</v>
      </c>
      <c r="C9" s="115">
        <f>G9+K9</f>
        <v>16366617.050000001</v>
      </c>
      <c r="D9" s="72">
        <f>H9+L9</f>
        <v>362960</v>
      </c>
      <c r="E9" s="240">
        <f>C9/D9</f>
        <v>45.09206813422967</v>
      </c>
      <c r="F9" s="219">
        <v>15</v>
      </c>
      <c r="G9" s="115">
        <v>61321.81</v>
      </c>
      <c r="H9" s="72">
        <v>1194</v>
      </c>
      <c r="I9" s="240">
        <f>G9/H9</f>
        <v>51.35829983249581</v>
      </c>
      <c r="J9" s="219">
        <v>2966</v>
      </c>
      <c r="K9" s="115">
        <v>16305295.24</v>
      </c>
      <c r="L9" s="72">
        <v>361766</v>
      </c>
      <c r="M9" s="240">
        <f>K9/L9</f>
        <v>45.071386586909775</v>
      </c>
    </row>
    <row r="10" spans="1:13" ht="15" customHeight="1" x14ac:dyDescent="0.2">
      <c r="A10" s="251" t="s">
        <v>34</v>
      </c>
      <c r="B10" s="219">
        <f t="shared" ref="B10:B36" si="0">F10+J10</f>
        <v>3038</v>
      </c>
      <c r="C10" s="115">
        <f t="shared" ref="C10:C36" si="1">G10+K10</f>
        <v>17386586.759999998</v>
      </c>
      <c r="D10" s="72">
        <f t="shared" ref="D10:D36" si="2">H10+L10</f>
        <v>434138</v>
      </c>
      <c r="E10" s="240">
        <f t="shared" ref="E10:E28" si="3">C10/D10</f>
        <v>40.048525491894274</v>
      </c>
      <c r="F10" s="219">
        <v>7</v>
      </c>
      <c r="G10" s="115">
        <v>29582.29</v>
      </c>
      <c r="H10" s="72">
        <v>491</v>
      </c>
      <c r="I10" s="240">
        <f t="shared" ref="I10:I23" si="4">G10/H10</f>
        <v>60.249063136456215</v>
      </c>
      <c r="J10" s="219">
        <v>3031</v>
      </c>
      <c r="K10" s="115">
        <v>17357004.469999999</v>
      </c>
      <c r="L10" s="72">
        <v>433647</v>
      </c>
      <c r="M10" s="240">
        <f t="shared" ref="M10:M23" si="5">K10/L10</f>
        <v>40.025653284814602</v>
      </c>
    </row>
    <row r="11" spans="1:13" ht="15" customHeight="1" x14ac:dyDescent="0.2">
      <c r="A11" s="251" t="s">
        <v>35</v>
      </c>
      <c r="B11" s="219">
        <f t="shared" si="0"/>
        <v>4388</v>
      </c>
      <c r="C11" s="115">
        <f t="shared" si="1"/>
        <v>28770097.440000001</v>
      </c>
      <c r="D11" s="72">
        <f t="shared" si="2"/>
        <v>653286</v>
      </c>
      <c r="E11" s="240">
        <f t="shared" si="3"/>
        <v>44.039054013096866</v>
      </c>
      <c r="F11" s="219">
        <v>19</v>
      </c>
      <c r="G11" s="115">
        <v>88657.18</v>
      </c>
      <c r="H11" s="72">
        <v>1166</v>
      </c>
      <c r="I11" s="240">
        <f t="shared" si="4"/>
        <v>76.035317324185243</v>
      </c>
      <c r="J11" s="219">
        <v>4369</v>
      </c>
      <c r="K11" s="115">
        <v>28681440.260000002</v>
      </c>
      <c r="L11" s="72">
        <v>652120</v>
      </c>
      <c r="M11" s="240">
        <f t="shared" si="5"/>
        <v>43.981844231123105</v>
      </c>
    </row>
    <row r="12" spans="1:13" ht="15" customHeight="1" x14ac:dyDescent="0.2">
      <c r="A12" s="251" t="s">
        <v>36</v>
      </c>
      <c r="B12" s="219">
        <f t="shared" si="0"/>
        <v>1523</v>
      </c>
      <c r="C12" s="115">
        <f t="shared" si="1"/>
        <v>8910422.2300000004</v>
      </c>
      <c r="D12" s="72">
        <f t="shared" si="2"/>
        <v>220839</v>
      </c>
      <c r="E12" s="240">
        <f t="shared" si="3"/>
        <v>40.348046450128827</v>
      </c>
      <c r="F12" s="219">
        <v>5</v>
      </c>
      <c r="G12" s="115">
        <v>31838.3</v>
      </c>
      <c r="H12" s="72">
        <v>513</v>
      </c>
      <c r="I12" s="240">
        <f t="shared" si="4"/>
        <v>62.062962962962963</v>
      </c>
      <c r="J12" s="219">
        <v>1518</v>
      </c>
      <c r="K12" s="115">
        <v>8878583.9299999997</v>
      </c>
      <c r="L12" s="72">
        <v>220326</v>
      </c>
      <c r="M12" s="240">
        <f t="shared" si="5"/>
        <v>40.297486134182982</v>
      </c>
    </row>
    <row r="13" spans="1:13" ht="15" customHeight="1" x14ac:dyDescent="0.2">
      <c r="A13" s="251" t="s">
        <v>37</v>
      </c>
      <c r="B13" s="219">
        <f t="shared" si="0"/>
        <v>339</v>
      </c>
      <c r="C13" s="115">
        <f t="shared" si="1"/>
        <v>1948180.58</v>
      </c>
      <c r="D13" s="72">
        <f t="shared" si="2"/>
        <v>47701</v>
      </c>
      <c r="E13" s="240">
        <f t="shared" si="3"/>
        <v>40.841503951699124</v>
      </c>
      <c r="F13" s="219">
        <v>3</v>
      </c>
      <c r="G13" s="115">
        <v>14225.26</v>
      </c>
      <c r="H13" s="72">
        <v>214</v>
      </c>
      <c r="I13" s="240">
        <f t="shared" si="4"/>
        <v>66.473177570093455</v>
      </c>
      <c r="J13" s="219">
        <v>336</v>
      </c>
      <c r="K13" s="115">
        <v>1933955.32</v>
      </c>
      <c r="L13" s="72">
        <v>47487</v>
      </c>
      <c r="M13" s="240">
        <f t="shared" si="5"/>
        <v>40.725994903868425</v>
      </c>
    </row>
    <row r="14" spans="1:13" ht="15" customHeight="1" x14ac:dyDescent="0.2">
      <c r="A14" s="251" t="s">
        <v>38</v>
      </c>
      <c r="B14" s="219">
        <f t="shared" si="0"/>
        <v>1047</v>
      </c>
      <c r="C14" s="115">
        <f t="shared" si="1"/>
        <v>6344855.2400000002</v>
      </c>
      <c r="D14" s="72">
        <f t="shared" si="2"/>
        <v>145669</v>
      </c>
      <c r="E14" s="240">
        <f t="shared" si="3"/>
        <v>43.556660923051581</v>
      </c>
      <c r="F14" s="219">
        <v>4</v>
      </c>
      <c r="G14" s="115">
        <v>41462.28</v>
      </c>
      <c r="H14" s="72">
        <v>378</v>
      </c>
      <c r="I14" s="240">
        <f t="shared" si="4"/>
        <v>109.68857142857142</v>
      </c>
      <c r="J14" s="219">
        <v>1043</v>
      </c>
      <c r="K14" s="115">
        <v>6303392.96</v>
      </c>
      <c r="L14" s="72">
        <v>145291</v>
      </c>
      <c r="M14" s="240">
        <f t="shared" si="5"/>
        <v>43.384607167684166</v>
      </c>
    </row>
    <row r="15" spans="1:13" ht="15" customHeight="1" x14ac:dyDescent="0.2">
      <c r="A15" s="251" t="s">
        <v>39</v>
      </c>
      <c r="B15" s="219">
        <f t="shared" si="0"/>
        <v>802</v>
      </c>
      <c r="C15" s="115">
        <f t="shared" si="1"/>
        <v>4893626.47</v>
      </c>
      <c r="D15" s="72">
        <f t="shared" si="2"/>
        <v>121725</v>
      </c>
      <c r="E15" s="240">
        <f t="shared" si="3"/>
        <v>40.202312343396997</v>
      </c>
      <c r="F15" s="219">
        <v>2</v>
      </c>
      <c r="G15" s="115">
        <v>15226.5</v>
      </c>
      <c r="H15" s="72">
        <v>206</v>
      </c>
      <c r="I15" s="240">
        <f t="shared" si="4"/>
        <v>73.915048543689323</v>
      </c>
      <c r="J15" s="219">
        <v>800</v>
      </c>
      <c r="K15" s="115">
        <v>4878399.97</v>
      </c>
      <c r="L15" s="72">
        <v>121519</v>
      </c>
      <c r="M15" s="240">
        <f t="shared" si="5"/>
        <v>40.145162238003934</v>
      </c>
    </row>
    <row r="16" spans="1:13" ht="15" customHeight="1" x14ac:dyDescent="0.2">
      <c r="A16" s="251" t="s">
        <v>40</v>
      </c>
      <c r="B16" s="219">
        <f t="shared" si="0"/>
        <v>771</v>
      </c>
      <c r="C16" s="115">
        <f t="shared" si="1"/>
        <v>4270234.92</v>
      </c>
      <c r="D16" s="72">
        <f t="shared" si="2"/>
        <v>89731</v>
      </c>
      <c r="E16" s="240">
        <f t="shared" si="3"/>
        <v>47.589293778070008</v>
      </c>
      <c r="F16" s="219"/>
      <c r="G16" s="115"/>
      <c r="H16" s="72"/>
      <c r="I16" s="240"/>
      <c r="J16" s="219">
        <v>771</v>
      </c>
      <c r="K16" s="115">
        <v>4270234.92</v>
      </c>
      <c r="L16" s="72">
        <v>89731</v>
      </c>
      <c r="M16" s="240">
        <f t="shared" si="5"/>
        <v>47.589293778070008</v>
      </c>
    </row>
    <row r="17" spans="1:13" ht="15" customHeight="1" x14ac:dyDescent="0.2">
      <c r="A17" s="251" t="s">
        <v>41</v>
      </c>
      <c r="B17" s="219">
        <f t="shared" si="0"/>
        <v>682</v>
      </c>
      <c r="C17" s="115">
        <f t="shared" si="1"/>
        <v>3748068.4899999998</v>
      </c>
      <c r="D17" s="72">
        <f t="shared" si="2"/>
        <v>84520</v>
      </c>
      <c r="E17" s="240">
        <f t="shared" si="3"/>
        <v>44.345344178892567</v>
      </c>
      <c r="F17" s="219">
        <v>9</v>
      </c>
      <c r="G17" s="115">
        <v>45410.67</v>
      </c>
      <c r="H17" s="72">
        <v>700</v>
      </c>
      <c r="I17" s="240">
        <f t="shared" si="4"/>
        <v>64.872385714285713</v>
      </c>
      <c r="J17" s="219">
        <v>673</v>
      </c>
      <c r="K17" s="115">
        <v>3702657.82</v>
      </c>
      <c r="L17" s="72">
        <v>83820</v>
      </c>
      <c r="M17" s="240">
        <f t="shared" si="5"/>
        <v>44.173918157957523</v>
      </c>
    </row>
    <row r="18" spans="1:13" ht="15" customHeight="1" x14ac:dyDescent="0.2">
      <c r="A18" s="251" t="s">
        <v>42</v>
      </c>
      <c r="B18" s="219">
        <f t="shared" si="0"/>
        <v>689</v>
      </c>
      <c r="C18" s="115">
        <f t="shared" si="1"/>
        <v>3958769.79</v>
      </c>
      <c r="D18" s="72">
        <f t="shared" si="2"/>
        <v>88012</v>
      </c>
      <c r="E18" s="240">
        <f t="shared" si="3"/>
        <v>44.979886719992727</v>
      </c>
      <c r="F18" s="219">
        <v>1</v>
      </c>
      <c r="G18" s="115">
        <v>4771.18</v>
      </c>
      <c r="H18" s="72">
        <v>103</v>
      </c>
      <c r="I18" s="240">
        <f t="shared" si="4"/>
        <v>46.322135922330098</v>
      </c>
      <c r="J18" s="219">
        <v>688</v>
      </c>
      <c r="K18" s="115">
        <v>3953998.61</v>
      </c>
      <c r="L18" s="72">
        <v>87909</v>
      </c>
      <c r="M18" s="240">
        <f t="shared" si="5"/>
        <v>44.978314052031074</v>
      </c>
    </row>
    <row r="19" spans="1:13" ht="15" customHeight="1" x14ac:dyDescent="0.2">
      <c r="A19" s="251" t="s">
        <v>43</v>
      </c>
      <c r="B19" s="219">
        <f t="shared" si="0"/>
        <v>556</v>
      </c>
      <c r="C19" s="115">
        <f t="shared" si="1"/>
        <v>3163513.95</v>
      </c>
      <c r="D19" s="72">
        <f t="shared" si="2"/>
        <v>74907</v>
      </c>
      <c r="E19" s="240">
        <f t="shared" si="3"/>
        <v>42.232554367415595</v>
      </c>
      <c r="F19" s="219">
        <v>4</v>
      </c>
      <c r="G19" s="115">
        <v>19624.2</v>
      </c>
      <c r="H19" s="72">
        <v>309</v>
      </c>
      <c r="I19" s="240">
        <f t="shared" si="4"/>
        <v>63.508737864077673</v>
      </c>
      <c r="J19" s="219">
        <v>552</v>
      </c>
      <c r="K19" s="115">
        <v>3143889.75</v>
      </c>
      <c r="L19" s="72">
        <v>74598</v>
      </c>
      <c r="M19" s="240">
        <f t="shared" si="5"/>
        <v>42.144424113247005</v>
      </c>
    </row>
    <row r="20" spans="1:13" ht="15" customHeight="1" x14ac:dyDescent="0.2">
      <c r="A20" s="251" t="s">
        <v>44</v>
      </c>
      <c r="B20" s="219">
        <f t="shared" si="0"/>
        <v>1724</v>
      </c>
      <c r="C20" s="115">
        <f t="shared" si="1"/>
        <v>9962652.7700000014</v>
      </c>
      <c r="D20" s="72">
        <f t="shared" si="2"/>
        <v>214633</v>
      </c>
      <c r="E20" s="240">
        <f t="shared" si="3"/>
        <v>46.417152860930059</v>
      </c>
      <c r="F20" s="219">
        <v>5</v>
      </c>
      <c r="G20" s="115">
        <v>17159.05</v>
      </c>
      <c r="H20" s="72">
        <v>278</v>
      </c>
      <c r="I20" s="240">
        <f t="shared" si="4"/>
        <v>61.723201438848918</v>
      </c>
      <c r="J20" s="219">
        <v>1719</v>
      </c>
      <c r="K20" s="115">
        <v>9945493.7200000007</v>
      </c>
      <c r="L20" s="72">
        <v>214355</v>
      </c>
      <c r="M20" s="240">
        <f t="shared" si="5"/>
        <v>46.397302232278236</v>
      </c>
    </row>
    <row r="21" spans="1:13" ht="15" customHeight="1" x14ac:dyDescent="0.2">
      <c r="A21" s="251" t="s">
        <v>45</v>
      </c>
      <c r="B21" s="219">
        <f t="shared" si="0"/>
        <v>602</v>
      </c>
      <c r="C21" s="115">
        <f t="shared" si="1"/>
        <v>3456100.96</v>
      </c>
      <c r="D21" s="72">
        <f t="shared" si="2"/>
        <v>77232</v>
      </c>
      <c r="E21" s="240">
        <f t="shared" si="3"/>
        <v>44.749598094054278</v>
      </c>
      <c r="F21" s="219">
        <v>3</v>
      </c>
      <c r="G21" s="115">
        <v>7934.01</v>
      </c>
      <c r="H21" s="72">
        <v>177</v>
      </c>
      <c r="I21" s="240">
        <f t="shared" si="4"/>
        <v>44.82491525423729</v>
      </c>
      <c r="J21" s="219">
        <v>599</v>
      </c>
      <c r="K21" s="115">
        <v>3448166.95</v>
      </c>
      <c r="L21" s="72">
        <v>77055</v>
      </c>
      <c r="M21" s="240">
        <f t="shared" si="5"/>
        <v>44.749425085977549</v>
      </c>
    </row>
    <row r="22" spans="1:13" ht="15" customHeight="1" x14ac:dyDescent="0.2">
      <c r="A22" s="251" t="s">
        <v>46</v>
      </c>
      <c r="B22" s="219">
        <f t="shared" si="0"/>
        <v>1344</v>
      </c>
      <c r="C22" s="115">
        <f t="shared" si="1"/>
        <v>7953849.8999999994</v>
      </c>
      <c r="D22" s="72">
        <f t="shared" si="2"/>
        <v>203623</v>
      </c>
      <c r="E22" s="240">
        <f t="shared" si="3"/>
        <v>39.061647750990801</v>
      </c>
      <c r="F22" s="219">
        <v>1</v>
      </c>
      <c r="G22" s="115">
        <v>7219.85</v>
      </c>
      <c r="H22" s="72">
        <v>102</v>
      </c>
      <c r="I22" s="240">
        <f t="shared" si="4"/>
        <v>70.782843137254901</v>
      </c>
      <c r="J22" s="219">
        <v>1343</v>
      </c>
      <c r="K22" s="115">
        <v>7946630.0499999998</v>
      </c>
      <c r="L22" s="72">
        <v>203521</v>
      </c>
      <c r="M22" s="240">
        <f t="shared" si="5"/>
        <v>39.045749824342451</v>
      </c>
    </row>
    <row r="23" spans="1:13" ht="15" customHeight="1" x14ac:dyDescent="0.2">
      <c r="A23" s="251" t="s">
        <v>47</v>
      </c>
      <c r="B23" s="219">
        <f t="shared" si="0"/>
        <v>6727</v>
      </c>
      <c r="C23" s="115">
        <f t="shared" si="1"/>
        <v>42925679.990000002</v>
      </c>
      <c r="D23" s="72">
        <f t="shared" si="2"/>
        <v>983698</v>
      </c>
      <c r="E23" s="240">
        <f t="shared" si="3"/>
        <v>43.637051198640236</v>
      </c>
      <c r="F23" s="219">
        <v>17</v>
      </c>
      <c r="G23" s="115">
        <v>103192.95</v>
      </c>
      <c r="H23" s="72">
        <v>1200</v>
      </c>
      <c r="I23" s="240">
        <f t="shared" si="4"/>
        <v>85.994124999999997</v>
      </c>
      <c r="J23" s="219">
        <v>6710</v>
      </c>
      <c r="K23" s="115">
        <v>42822487.039999999</v>
      </c>
      <c r="L23" s="72">
        <v>982498</v>
      </c>
      <c r="M23" s="240">
        <f t="shared" si="5"/>
        <v>43.585317262732339</v>
      </c>
    </row>
    <row r="24" spans="1:13" ht="15" customHeight="1" x14ac:dyDescent="0.2">
      <c r="A24" s="251" t="s">
        <v>48</v>
      </c>
      <c r="B24" s="219">
        <f t="shared" si="0"/>
        <v>737</v>
      </c>
      <c r="C24" s="115">
        <f t="shared" si="1"/>
        <v>4159331.8699999996</v>
      </c>
      <c r="D24" s="72">
        <f t="shared" si="2"/>
        <v>91879</v>
      </c>
      <c r="E24" s="240">
        <f>C24/D24</f>
        <v>45.269668477018683</v>
      </c>
      <c r="F24" s="219">
        <v>1</v>
      </c>
      <c r="G24" s="115">
        <v>1021.86</v>
      </c>
      <c r="H24" s="72">
        <v>24</v>
      </c>
      <c r="I24" s="240">
        <f>G24/H24</f>
        <v>42.577500000000001</v>
      </c>
      <c r="J24" s="219">
        <v>736</v>
      </c>
      <c r="K24" s="115">
        <v>4158310.01</v>
      </c>
      <c r="L24" s="72">
        <v>91855</v>
      </c>
      <c r="M24" s="240">
        <f>K24/L24</f>
        <v>45.270371890479559</v>
      </c>
    </row>
    <row r="25" spans="1:13" ht="15" customHeight="1" x14ac:dyDescent="0.2">
      <c r="A25" s="251" t="s">
        <v>49</v>
      </c>
      <c r="B25" s="219">
        <f t="shared" si="0"/>
        <v>1525</v>
      </c>
      <c r="C25" s="115">
        <f t="shared" si="1"/>
        <v>9160736.3300000001</v>
      </c>
      <c r="D25" s="72">
        <f t="shared" si="2"/>
        <v>198094</v>
      </c>
      <c r="E25" s="240">
        <f t="shared" si="3"/>
        <v>46.244390693307217</v>
      </c>
      <c r="F25" s="219">
        <v>12</v>
      </c>
      <c r="G25" s="115">
        <v>66546.67</v>
      </c>
      <c r="H25" s="72">
        <v>1122</v>
      </c>
      <c r="I25" s="240">
        <f t="shared" ref="I25:I28" si="6">G25/H25</f>
        <v>59.310757575757577</v>
      </c>
      <c r="J25" s="219">
        <v>1513</v>
      </c>
      <c r="K25" s="115">
        <v>9094189.6600000001</v>
      </c>
      <c r="L25" s="72">
        <v>196972</v>
      </c>
      <c r="M25" s="240">
        <f t="shared" ref="M25:M28" si="7">K25/L25</f>
        <v>46.169961517373025</v>
      </c>
    </row>
    <row r="26" spans="1:13" ht="15" customHeight="1" x14ac:dyDescent="0.2">
      <c r="A26" s="251" t="s">
        <v>50</v>
      </c>
      <c r="B26" s="219">
        <f t="shared" si="0"/>
        <v>506</v>
      </c>
      <c r="C26" s="115">
        <f t="shared" si="1"/>
        <v>2843742.79</v>
      </c>
      <c r="D26" s="72">
        <f t="shared" si="2"/>
        <v>63465</v>
      </c>
      <c r="E26" s="240">
        <f t="shared" si="3"/>
        <v>44.808048373119043</v>
      </c>
      <c r="F26" s="219">
        <v>1</v>
      </c>
      <c r="G26" s="115">
        <v>10484.16</v>
      </c>
      <c r="H26" s="72">
        <v>114</v>
      </c>
      <c r="I26" s="240">
        <f t="shared" si="6"/>
        <v>91.966315789473683</v>
      </c>
      <c r="J26" s="219">
        <v>505</v>
      </c>
      <c r="K26" s="115">
        <v>2833258.63</v>
      </c>
      <c r="L26" s="72">
        <v>63351</v>
      </c>
      <c r="M26" s="240">
        <f t="shared" si="7"/>
        <v>44.723187163580683</v>
      </c>
    </row>
    <row r="27" spans="1:13" ht="15" customHeight="1" x14ac:dyDescent="0.2">
      <c r="A27" s="251" t="s">
        <v>51</v>
      </c>
      <c r="B27" s="219">
        <f t="shared" si="0"/>
        <v>964</v>
      </c>
      <c r="C27" s="115">
        <f t="shared" si="1"/>
        <v>5327754.41</v>
      </c>
      <c r="D27" s="72">
        <f t="shared" si="2"/>
        <v>137784</v>
      </c>
      <c r="E27" s="240">
        <f t="shared" si="3"/>
        <v>38.667438962433955</v>
      </c>
      <c r="F27" s="219">
        <v>3</v>
      </c>
      <c r="G27" s="115">
        <v>12253.41</v>
      </c>
      <c r="H27" s="72">
        <v>264</v>
      </c>
      <c r="I27" s="240">
        <f t="shared" si="6"/>
        <v>46.414431818181818</v>
      </c>
      <c r="J27" s="219">
        <v>961</v>
      </c>
      <c r="K27" s="115">
        <v>5315501</v>
      </c>
      <c r="L27" s="72">
        <v>137520</v>
      </c>
      <c r="M27" s="240">
        <f t="shared" si="7"/>
        <v>38.652566899360096</v>
      </c>
    </row>
    <row r="28" spans="1:13" ht="15" customHeight="1" x14ac:dyDescent="0.2">
      <c r="A28" s="251" t="s">
        <v>52</v>
      </c>
      <c r="B28" s="219">
        <f t="shared" si="0"/>
        <v>731</v>
      </c>
      <c r="C28" s="115">
        <f t="shared" si="1"/>
        <v>4121501.48</v>
      </c>
      <c r="D28" s="72">
        <f t="shared" si="2"/>
        <v>105010</v>
      </c>
      <c r="E28" s="240">
        <f t="shared" si="3"/>
        <v>39.248657080278072</v>
      </c>
      <c r="F28" s="219">
        <v>3</v>
      </c>
      <c r="G28" s="115">
        <v>11987.37</v>
      </c>
      <c r="H28" s="72">
        <v>178</v>
      </c>
      <c r="I28" s="240">
        <f t="shared" si="6"/>
        <v>67.344775280898887</v>
      </c>
      <c r="J28" s="219">
        <v>728</v>
      </c>
      <c r="K28" s="115">
        <v>4109514.11</v>
      </c>
      <c r="L28" s="72">
        <v>104832</v>
      </c>
      <c r="M28" s="240">
        <f t="shared" si="7"/>
        <v>39.200951140873016</v>
      </c>
    </row>
    <row r="29" spans="1:13" ht="15" customHeight="1" x14ac:dyDescent="0.2">
      <c r="A29" s="251" t="s">
        <v>53</v>
      </c>
      <c r="B29" s="219">
        <f t="shared" si="0"/>
        <v>27006</v>
      </c>
      <c r="C29" s="115">
        <f t="shared" si="1"/>
        <v>241719622.30000001</v>
      </c>
      <c r="D29" s="72">
        <f t="shared" si="2"/>
        <v>5230973</v>
      </c>
      <c r="E29" s="240">
        <f>C29/D29</f>
        <v>46.209304139019643</v>
      </c>
      <c r="F29" s="219">
        <v>110</v>
      </c>
      <c r="G29" s="115">
        <v>787213.68</v>
      </c>
      <c r="H29" s="72">
        <v>8866</v>
      </c>
      <c r="I29" s="240">
        <f>G29/H29</f>
        <v>88.790173697270475</v>
      </c>
      <c r="J29" s="219">
        <v>26896</v>
      </c>
      <c r="K29" s="115">
        <v>240932408.62</v>
      </c>
      <c r="L29" s="72">
        <v>5222107</v>
      </c>
      <c r="M29" s="240">
        <f>K29/L29</f>
        <v>46.137011099159785</v>
      </c>
    </row>
    <row r="30" spans="1:13" ht="15" customHeight="1" x14ac:dyDescent="0.2">
      <c r="A30" s="251" t="s">
        <v>54</v>
      </c>
      <c r="B30" s="219">
        <f t="shared" si="0"/>
        <v>1749</v>
      </c>
      <c r="C30" s="115">
        <f t="shared" si="1"/>
        <v>11566962.030000001</v>
      </c>
      <c r="D30" s="72">
        <f t="shared" si="2"/>
        <v>377908</v>
      </c>
      <c r="E30" s="240">
        <f t="shared" ref="E30:E37" si="8">C30/D30</f>
        <v>30.607878187283681</v>
      </c>
      <c r="F30" s="219">
        <v>6</v>
      </c>
      <c r="G30" s="115">
        <v>50208.9</v>
      </c>
      <c r="H30" s="72">
        <v>623</v>
      </c>
      <c r="I30" s="240">
        <f t="shared" ref="I30:I37" si="9">G30/H30</f>
        <v>80.592134831460683</v>
      </c>
      <c r="J30" s="219">
        <v>1743</v>
      </c>
      <c r="K30" s="115">
        <v>11516753.130000001</v>
      </c>
      <c r="L30" s="72">
        <v>377285</v>
      </c>
      <c r="M30" s="240">
        <f t="shared" ref="M30:M37" si="10">K30/L30</f>
        <v>30.525340604582745</v>
      </c>
    </row>
    <row r="31" spans="1:13" ht="15" customHeight="1" x14ac:dyDescent="0.2">
      <c r="A31" s="251" t="s">
        <v>55</v>
      </c>
      <c r="B31" s="219">
        <f t="shared" si="0"/>
        <v>2301</v>
      </c>
      <c r="C31" s="115">
        <f t="shared" si="1"/>
        <v>13991732.34</v>
      </c>
      <c r="D31" s="72">
        <f t="shared" si="2"/>
        <v>351567</v>
      </c>
      <c r="E31" s="240">
        <f t="shared" si="8"/>
        <v>39.798195905759073</v>
      </c>
      <c r="F31" s="219">
        <v>15</v>
      </c>
      <c r="G31" s="115">
        <v>89368.05</v>
      </c>
      <c r="H31" s="72">
        <v>1341</v>
      </c>
      <c r="I31" s="240">
        <f t="shared" si="9"/>
        <v>66.642841163310962</v>
      </c>
      <c r="J31" s="219">
        <v>2286</v>
      </c>
      <c r="K31" s="115">
        <v>13902364.289999999</v>
      </c>
      <c r="L31" s="72">
        <v>350226</v>
      </c>
      <c r="M31" s="240">
        <f t="shared" si="10"/>
        <v>39.695408935944215</v>
      </c>
    </row>
    <row r="32" spans="1:13" ht="15" customHeight="1" x14ac:dyDescent="0.2">
      <c r="A32" s="251" t="s">
        <v>56</v>
      </c>
      <c r="B32" s="219">
        <f t="shared" si="0"/>
        <v>866</v>
      </c>
      <c r="C32" s="115">
        <f t="shared" si="1"/>
        <v>4951878.92</v>
      </c>
      <c r="D32" s="72">
        <f t="shared" si="2"/>
        <v>110322</v>
      </c>
      <c r="E32" s="240">
        <f t="shared" si="8"/>
        <v>44.885688439295876</v>
      </c>
      <c r="F32" s="219">
        <v>1</v>
      </c>
      <c r="G32" s="115">
        <v>7394.96</v>
      </c>
      <c r="H32" s="72">
        <v>98</v>
      </c>
      <c r="I32" s="240">
        <f t="shared" si="9"/>
        <v>75.458775510204077</v>
      </c>
      <c r="J32" s="219">
        <v>865</v>
      </c>
      <c r="K32" s="115">
        <v>4944483.96</v>
      </c>
      <c r="L32" s="72">
        <v>110224</v>
      </c>
      <c r="M32" s="240">
        <f t="shared" si="10"/>
        <v>44.858505951516911</v>
      </c>
    </row>
    <row r="33" spans="1:14" ht="15" customHeight="1" x14ac:dyDescent="0.2">
      <c r="A33" s="251" t="s">
        <v>57</v>
      </c>
      <c r="B33" s="219">
        <f t="shared" si="0"/>
        <v>650</v>
      </c>
      <c r="C33" s="115">
        <f t="shared" si="1"/>
        <v>3622266.6</v>
      </c>
      <c r="D33" s="72">
        <f t="shared" si="2"/>
        <v>80346</v>
      </c>
      <c r="E33" s="240">
        <f t="shared" si="8"/>
        <v>45.083347024120677</v>
      </c>
      <c r="F33" s="219"/>
      <c r="G33" s="115"/>
      <c r="H33" s="72"/>
      <c r="I33" s="240"/>
      <c r="J33" s="219">
        <v>650</v>
      </c>
      <c r="K33" s="115">
        <v>3622266.6</v>
      </c>
      <c r="L33" s="72">
        <v>80346</v>
      </c>
      <c r="M33" s="240">
        <f t="shared" si="10"/>
        <v>45.083347024120677</v>
      </c>
    </row>
    <row r="34" spans="1:14" ht="15" customHeight="1" x14ac:dyDescent="0.2">
      <c r="A34" s="251" t="s">
        <v>58</v>
      </c>
      <c r="B34" s="219">
        <f t="shared" si="0"/>
        <v>1283</v>
      </c>
      <c r="C34" s="115">
        <f t="shared" si="1"/>
        <v>7161049.8000000007</v>
      </c>
      <c r="D34" s="72">
        <f t="shared" si="2"/>
        <v>172743</v>
      </c>
      <c r="E34" s="240">
        <f t="shared" si="8"/>
        <v>41.45493478751672</v>
      </c>
      <c r="F34" s="219">
        <v>4</v>
      </c>
      <c r="G34" s="115">
        <v>6725.61</v>
      </c>
      <c r="H34" s="72">
        <v>185</v>
      </c>
      <c r="I34" s="240">
        <f t="shared" si="9"/>
        <v>36.354648648648649</v>
      </c>
      <c r="J34" s="219">
        <v>1279</v>
      </c>
      <c r="K34" s="115">
        <v>7154324.1900000004</v>
      </c>
      <c r="L34" s="72">
        <v>172558</v>
      </c>
      <c r="M34" s="240">
        <f t="shared" si="10"/>
        <v>41.46040282108045</v>
      </c>
    </row>
    <row r="35" spans="1:14" ht="15" customHeight="1" x14ac:dyDescent="0.2">
      <c r="A35" s="251" t="s">
        <v>59</v>
      </c>
      <c r="B35" s="219">
        <f t="shared" si="0"/>
        <v>1012</v>
      </c>
      <c r="C35" s="115">
        <f t="shared" si="1"/>
        <v>5697611.3399999999</v>
      </c>
      <c r="D35" s="72">
        <f t="shared" si="2"/>
        <v>131714</v>
      </c>
      <c r="E35" s="240">
        <f t="shared" si="8"/>
        <v>43.25744674066538</v>
      </c>
      <c r="F35" s="219">
        <v>4</v>
      </c>
      <c r="G35" s="115">
        <v>19314.560000000001</v>
      </c>
      <c r="H35" s="72">
        <v>326</v>
      </c>
      <c r="I35" s="240">
        <f t="shared" si="9"/>
        <v>59.247116564417183</v>
      </c>
      <c r="J35" s="219">
        <v>1008</v>
      </c>
      <c r="K35" s="115">
        <v>5678296.7800000003</v>
      </c>
      <c r="L35" s="72">
        <v>131388</v>
      </c>
      <c r="M35" s="240">
        <f t="shared" si="10"/>
        <v>43.217773160410388</v>
      </c>
    </row>
    <row r="36" spans="1:14" ht="15" customHeight="1" x14ac:dyDescent="0.2">
      <c r="A36" s="251" t="s">
        <v>60</v>
      </c>
      <c r="B36" s="219">
        <f t="shared" si="0"/>
        <v>849</v>
      </c>
      <c r="C36" s="115">
        <f t="shared" si="1"/>
        <v>4741486.5</v>
      </c>
      <c r="D36" s="72">
        <f t="shared" si="2"/>
        <v>105596</v>
      </c>
      <c r="E36" s="240">
        <f t="shared" si="8"/>
        <v>44.902141179590139</v>
      </c>
      <c r="F36" s="219">
        <v>6</v>
      </c>
      <c r="G36" s="115">
        <v>36142.160000000003</v>
      </c>
      <c r="H36" s="72">
        <v>521</v>
      </c>
      <c r="I36" s="240">
        <f t="shared" si="9"/>
        <v>69.370748560460655</v>
      </c>
      <c r="J36" s="219">
        <v>843</v>
      </c>
      <c r="K36" s="115">
        <v>4705344.34</v>
      </c>
      <c r="L36" s="72">
        <v>105075</v>
      </c>
      <c r="M36" s="240">
        <f t="shared" si="10"/>
        <v>44.780816940280751</v>
      </c>
      <c r="N36" s="212"/>
    </row>
    <row r="37" spans="1:14" ht="20.100000000000001" customHeight="1" x14ac:dyDescent="0.2">
      <c r="A37" s="344" t="s">
        <v>5</v>
      </c>
      <c r="B37" s="347">
        <f>SUM(B9:B36)</f>
        <v>67392</v>
      </c>
      <c r="C37" s="346">
        <f>SUM(C9:C36)</f>
        <v>483124933.25</v>
      </c>
      <c r="D37" s="345">
        <f>SUM(D9:D36)</f>
        <v>10960075</v>
      </c>
      <c r="E37" s="348">
        <f t="shared" si="8"/>
        <v>44.080440439504294</v>
      </c>
      <c r="F37" s="347">
        <f>SUM(F9:F36)</f>
        <v>261</v>
      </c>
      <c r="G37" s="346">
        <f>SUM(G9:G36)</f>
        <v>1586286.9200000002</v>
      </c>
      <c r="H37" s="120">
        <f>SUM(H9:H36)</f>
        <v>20693</v>
      </c>
      <c r="I37" s="234">
        <f t="shared" si="9"/>
        <v>76.658141400473596</v>
      </c>
      <c r="J37" s="221">
        <f>SUM(J9:J36)</f>
        <v>67131</v>
      </c>
      <c r="K37" s="132">
        <f>SUM(K9:K36)</f>
        <v>481538646.32999992</v>
      </c>
      <c r="L37" s="120">
        <f>SUM(L9:L36)</f>
        <v>10939382</v>
      </c>
      <c r="M37" s="234">
        <f t="shared" si="10"/>
        <v>44.018816266768994</v>
      </c>
    </row>
    <row r="38" spans="1:14" ht="9.9499999999999993" customHeight="1" x14ac:dyDescent="0.2"/>
    <row r="39" spans="1:14" ht="28.5" customHeight="1" x14ac:dyDescent="0.2">
      <c r="A39" s="377" t="s">
        <v>422</v>
      </c>
      <c r="B39" s="377"/>
      <c r="C39" s="377"/>
      <c r="D39" s="377"/>
      <c r="E39" s="377"/>
      <c r="F39" s="377"/>
      <c r="G39" s="377"/>
      <c r="H39" s="377"/>
      <c r="I39" s="377"/>
      <c r="J39" s="377"/>
      <c r="K39" s="377"/>
      <c r="L39" s="377"/>
      <c r="M39" s="377"/>
    </row>
    <row r="40" spans="1:14" ht="15" customHeight="1" x14ac:dyDescent="0.2">
      <c r="A40" s="363" t="s">
        <v>335</v>
      </c>
      <c r="B40" s="363"/>
      <c r="C40" s="363"/>
      <c r="D40" s="363"/>
      <c r="E40" s="363"/>
      <c r="F40" s="363"/>
      <c r="G40" s="363"/>
      <c r="H40" s="363"/>
      <c r="I40" s="363"/>
      <c r="J40" s="363"/>
      <c r="K40" s="363"/>
      <c r="L40" s="363"/>
    </row>
    <row r="41" spans="1:14" ht="15" customHeight="1" x14ac:dyDescent="0.2">
      <c r="A41" s="363" t="s">
        <v>221</v>
      </c>
      <c r="B41" s="363"/>
      <c r="C41" s="363"/>
      <c r="D41" s="363"/>
      <c r="E41" s="363"/>
      <c r="F41" s="363"/>
      <c r="G41" s="363"/>
      <c r="H41" s="363"/>
      <c r="I41" s="363"/>
      <c r="J41" s="363"/>
      <c r="K41" s="363"/>
      <c r="L41" s="363"/>
    </row>
  </sheetData>
  <mergeCells count="9">
    <mergeCell ref="A3:H3"/>
    <mergeCell ref="A40:L40"/>
    <mergeCell ref="A41:L41"/>
    <mergeCell ref="F6:I6"/>
    <mergeCell ref="J6:M6"/>
    <mergeCell ref="A6:A7"/>
    <mergeCell ref="B6:E6"/>
    <mergeCell ref="A39:M39"/>
    <mergeCell ref="A4:I4"/>
  </mergeCells>
  <phoneticPr fontId="0" type="noConversion"/>
  <hyperlinks>
    <hyperlink ref="A1" location="Съдържание!Print_Area" display="към съдържанието" xr:uid="{00000000-0004-0000-2F00-000000000000}"/>
  </hyperlinks>
  <printOptions horizontalCentered="1"/>
  <pageMargins left="0.39370078740157483" right="0.39370078740157483" top="0.59055118110236227" bottom="0.39370078740157483" header="0.39370078740157483" footer="0.39370078740157483"/>
  <pageSetup paperSize="9" scale="70" orientation="landscape" r:id="rId1"/>
  <headerFooter alignWithMargins="0"/>
  <colBreaks count="1" manualBreakCount="1">
    <brk id="5" min="2" max="40"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F62"/>
  <sheetViews>
    <sheetView zoomScale="73" zoomScaleNormal="73" zoomScaleSheetLayoutView="82" workbookViewId="0">
      <selection activeCell="J17" sqref="J17"/>
    </sheetView>
  </sheetViews>
  <sheetFormatPr defaultRowHeight="12.75" x14ac:dyDescent="0.2"/>
  <cols>
    <col min="1" max="1" width="22.7109375" customWidth="1"/>
    <col min="2" max="2" width="13.7109375" customWidth="1"/>
    <col min="3" max="3" width="18.7109375" customWidth="1"/>
    <col min="4" max="4" width="13.7109375" customWidth="1"/>
    <col min="5" max="5" width="14.85546875" customWidth="1"/>
  </cols>
  <sheetData>
    <row r="1" spans="1:5" s="5" customFormat="1" ht="15" x14ac:dyDescent="0.2">
      <c r="A1" s="159" t="s">
        <v>64</v>
      </c>
      <c r="B1" s="74"/>
      <c r="C1" s="74"/>
      <c r="D1" s="82"/>
      <c r="E1" s="76"/>
    </row>
    <row r="2" spans="1:5" s="5" customFormat="1" ht="15" x14ac:dyDescent="0.2">
      <c r="A2" s="159"/>
      <c r="B2" s="262"/>
      <c r="C2" s="262"/>
      <c r="D2" s="82"/>
      <c r="E2" s="76"/>
    </row>
    <row r="3" spans="1:5" s="5" customFormat="1" ht="15" customHeight="1" x14ac:dyDescent="0.2">
      <c r="A3" s="382" t="s">
        <v>437</v>
      </c>
      <c r="B3" s="382"/>
      <c r="C3" s="382"/>
      <c r="D3" s="382"/>
      <c r="E3" s="382"/>
    </row>
    <row r="4" spans="1:5" ht="45" customHeight="1" x14ac:dyDescent="0.2">
      <c r="A4" s="391" t="s">
        <v>438</v>
      </c>
      <c r="B4" s="391"/>
      <c r="C4" s="391"/>
      <c r="D4" s="391"/>
      <c r="E4" s="391"/>
    </row>
    <row r="5" spans="1:5" ht="15" customHeight="1" x14ac:dyDescent="0.2"/>
    <row r="6" spans="1:5" ht="50.1" customHeight="1" x14ac:dyDescent="0.2">
      <c r="A6" s="142" t="s">
        <v>326</v>
      </c>
      <c r="B6" s="141" t="s">
        <v>132</v>
      </c>
      <c r="C6" s="142" t="s">
        <v>231</v>
      </c>
      <c r="D6" s="142" t="s">
        <v>66</v>
      </c>
      <c r="E6" s="142" t="s">
        <v>232</v>
      </c>
    </row>
    <row r="7" spans="1:5" ht="20.100000000000001" customHeight="1" x14ac:dyDescent="0.2">
      <c r="A7" s="123">
        <v>1</v>
      </c>
      <c r="B7" s="122">
        <v>2</v>
      </c>
      <c r="C7" s="123">
        <v>3</v>
      </c>
      <c r="D7" s="123">
        <v>4</v>
      </c>
      <c r="E7" s="123" t="s">
        <v>220</v>
      </c>
    </row>
    <row r="8" spans="1:5" ht="15" customHeight="1" x14ac:dyDescent="0.2">
      <c r="A8" s="94" t="s">
        <v>33</v>
      </c>
      <c r="B8" s="72">
        <v>493</v>
      </c>
      <c r="C8" s="115">
        <v>261615.78</v>
      </c>
      <c r="D8" s="72">
        <v>4779</v>
      </c>
      <c r="E8" s="81">
        <f>C8/D8</f>
        <v>54.742787193973633</v>
      </c>
    </row>
    <row r="9" spans="1:5" ht="15" customHeight="1" x14ac:dyDescent="0.2">
      <c r="A9" s="94" t="s">
        <v>34</v>
      </c>
      <c r="B9" s="72">
        <v>593</v>
      </c>
      <c r="C9" s="115">
        <v>367521.66</v>
      </c>
      <c r="D9" s="72">
        <v>6319</v>
      </c>
      <c r="E9" s="81">
        <f>C9/D9</f>
        <v>58.161364139895547</v>
      </c>
    </row>
    <row r="10" spans="1:5" ht="15" customHeight="1" x14ac:dyDescent="0.2">
      <c r="A10" s="94" t="s">
        <v>35</v>
      </c>
      <c r="B10" s="72">
        <v>1014</v>
      </c>
      <c r="C10" s="115">
        <v>749865.16</v>
      </c>
      <c r="D10" s="72">
        <v>10450</v>
      </c>
      <c r="E10" s="81">
        <f t="shared" ref="E10:E35" si="0">C10/D10</f>
        <v>71.757431578947376</v>
      </c>
    </row>
    <row r="11" spans="1:5" ht="15" customHeight="1" x14ac:dyDescent="0.2">
      <c r="A11" s="94" t="s">
        <v>36</v>
      </c>
      <c r="B11" s="72">
        <v>363</v>
      </c>
      <c r="C11" s="115">
        <v>214969.52</v>
      </c>
      <c r="D11" s="72">
        <v>3719</v>
      </c>
      <c r="E11" s="81">
        <f t="shared" si="0"/>
        <v>57.803043828986283</v>
      </c>
    </row>
    <row r="12" spans="1:5" ht="15" customHeight="1" x14ac:dyDescent="0.2">
      <c r="A12" s="94" t="s">
        <v>37</v>
      </c>
      <c r="B12" s="72">
        <v>56</v>
      </c>
      <c r="C12" s="115">
        <v>35596.769999999997</v>
      </c>
      <c r="D12" s="72">
        <v>558</v>
      </c>
      <c r="E12" s="81">
        <f t="shared" si="0"/>
        <v>63.79349462365591</v>
      </c>
    </row>
    <row r="13" spans="1:5" ht="15" customHeight="1" x14ac:dyDescent="0.2">
      <c r="A13" s="94" t="s">
        <v>38</v>
      </c>
      <c r="B13" s="72">
        <v>273</v>
      </c>
      <c r="C13" s="115">
        <v>199192.97</v>
      </c>
      <c r="D13" s="72">
        <v>2855</v>
      </c>
      <c r="E13" s="81">
        <f t="shared" si="0"/>
        <v>69.769866900175131</v>
      </c>
    </row>
    <row r="14" spans="1:5" ht="15" customHeight="1" x14ac:dyDescent="0.2">
      <c r="A14" s="94" t="s">
        <v>39</v>
      </c>
      <c r="B14" s="72">
        <v>261</v>
      </c>
      <c r="C14" s="115">
        <v>164240.16</v>
      </c>
      <c r="D14" s="72">
        <v>2671</v>
      </c>
      <c r="E14" s="81">
        <f t="shared" si="0"/>
        <v>61.490138524897041</v>
      </c>
    </row>
    <row r="15" spans="1:5" ht="15" customHeight="1" x14ac:dyDescent="0.2">
      <c r="A15" s="94" t="s">
        <v>40</v>
      </c>
      <c r="B15" s="72">
        <v>137</v>
      </c>
      <c r="C15" s="115">
        <v>87638.32</v>
      </c>
      <c r="D15" s="72">
        <v>1349</v>
      </c>
      <c r="E15" s="81">
        <f t="shared" si="0"/>
        <v>64.965396590066717</v>
      </c>
    </row>
    <row r="16" spans="1:5" ht="15" customHeight="1" x14ac:dyDescent="0.2">
      <c r="A16" s="94" t="s">
        <v>41</v>
      </c>
      <c r="B16" s="72">
        <v>116</v>
      </c>
      <c r="C16" s="115">
        <v>68951.56</v>
      </c>
      <c r="D16" s="72">
        <v>1172</v>
      </c>
      <c r="E16" s="81">
        <f t="shared" si="0"/>
        <v>58.832389078498295</v>
      </c>
    </row>
    <row r="17" spans="1:5" ht="15" customHeight="1" x14ac:dyDescent="0.2">
      <c r="A17" s="94" t="s">
        <v>42</v>
      </c>
      <c r="B17" s="72">
        <v>171</v>
      </c>
      <c r="C17" s="115">
        <v>105941.38</v>
      </c>
      <c r="D17" s="72">
        <v>1727</v>
      </c>
      <c r="E17" s="81">
        <f t="shared" si="0"/>
        <v>61.344169079328317</v>
      </c>
    </row>
    <row r="18" spans="1:5" ht="15" customHeight="1" x14ac:dyDescent="0.2">
      <c r="A18" s="94" t="s">
        <v>43</v>
      </c>
      <c r="B18" s="72">
        <v>85</v>
      </c>
      <c r="C18" s="115">
        <v>51898.48</v>
      </c>
      <c r="D18" s="72">
        <v>886</v>
      </c>
      <c r="E18" s="81">
        <f t="shared" si="0"/>
        <v>58.576162528216706</v>
      </c>
    </row>
    <row r="19" spans="1:5" ht="15" customHeight="1" x14ac:dyDescent="0.2">
      <c r="A19" s="94" t="s">
        <v>44</v>
      </c>
      <c r="B19" s="72">
        <v>362</v>
      </c>
      <c r="C19" s="115">
        <v>248522</v>
      </c>
      <c r="D19" s="72">
        <v>3811</v>
      </c>
      <c r="E19" s="81">
        <f t="shared" si="0"/>
        <v>65.21175544476516</v>
      </c>
    </row>
    <row r="20" spans="1:5" ht="15" customHeight="1" x14ac:dyDescent="0.2">
      <c r="A20" s="94" t="s">
        <v>45</v>
      </c>
      <c r="B20" s="72">
        <v>130</v>
      </c>
      <c r="C20" s="115">
        <v>81121.89</v>
      </c>
      <c r="D20" s="72">
        <v>1330</v>
      </c>
      <c r="E20" s="81">
        <f t="shared" si="0"/>
        <v>60.9939022556391</v>
      </c>
    </row>
    <row r="21" spans="1:5" ht="15" customHeight="1" x14ac:dyDescent="0.2">
      <c r="A21" s="94" t="s">
        <v>46</v>
      </c>
      <c r="B21" s="72">
        <v>287</v>
      </c>
      <c r="C21" s="115">
        <v>167528.07999999999</v>
      </c>
      <c r="D21" s="72">
        <v>2895</v>
      </c>
      <c r="E21" s="81">
        <f t="shared" si="0"/>
        <v>57.86807599309153</v>
      </c>
    </row>
    <row r="22" spans="1:5" ht="15" customHeight="1" x14ac:dyDescent="0.2">
      <c r="A22" s="94" t="s">
        <v>47</v>
      </c>
      <c r="B22" s="72">
        <v>1860</v>
      </c>
      <c r="C22" s="115">
        <v>1259327.6399999999</v>
      </c>
      <c r="D22" s="72">
        <v>18915</v>
      </c>
      <c r="E22" s="81">
        <f t="shared" si="0"/>
        <v>66.578252180808875</v>
      </c>
    </row>
    <row r="23" spans="1:5" ht="15" customHeight="1" x14ac:dyDescent="0.2">
      <c r="A23" s="94" t="s">
        <v>48</v>
      </c>
      <c r="B23" s="72">
        <v>125</v>
      </c>
      <c r="C23" s="115">
        <v>73582.740000000005</v>
      </c>
      <c r="D23" s="72">
        <v>1228</v>
      </c>
      <c r="E23" s="81">
        <f t="shared" si="0"/>
        <v>59.920798045602609</v>
      </c>
    </row>
    <row r="24" spans="1:5" ht="15" customHeight="1" x14ac:dyDescent="0.2">
      <c r="A24" s="94" t="s">
        <v>49</v>
      </c>
      <c r="B24" s="72">
        <v>377</v>
      </c>
      <c r="C24" s="115">
        <v>255891.32</v>
      </c>
      <c r="D24" s="72">
        <v>3899</v>
      </c>
      <c r="E24" s="81">
        <f t="shared" si="0"/>
        <v>65.629987176199023</v>
      </c>
    </row>
    <row r="25" spans="1:5" ht="15" customHeight="1" x14ac:dyDescent="0.2">
      <c r="A25" s="94" t="s">
        <v>50</v>
      </c>
      <c r="B25" s="72">
        <v>84</v>
      </c>
      <c r="C25" s="115">
        <v>47124.28</v>
      </c>
      <c r="D25" s="72">
        <v>849</v>
      </c>
      <c r="E25" s="81">
        <f t="shared" si="0"/>
        <v>55.505630153121317</v>
      </c>
    </row>
    <row r="26" spans="1:5" ht="15" customHeight="1" x14ac:dyDescent="0.2">
      <c r="A26" s="94" t="s">
        <v>51</v>
      </c>
      <c r="B26" s="72">
        <v>193</v>
      </c>
      <c r="C26" s="115">
        <v>115187.27</v>
      </c>
      <c r="D26" s="72">
        <v>1979</v>
      </c>
      <c r="E26" s="81">
        <f t="shared" si="0"/>
        <v>58.204785245073275</v>
      </c>
    </row>
    <row r="27" spans="1:5" ht="15" customHeight="1" x14ac:dyDescent="0.2">
      <c r="A27" s="94" t="s">
        <v>52</v>
      </c>
      <c r="B27" s="72">
        <v>184</v>
      </c>
      <c r="C27" s="115">
        <v>119305.47</v>
      </c>
      <c r="D27" s="72">
        <v>1887</v>
      </c>
      <c r="E27" s="81">
        <f t="shared" si="0"/>
        <v>63.22494435612083</v>
      </c>
    </row>
    <row r="28" spans="1:5" ht="15" customHeight="1" x14ac:dyDescent="0.2">
      <c r="A28" s="94" t="s">
        <v>53</v>
      </c>
      <c r="B28" s="72">
        <v>7148</v>
      </c>
      <c r="C28" s="115">
        <v>6825634.0899999999</v>
      </c>
      <c r="D28" s="72">
        <v>73404</v>
      </c>
      <c r="E28" s="81">
        <f t="shared" si="0"/>
        <v>92.987222630919291</v>
      </c>
    </row>
    <row r="29" spans="1:5" ht="15" customHeight="1" x14ac:dyDescent="0.2">
      <c r="A29" s="94" t="s">
        <v>54</v>
      </c>
      <c r="B29" s="72">
        <v>475</v>
      </c>
      <c r="C29" s="115">
        <v>372132.87</v>
      </c>
      <c r="D29" s="72">
        <v>5267</v>
      </c>
      <c r="E29" s="81">
        <f t="shared" si="0"/>
        <v>70.653668122270744</v>
      </c>
    </row>
    <row r="30" spans="1:5" ht="15" customHeight="1" x14ac:dyDescent="0.2">
      <c r="A30" s="94" t="s">
        <v>55</v>
      </c>
      <c r="B30" s="72">
        <v>728</v>
      </c>
      <c r="C30" s="115">
        <v>546351.80000000005</v>
      </c>
      <c r="D30" s="72">
        <v>7951</v>
      </c>
      <c r="E30" s="81">
        <f t="shared" si="0"/>
        <v>68.714853477549994</v>
      </c>
    </row>
    <row r="31" spans="1:5" ht="15" customHeight="1" x14ac:dyDescent="0.2">
      <c r="A31" s="94" t="s">
        <v>56</v>
      </c>
      <c r="B31" s="72">
        <v>169</v>
      </c>
      <c r="C31" s="115">
        <v>107130.41</v>
      </c>
      <c r="D31" s="72">
        <v>1815</v>
      </c>
      <c r="E31" s="81">
        <f t="shared" si="0"/>
        <v>59.025019283746559</v>
      </c>
    </row>
    <row r="32" spans="1:5" ht="15" customHeight="1" x14ac:dyDescent="0.2">
      <c r="A32" s="94" t="s">
        <v>57</v>
      </c>
      <c r="B32" s="72">
        <v>164</v>
      </c>
      <c r="C32" s="115">
        <v>111730.01</v>
      </c>
      <c r="D32" s="72">
        <v>1651</v>
      </c>
      <c r="E32" s="81">
        <f t="shared" si="0"/>
        <v>67.674142943670503</v>
      </c>
    </row>
    <row r="33" spans="1:6" ht="15" customHeight="1" x14ac:dyDescent="0.2">
      <c r="A33" s="94" t="s">
        <v>58</v>
      </c>
      <c r="B33" s="72">
        <v>231</v>
      </c>
      <c r="C33" s="115">
        <v>126237.71</v>
      </c>
      <c r="D33" s="72">
        <v>2287</v>
      </c>
      <c r="E33" s="81">
        <f>C33/D33</f>
        <v>55.197949278530828</v>
      </c>
    </row>
    <row r="34" spans="1:6" ht="15" customHeight="1" x14ac:dyDescent="0.2">
      <c r="A34" s="94" t="s">
        <v>59</v>
      </c>
      <c r="B34" s="72">
        <v>286</v>
      </c>
      <c r="C34" s="115">
        <v>176477.25</v>
      </c>
      <c r="D34" s="72">
        <v>3076</v>
      </c>
      <c r="E34" s="81">
        <f t="shared" si="0"/>
        <v>57.372317945383614</v>
      </c>
    </row>
    <row r="35" spans="1:6" ht="15" customHeight="1" x14ac:dyDescent="0.2">
      <c r="A35" s="94" t="s">
        <v>60</v>
      </c>
      <c r="B35" s="72">
        <v>194</v>
      </c>
      <c r="C35" s="115">
        <v>126581.41</v>
      </c>
      <c r="D35" s="72">
        <v>1962</v>
      </c>
      <c r="E35" s="81">
        <f t="shared" si="0"/>
        <v>64.516518858307847</v>
      </c>
    </row>
    <row r="36" spans="1:6" ht="20.100000000000001" customHeight="1" x14ac:dyDescent="0.2">
      <c r="A36" s="213" t="s">
        <v>5</v>
      </c>
      <c r="B36" s="120">
        <f>SUM(B8:B35)</f>
        <v>16559</v>
      </c>
      <c r="C36" s="132">
        <f>SUM(C8:C35)</f>
        <v>13067298</v>
      </c>
      <c r="D36" s="120">
        <f>SUM(D8:D35)</f>
        <v>170691</v>
      </c>
      <c r="E36" s="131">
        <f>C36/D36</f>
        <v>76.555284109882777</v>
      </c>
    </row>
    <row r="37" spans="1:6" ht="9.9499999999999993" customHeight="1" x14ac:dyDescent="0.2"/>
    <row r="38" spans="1:6" ht="69.75" customHeight="1" x14ac:dyDescent="0.2">
      <c r="A38" s="377" t="s">
        <v>423</v>
      </c>
      <c r="B38" s="405"/>
      <c r="C38" s="405"/>
      <c r="D38" s="405"/>
      <c r="E38" s="405"/>
      <c r="F38" s="169"/>
    </row>
    <row r="39" spans="1:6" x14ac:dyDescent="0.2">
      <c r="C39" s="1"/>
    </row>
    <row r="40" spans="1:6" x14ac:dyDescent="0.2">
      <c r="C40" s="1"/>
    </row>
    <row r="41" spans="1:6" x14ac:dyDescent="0.2">
      <c r="C41" s="1"/>
    </row>
    <row r="42" spans="1:6" x14ac:dyDescent="0.2">
      <c r="C42" s="1"/>
    </row>
    <row r="43" spans="1:6" x14ac:dyDescent="0.2">
      <c r="C43" s="1"/>
    </row>
    <row r="44" spans="1:6" x14ac:dyDescent="0.2">
      <c r="C44" s="1"/>
    </row>
    <row r="45" spans="1:6" x14ac:dyDescent="0.2">
      <c r="C45" s="1"/>
    </row>
    <row r="46" spans="1:6" x14ac:dyDescent="0.2">
      <c r="C46" s="1"/>
    </row>
    <row r="47" spans="1:6" x14ac:dyDescent="0.2">
      <c r="C47" s="1"/>
    </row>
    <row r="48" spans="1:6" x14ac:dyDescent="0.2">
      <c r="C48" s="1"/>
    </row>
    <row r="49" spans="3:3" x14ac:dyDescent="0.2">
      <c r="C49" s="1"/>
    </row>
    <row r="50" spans="3:3" x14ac:dyDescent="0.2">
      <c r="C50" s="1"/>
    </row>
    <row r="51" spans="3:3" x14ac:dyDescent="0.2">
      <c r="C51" s="1"/>
    </row>
    <row r="52" spans="3:3" x14ac:dyDescent="0.2">
      <c r="C52" s="1"/>
    </row>
    <row r="53" spans="3:3" x14ac:dyDescent="0.2">
      <c r="C53" s="1"/>
    </row>
    <row r="54" spans="3:3" x14ac:dyDescent="0.2">
      <c r="C54" s="1"/>
    </row>
    <row r="55" spans="3:3" x14ac:dyDescent="0.2">
      <c r="C55" s="1"/>
    </row>
    <row r="56" spans="3:3" x14ac:dyDescent="0.2">
      <c r="C56" s="1"/>
    </row>
    <row r="57" spans="3:3" x14ac:dyDescent="0.2">
      <c r="C57" s="1"/>
    </row>
    <row r="58" spans="3:3" x14ac:dyDescent="0.2">
      <c r="C58" s="1"/>
    </row>
    <row r="59" spans="3:3" x14ac:dyDescent="0.2">
      <c r="C59" s="1"/>
    </row>
    <row r="60" spans="3:3" x14ac:dyDescent="0.2">
      <c r="C60" s="1"/>
    </row>
    <row r="61" spans="3:3" x14ac:dyDescent="0.2">
      <c r="C61" s="1"/>
    </row>
    <row r="62" spans="3:3" x14ac:dyDescent="0.2">
      <c r="C62" s="1"/>
    </row>
  </sheetData>
  <mergeCells count="3">
    <mergeCell ref="A4:E4"/>
    <mergeCell ref="A3:E3"/>
    <mergeCell ref="A38:E38"/>
  </mergeCells>
  <hyperlinks>
    <hyperlink ref="A1" location="Съдържание!Print_Area" display="към съдържанието" xr:uid="{00000000-0004-0000-3200-000000000000}"/>
  </hyperlinks>
  <printOptions horizontalCentered="1"/>
  <pageMargins left="0.39370078740157483" right="0.39370078740157483" top="0.59055118110236227" bottom="0.39370078740157483" header="0.39370078740157483" footer="0.3937007874015748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pageSetUpPr fitToPage="1"/>
  </sheetPr>
  <dimension ref="A1:M41"/>
  <sheetViews>
    <sheetView zoomScale="78" zoomScaleNormal="78" zoomScaleSheetLayoutView="86" workbookViewId="0">
      <selection activeCell="J9" sqref="J9:L36"/>
    </sheetView>
  </sheetViews>
  <sheetFormatPr defaultRowHeight="12.75" x14ac:dyDescent="0.2"/>
  <cols>
    <col min="1" max="1" width="18.7109375" style="12" customWidth="1"/>
    <col min="2" max="2" width="10.7109375" style="12" customWidth="1"/>
    <col min="3" max="3" width="18.7109375" style="12" customWidth="1"/>
    <col min="4" max="5" width="12.7109375" style="12" customWidth="1"/>
    <col min="6" max="6" width="10.7109375" style="12" customWidth="1"/>
    <col min="7" max="7" width="18.7109375" customWidth="1"/>
    <col min="8" max="9" width="12.7109375" customWidth="1"/>
    <col min="10" max="10" width="10.7109375" customWidth="1"/>
    <col min="11" max="11" width="18.7109375" customWidth="1"/>
    <col min="12" max="13" width="12.7109375" customWidth="1"/>
    <col min="14" max="14" width="14.7109375" customWidth="1"/>
  </cols>
  <sheetData>
    <row r="1" spans="1:13" s="5" customFormat="1" ht="12" customHeight="1" x14ac:dyDescent="0.2">
      <c r="A1" s="159" t="s">
        <v>64</v>
      </c>
      <c r="B1" s="74"/>
      <c r="C1" s="74"/>
      <c r="D1" s="82"/>
      <c r="E1" s="90"/>
      <c r="F1" s="82"/>
      <c r="G1" s="82"/>
      <c r="H1" s="82"/>
      <c r="I1" s="82"/>
      <c r="J1" s="82"/>
      <c r="K1" s="82"/>
    </row>
    <row r="2" spans="1:13" s="5" customFormat="1" ht="12" customHeight="1" x14ac:dyDescent="0.2">
      <c r="A2" s="159"/>
      <c r="B2" s="261"/>
      <c r="C2" s="261"/>
      <c r="D2" s="82"/>
      <c r="E2" s="90"/>
      <c r="F2" s="82"/>
      <c r="G2" s="82"/>
      <c r="H2" s="82"/>
      <c r="I2" s="82"/>
      <c r="J2" s="82"/>
      <c r="K2" s="82"/>
    </row>
    <row r="3" spans="1:13" s="5" customFormat="1" ht="15" customHeight="1" x14ac:dyDescent="0.2">
      <c r="A3" s="365" t="s">
        <v>369</v>
      </c>
      <c r="B3" s="365"/>
      <c r="C3" s="365"/>
      <c r="D3" s="365"/>
      <c r="E3" s="365"/>
      <c r="F3" s="365"/>
      <c r="G3" s="365"/>
      <c r="H3" s="365"/>
      <c r="I3" s="365"/>
      <c r="J3" s="82"/>
      <c r="K3" s="82"/>
    </row>
    <row r="4" spans="1:13" ht="30" customHeight="1" x14ac:dyDescent="0.2">
      <c r="A4" s="365" t="s">
        <v>424</v>
      </c>
      <c r="B4" s="365"/>
      <c r="C4" s="365"/>
      <c r="D4" s="365"/>
      <c r="E4" s="365"/>
      <c r="F4" s="365"/>
      <c r="G4" s="365"/>
      <c r="H4" s="365"/>
      <c r="I4" s="365"/>
      <c r="J4" s="268"/>
      <c r="K4" s="268"/>
    </row>
    <row r="5" spans="1:13" ht="15" customHeight="1" x14ac:dyDescent="0.2">
      <c r="A5" s="74"/>
      <c r="B5" s="74"/>
      <c r="C5" s="74"/>
      <c r="D5" s="74"/>
      <c r="E5" s="74"/>
    </row>
    <row r="6" spans="1:13" ht="15" customHeight="1" x14ac:dyDescent="0.2">
      <c r="A6" s="422" t="s">
        <v>326</v>
      </c>
      <c r="B6" s="424" t="s">
        <v>5</v>
      </c>
      <c r="C6" s="372"/>
      <c r="D6" s="372"/>
      <c r="E6" s="425"/>
      <c r="F6" s="424" t="s">
        <v>311</v>
      </c>
      <c r="G6" s="372"/>
      <c r="H6" s="372"/>
      <c r="I6" s="425"/>
      <c r="J6" s="424" t="s">
        <v>312</v>
      </c>
      <c r="K6" s="372"/>
      <c r="L6" s="372"/>
      <c r="M6" s="425"/>
    </row>
    <row r="7" spans="1:13" ht="50.1" customHeight="1" x14ac:dyDescent="0.2">
      <c r="A7" s="423"/>
      <c r="B7" s="253" t="s">
        <v>132</v>
      </c>
      <c r="C7" s="142" t="s">
        <v>229</v>
      </c>
      <c r="D7" s="142" t="s">
        <v>66</v>
      </c>
      <c r="E7" s="254" t="s">
        <v>224</v>
      </c>
      <c r="F7" s="253" t="s">
        <v>132</v>
      </c>
      <c r="G7" s="142" t="s">
        <v>229</v>
      </c>
      <c r="H7" s="142" t="s">
        <v>66</v>
      </c>
      <c r="I7" s="254" t="s">
        <v>224</v>
      </c>
      <c r="J7" s="253" t="s">
        <v>132</v>
      </c>
      <c r="K7" s="142" t="s">
        <v>229</v>
      </c>
      <c r="L7" s="142" t="s">
        <v>66</v>
      </c>
      <c r="M7" s="254" t="s">
        <v>224</v>
      </c>
    </row>
    <row r="8" spans="1:13" ht="20.100000000000001" customHeight="1" x14ac:dyDescent="0.2">
      <c r="A8" s="260">
        <v>1</v>
      </c>
      <c r="B8" s="255">
        <v>2</v>
      </c>
      <c r="C8" s="217">
        <v>3</v>
      </c>
      <c r="D8" s="217">
        <v>4</v>
      </c>
      <c r="E8" s="256" t="s">
        <v>220</v>
      </c>
      <c r="F8" s="255">
        <v>6</v>
      </c>
      <c r="G8" s="217">
        <v>7</v>
      </c>
      <c r="H8" s="217">
        <v>8</v>
      </c>
      <c r="I8" s="256" t="s">
        <v>316</v>
      </c>
      <c r="J8" s="255">
        <v>10</v>
      </c>
      <c r="K8" s="217">
        <v>11</v>
      </c>
      <c r="L8" s="217">
        <v>12</v>
      </c>
      <c r="M8" s="256" t="s">
        <v>318</v>
      </c>
    </row>
    <row r="9" spans="1:13" ht="15" customHeight="1" x14ac:dyDescent="0.2">
      <c r="A9" s="251" t="s">
        <v>33</v>
      </c>
      <c r="B9" s="219">
        <f>F9+J9</f>
        <v>2889</v>
      </c>
      <c r="C9" s="115">
        <f>G9+K9</f>
        <v>11026289.969999999</v>
      </c>
      <c r="D9" s="72">
        <f>H9+L9</f>
        <v>301632</v>
      </c>
      <c r="E9" s="240">
        <f>C9/D9</f>
        <v>36.555438315563329</v>
      </c>
      <c r="F9" s="219">
        <v>93</v>
      </c>
      <c r="G9" s="115">
        <v>320847.69</v>
      </c>
      <c r="H9" s="72">
        <v>8750</v>
      </c>
      <c r="I9" s="240">
        <f>G9/H9</f>
        <v>36.668307428571431</v>
      </c>
      <c r="J9" s="219">
        <v>2796</v>
      </c>
      <c r="K9" s="115">
        <v>10705442.279999999</v>
      </c>
      <c r="L9" s="72">
        <v>292882</v>
      </c>
      <c r="M9" s="240">
        <f>K9/L9</f>
        <v>36.552066292909771</v>
      </c>
    </row>
    <row r="10" spans="1:13" ht="15" customHeight="1" x14ac:dyDescent="0.2">
      <c r="A10" s="251" t="s">
        <v>34</v>
      </c>
      <c r="B10" s="219">
        <f t="shared" ref="B10:B36" si="0">F10+J10</f>
        <v>2990</v>
      </c>
      <c r="C10" s="115">
        <f t="shared" ref="C10:C36" si="1">G10+K10</f>
        <v>11505932.629999999</v>
      </c>
      <c r="D10" s="72">
        <f t="shared" ref="D10:D36" si="2">H10+L10</f>
        <v>317099</v>
      </c>
      <c r="E10" s="240">
        <f t="shared" ref="E10:E37" si="3">C10/D10</f>
        <v>36.284985540793251</v>
      </c>
      <c r="F10" s="219">
        <v>27</v>
      </c>
      <c r="G10" s="115">
        <v>89999.35</v>
      </c>
      <c r="H10" s="72">
        <v>2446</v>
      </c>
      <c r="I10" s="240">
        <f t="shared" ref="I10:I37" si="4">G10/H10</f>
        <v>36.794501226492237</v>
      </c>
      <c r="J10" s="219">
        <v>2963</v>
      </c>
      <c r="K10" s="115">
        <v>11415933.279999999</v>
      </c>
      <c r="L10" s="72">
        <v>314653</v>
      </c>
      <c r="M10" s="240">
        <f t="shared" ref="M10:M37" si="5">K10/L10</f>
        <v>36.281024747896886</v>
      </c>
    </row>
    <row r="11" spans="1:13" ht="15" customHeight="1" x14ac:dyDescent="0.2">
      <c r="A11" s="251" t="s">
        <v>35</v>
      </c>
      <c r="B11" s="219">
        <f t="shared" si="0"/>
        <v>4309</v>
      </c>
      <c r="C11" s="115">
        <f t="shared" si="1"/>
        <v>16222848.52</v>
      </c>
      <c r="D11" s="72">
        <f t="shared" si="2"/>
        <v>458487</v>
      </c>
      <c r="E11" s="240">
        <f t="shared" si="3"/>
        <v>35.383442758464255</v>
      </c>
      <c r="F11" s="219">
        <v>33</v>
      </c>
      <c r="G11" s="115">
        <v>119941.51</v>
      </c>
      <c r="H11" s="72">
        <v>3217</v>
      </c>
      <c r="I11" s="240">
        <f t="shared" si="4"/>
        <v>37.283652471246498</v>
      </c>
      <c r="J11" s="219">
        <v>4276</v>
      </c>
      <c r="K11" s="115">
        <v>16102907.01</v>
      </c>
      <c r="L11" s="72">
        <v>455270</v>
      </c>
      <c r="M11" s="240">
        <f t="shared" si="5"/>
        <v>35.370015617106333</v>
      </c>
    </row>
    <row r="12" spans="1:13" ht="15" customHeight="1" x14ac:dyDescent="0.2">
      <c r="A12" s="251" t="s">
        <v>36</v>
      </c>
      <c r="B12" s="219">
        <f t="shared" si="0"/>
        <v>1503</v>
      </c>
      <c r="C12" s="115">
        <f t="shared" si="1"/>
        <v>5594237.5099999998</v>
      </c>
      <c r="D12" s="72">
        <f t="shared" si="2"/>
        <v>158150</v>
      </c>
      <c r="E12" s="240">
        <f t="shared" si="3"/>
        <v>35.37298457160923</v>
      </c>
      <c r="F12" s="219">
        <v>9</v>
      </c>
      <c r="G12" s="115">
        <v>36187.54</v>
      </c>
      <c r="H12" s="72">
        <v>984</v>
      </c>
      <c r="I12" s="240">
        <f t="shared" si="4"/>
        <v>36.775955284552843</v>
      </c>
      <c r="J12" s="219">
        <v>1494</v>
      </c>
      <c r="K12" s="115">
        <v>5558049.9699999997</v>
      </c>
      <c r="L12" s="72">
        <v>157166</v>
      </c>
      <c r="M12" s="240">
        <f t="shared" si="5"/>
        <v>35.364200717712478</v>
      </c>
    </row>
    <row r="13" spans="1:13" ht="15" customHeight="1" x14ac:dyDescent="0.2">
      <c r="A13" s="251" t="s">
        <v>37</v>
      </c>
      <c r="B13" s="219">
        <f t="shared" si="0"/>
        <v>320</v>
      </c>
      <c r="C13" s="115">
        <f t="shared" si="1"/>
        <v>1247452.27</v>
      </c>
      <c r="D13" s="72">
        <f t="shared" si="2"/>
        <v>35158</v>
      </c>
      <c r="E13" s="240">
        <f t="shared" si="3"/>
        <v>35.481320609818532</v>
      </c>
      <c r="F13" s="219">
        <v>5</v>
      </c>
      <c r="G13" s="115">
        <v>21026.23</v>
      </c>
      <c r="H13" s="72">
        <v>578</v>
      </c>
      <c r="I13" s="240">
        <f t="shared" si="4"/>
        <v>36.377560553633217</v>
      </c>
      <c r="J13" s="219">
        <v>315</v>
      </c>
      <c r="K13" s="115">
        <v>1226426.04</v>
      </c>
      <c r="L13" s="72">
        <v>34580</v>
      </c>
      <c r="M13" s="240">
        <f t="shared" si="5"/>
        <v>35.466340080971662</v>
      </c>
    </row>
    <row r="14" spans="1:13" ht="15" customHeight="1" x14ac:dyDescent="0.2">
      <c r="A14" s="251" t="s">
        <v>38</v>
      </c>
      <c r="B14" s="219">
        <f t="shared" si="0"/>
        <v>965</v>
      </c>
      <c r="C14" s="115">
        <f t="shared" si="1"/>
        <v>3593772.04</v>
      </c>
      <c r="D14" s="72">
        <f t="shared" si="2"/>
        <v>103152</v>
      </c>
      <c r="E14" s="240">
        <f t="shared" si="3"/>
        <v>34.83957693500853</v>
      </c>
      <c r="F14" s="219">
        <v>9</v>
      </c>
      <c r="G14" s="115">
        <v>32679.5</v>
      </c>
      <c r="H14" s="72">
        <v>886</v>
      </c>
      <c r="I14" s="240">
        <f t="shared" si="4"/>
        <v>36.884311512415351</v>
      </c>
      <c r="J14" s="219">
        <v>956</v>
      </c>
      <c r="K14" s="115">
        <v>3561092.54</v>
      </c>
      <c r="L14" s="72">
        <v>102266</v>
      </c>
      <c r="M14" s="240">
        <f t="shared" si="5"/>
        <v>34.821862006923119</v>
      </c>
    </row>
    <row r="15" spans="1:13" ht="15" customHeight="1" x14ac:dyDescent="0.2">
      <c r="A15" s="251" t="s">
        <v>39</v>
      </c>
      <c r="B15" s="219">
        <f t="shared" si="0"/>
        <v>766</v>
      </c>
      <c r="C15" s="115">
        <f t="shared" si="1"/>
        <v>2896291.43</v>
      </c>
      <c r="D15" s="72">
        <f t="shared" si="2"/>
        <v>82189</v>
      </c>
      <c r="E15" s="240">
        <f t="shared" si="3"/>
        <v>35.23940466485783</v>
      </c>
      <c r="F15" s="219">
        <v>7</v>
      </c>
      <c r="G15" s="115">
        <v>21559.29</v>
      </c>
      <c r="H15" s="72">
        <v>576</v>
      </c>
      <c r="I15" s="240">
        <f t="shared" si="4"/>
        <v>37.429322916666671</v>
      </c>
      <c r="J15" s="219">
        <v>759</v>
      </c>
      <c r="K15" s="115">
        <v>2874732.14</v>
      </c>
      <c r="L15" s="72">
        <v>81613</v>
      </c>
      <c r="M15" s="240">
        <f t="shared" si="5"/>
        <v>35.22394888069303</v>
      </c>
    </row>
    <row r="16" spans="1:13" ht="15" customHeight="1" x14ac:dyDescent="0.2">
      <c r="A16" s="251" t="s">
        <v>40</v>
      </c>
      <c r="B16" s="219">
        <f t="shared" si="0"/>
        <v>858</v>
      </c>
      <c r="C16" s="115">
        <f t="shared" si="1"/>
        <v>3395416.42</v>
      </c>
      <c r="D16" s="72">
        <f t="shared" si="2"/>
        <v>93144</v>
      </c>
      <c r="E16" s="240">
        <f t="shared" si="3"/>
        <v>36.453409988834494</v>
      </c>
      <c r="F16" s="219">
        <v>5</v>
      </c>
      <c r="G16" s="115">
        <v>12372.09</v>
      </c>
      <c r="H16" s="72">
        <v>328</v>
      </c>
      <c r="I16" s="240">
        <f t="shared" si="4"/>
        <v>37.719786585365853</v>
      </c>
      <c r="J16" s="219">
        <v>853</v>
      </c>
      <c r="K16" s="115">
        <v>3383044.33</v>
      </c>
      <c r="L16" s="72">
        <v>92816</v>
      </c>
      <c r="M16" s="240">
        <f t="shared" si="5"/>
        <v>36.44893477417687</v>
      </c>
    </row>
    <row r="17" spans="1:13" ht="15" customHeight="1" x14ac:dyDescent="0.2">
      <c r="A17" s="251" t="s">
        <v>41</v>
      </c>
      <c r="B17" s="219">
        <f t="shared" si="0"/>
        <v>713</v>
      </c>
      <c r="C17" s="115">
        <f t="shared" si="1"/>
        <v>2748885.62</v>
      </c>
      <c r="D17" s="72">
        <f t="shared" si="2"/>
        <v>76609</v>
      </c>
      <c r="E17" s="240">
        <f t="shared" si="3"/>
        <v>35.882019344985579</v>
      </c>
      <c r="F17" s="219">
        <v>12</v>
      </c>
      <c r="G17" s="115">
        <v>52229.77</v>
      </c>
      <c r="H17" s="72">
        <v>1405</v>
      </c>
      <c r="I17" s="240">
        <f t="shared" si="4"/>
        <v>37.174213523131669</v>
      </c>
      <c r="J17" s="219">
        <v>701</v>
      </c>
      <c r="K17" s="115">
        <v>2696655.85</v>
      </c>
      <c r="L17" s="72">
        <v>75204</v>
      </c>
      <c r="M17" s="240">
        <f t="shared" si="5"/>
        <v>35.857877905430563</v>
      </c>
    </row>
    <row r="18" spans="1:13" ht="15" customHeight="1" x14ac:dyDescent="0.2">
      <c r="A18" s="251" t="s">
        <v>42</v>
      </c>
      <c r="B18" s="219">
        <f t="shared" si="0"/>
        <v>726</v>
      </c>
      <c r="C18" s="115">
        <f t="shared" si="1"/>
        <v>2716283.47</v>
      </c>
      <c r="D18" s="72">
        <f t="shared" si="2"/>
        <v>77156</v>
      </c>
      <c r="E18" s="240">
        <f t="shared" si="3"/>
        <v>35.205084115298881</v>
      </c>
      <c r="F18" s="219">
        <v>12</v>
      </c>
      <c r="G18" s="115">
        <v>40207.620000000003</v>
      </c>
      <c r="H18" s="72">
        <v>1083</v>
      </c>
      <c r="I18" s="240">
        <f t="shared" si="4"/>
        <v>37.126149584487536</v>
      </c>
      <c r="J18" s="219">
        <v>714</v>
      </c>
      <c r="K18" s="115">
        <v>2676075.85</v>
      </c>
      <c r="L18" s="72">
        <v>76073</v>
      </c>
      <c r="M18" s="240">
        <f t="shared" si="5"/>
        <v>35.177735201714142</v>
      </c>
    </row>
    <row r="19" spans="1:13" ht="15" customHeight="1" x14ac:dyDescent="0.2">
      <c r="A19" s="251" t="s">
        <v>43</v>
      </c>
      <c r="B19" s="219">
        <f t="shared" si="0"/>
        <v>526</v>
      </c>
      <c r="C19" s="115">
        <f t="shared" si="1"/>
        <v>1989024.95</v>
      </c>
      <c r="D19" s="72">
        <f t="shared" si="2"/>
        <v>56002</v>
      </c>
      <c r="E19" s="240">
        <f t="shared" si="3"/>
        <v>35.517034213063816</v>
      </c>
      <c r="F19" s="219">
        <v>9</v>
      </c>
      <c r="G19" s="115">
        <v>36659.82</v>
      </c>
      <c r="H19" s="72">
        <v>983</v>
      </c>
      <c r="I19" s="240">
        <f t="shared" si="4"/>
        <v>37.293814852492368</v>
      </c>
      <c r="J19" s="219">
        <v>517</v>
      </c>
      <c r="K19" s="115">
        <v>1952365.13</v>
      </c>
      <c r="L19" s="72">
        <v>55019</v>
      </c>
      <c r="M19" s="240">
        <f t="shared" si="5"/>
        <v>35.4852892637089</v>
      </c>
    </row>
    <row r="20" spans="1:13" ht="15" customHeight="1" x14ac:dyDescent="0.2">
      <c r="A20" s="251" t="s">
        <v>44</v>
      </c>
      <c r="B20" s="219">
        <f t="shared" si="0"/>
        <v>1633</v>
      </c>
      <c r="C20" s="115">
        <f t="shared" si="1"/>
        <v>6154725.6200000001</v>
      </c>
      <c r="D20" s="72">
        <f t="shared" si="2"/>
        <v>169666</v>
      </c>
      <c r="E20" s="240">
        <f t="shared" si="3"/>
        <v>36.275539118031901</v>
      </c>
      <c r="F20" s="219">
        <v>22</v>
      </c>
      <c r="G20" s="115">
        <v>74802.990000000005</v>
      </c>
      <c r="H20" s="72">
        <v>2016</v>
      </c>
      <c r="I20" s="240">
        <f t="shared" si="4"/>
        <v>37.104657738095241</v>
      </c>
      <c r="J20" s="219">
        <v>1611</v>
      </c>
      <c r="K20" s="115">
        <v>6079922.6299999999</v>
      </c>
      <c r="L20" s="72">
        <v>167650</v>
      </c>
      <c r="M20" s="240">
        <f t="shared" si="5"/>
        <v>36.26556892335222</v>
      </c>
    </row>
    <row r="21" spans="1:13" ht="15" customHeight="1" x14ac:dyDescent="0.2">
      <c r="A21" s="251" t="s">
        <v>45</v>
      </c>
      <c r="B21" s="219">
        <f t="shared" si="0"/>
        <v>602</v>
      </c>
      <c r="C21" s="115">
        <f t="shared" si="1"/>
        <v>2311460.83</v>
      </c>
      <c r="D21" s="72">
        <f t="shared" si="2"/>
        <v>64153</v>
      </c>
      <c r="E21" s="240">
        <f t="shared" si="3"/>
        <v>36.030440197652489</v>
      </c>
      <c r="F21" s="219">
        <v>7</v>
      </c>
      <c r="G21" s="115">
        <v>17691.89</v>
      </c>
      <c r="H21" s="72">
        <v>483</v>
      </c>
      <c r="I21" s="240">
        <f t="shared" si="4"/>
        <v>36.629171842650102</v>
      </c>
      <c r="J21" s="219">
        <v>595</v>
      </c>
      <c r="K21" s="115">
        <v>2293768.94</v>
      </c>
      <c r="L21" s="72">
        <v>63670</v>
      </c>
      <c r="M21" s="240">
        <f t="shared" si="5"/>
        <v>36.025898225223813</v>
      </c>
    </row>
    <row r="22" spans="1:13" ht="15" customHeight="1" x14ac:dyDescent="0.2">
      <c r="A22" s="251" t="s">
        <v>46</v>
      </c>
      <c r="B22" s="219">
        <f t="shared" si="0"/>
        <v>1355</v>
      </c>
      <c r="C22" s="115">
        <f t="shared" si="1"/>
        <v>5002025.7299999995</v>
      </c>
      <c r="D22" s="72">
        <f t="shared" si="2"/>
        <v>142867</v>
      </c>
      <c r="E22" s="240">
        <f t="shared" si="3"/>
        <v>35.011764298263415</v>
      </c>
      <c r="F22" s="219">
        <v>11</v>
      </c>
      <c r="G22" s="115">
        <v>26155.919999999998</v>
      </c>
      <c r="H22" s="72">
        <v>721</v>
      </c>
      <c r="I22" s="240">
        <f t="shared" si="4"/>
        <v>36.277281553398055</v>
      </c>
      <c r="J22" s="219">
        <v>1344</v>
      </c>
      <c r="K22" s="115">
        <v>4975869.8099999996</v>
      </c>
      <c r="L22" s="72">
        <v>142146</v>
      </c>
      <c r="M22" s="240">
        <f t="shared" si="5"/>
        <v>35.005345278797854</v>
      </c>
    </row>
    <row r="23" spans="1:13" ht="15" customHeight="1" x14ac:dyDescent="0.2">
      <c r="A23" s="251" t="s">
        <v>47</v>
      </c>
      <c r="B23" s="219">
        <f t="shared" si="0"/>
        <v>6415</v>
      </c>
      <c r="C23" s="115">
        <f t="shared" si="1"/>
        <v>24082739.630000003</v>
      </c>
      <c r="D23" s="72">
        <f t="shared" si="2"/>
        <v>673917</v>
      </c>
      <c r="E23" s="240">
        <f t="shared" si="3"/>
        <v>35.735468358863187</v>
      </c>
      <c r="F23" s="219">
        <v>64</v>
      </c>
      <c r="G23" s="115">
        <v>197184.21</v>
      </c>
      <c r="H23" s="72">
        <v>5441</v>
      </c>
      <c r="I23" s="240">
        <f t="shared" si="4"/>
        <v>36.240435581694541</v>
      </c>
      <c r="J23" s="219">
        <v>6351</v>
      </c>
      <c r="K23" s="115">
        <v>23885555.420000002</v>
      </c>
      <c r="L23" s="72">
        <v>668476</v>
      </c>
      <c r="M23" s="240">
        <f t="shared" si="5"/>
        <v>35.73135822378066</v>
      </c>
    </row>
    <row r="24" spans="1:13" ht="15" customHeight="1" x14ac:dyDescent="0.2">
      <c r="A24" s="251" t="s">
        <v>48</v>
      </c>
      <c r="B24" s="219">
        <f t="shared" si="0"/>
        <v>736</v>
      </c>
      <c r="C24" s="115">
        <f t="shared" si="1"/>
        <v>2856037.8200000003</v>
      </c>
      <c r="D24" s="72">
        <f t="shared" si="2"/>
        <v>79775</v>
      </c>
      <c r="E24" s="240">
        <f t="shared" si="3"/>
        <v>35.801163522406775</v>
      </c>
      <c r="F24" s="219">
        <v>7</v>
      </c>
      <c r="G24" s="115">
        <v>21209.72</v>
      </c>
      <c r="H24" s="72">
        <v>570</v>
      </c>
      <c r="I24" s="240">
        <f t="shared" si="4"/>
        <v>37.210035087719298</v>
      </c>
      <c r="J24" s="219">
        <v>729</v>
      </c>
      <c r="K24" s="115">
        <v>2834828.1</v>
      </c>
      <c r="L24" s="72">
        <v>79205</v>
      </c>
      <c r="M24" s="240">
        <f t="shared" si="5"/>
        <v>35.791024556530523</v>
      </c>
    </row>
    <row r="25" spans="1:13" ht="15" customHeight="1" x14ac:dyDescent="0.2">
      <c r="A25" s="251" t="s">
        <v>49</v>
      </c>
      <c r="B25" s="219">
        <f t="shared" si="0"/>
        <v>1410</v>
      </c>
      <c r="C25" s="115">
        <f t="shared" si="1"/>
        <v>5432854.9500000002</v>
      </c>
      <c r="D25" s="72">
        <f t="shared" si="2"/>
        <v>152452</v>
      </c>
      <c r="E25" s="240">
        <f t="shared" si="3"/>
        <v>35.63649509353764</v>
      </c>
      <c r="F25" s="219">
        <v>19</v>
      </c>
      <c r="G25" s="115">
        <v>66522.259999999995</v>
      </c>
      <c r="H25" s="72">
        <v>1797</v>
      </c>
      <c r="I25" s="240">
        <f t="shared" si="4"/>
        <v>37.018508625486916</v>
      </c>
      <c r="J25" s="219">
        <v>1391</v>
      </c>
      <c r="K25" s="115">
        <v>5366332.6900000004</v>
      </c>
      <c r="L25" s="72">
        <v>150655</v>
      </c>
      <c r="M25" s="240">
        <f t="shared" si="5"/>
        <v>35.620010553914575</v>
      </c>
    </row>
    <row r="26" spans="1:13" ht="15" customHeight="1" x14ac:dyDescent="0.2">
      <c r="A26" s="251" t="s">
        <v>50</v>
      </c>
      <c r="B26" s="219">
        <f t="shared" si="0"/>
        <v>490</v>
      </c>
      <c r="C26" s="115">
        <f t="shared" si="1"/>
        <v>1910220.25</v>
      </c>
      <c r="D26" s="72">
        <f t="shared" si="2"/>
        <v>52863</v>
      </c>
      <c r="E26" s="240">
        <f t="shared" si="3"/>
        <v>36.135297845373891</v>
      </c>
      <c r="F26" s="219">
        <v>3</v>
      </c>
      <c r="G26" s="115">
        <v>10470.65</v>
      </c>
      <c r="H26" s="72">
        <v>278</v>
      </c>
      <c r="I26" s="240">
        <f t="shared" si="4"/>
        <v>37.664208633093523</v>
      </c>
      <c r="J26" s="219">
        <v>487</v>
      </c>
      <c r="K26" s="115">
        <v>1899749.6</v>
      </c>
      <c r="L26" s="72">
        <v>52585</v>
      </c>
      <c r="M26" s="240">
        <f t="shared" si="5"/>
        <v>36.127214985261958</v>
      </c>
    </row>
    <row r="27" spans="1:13" ht="15" customHeight="1" x14ac:dyDescent="0.2">
      <c r="A27" s="251" t="s">
        <v>51</v>
      </c>
      <c r="B27" s="219">
        <f t="shared" si="0"/>
        <v>936</v>
      </c>
      <c r="C27" s="115">
        <f t="shared" si="1"/>
        <v>3496912.1300000004</v>
      </c>
      <c r="D27" s="72">
        <f t="shared" si="2"/>
        <v>97507</v>
      </c>
      <c r="E27" s="240">
        <f t="shared" si="3"/>
        <v>35.86319064272309</v>
      </c>
      <c r="F27" s="219">
        <v>7</v>
      </c>
      <c r="G27" s="115">
        <v>20954.2</v>
      </c>
      <c r="H27" s="72">
        <v>612</v>
      </c>
      <c r="I27" s="240">
        <f t="shared" si="4"/>
        <v>34.238888888888887</v>
      </c>
      <c r="J27" s="219">
        <v>929</v>
      </c>
      <c r="K27" s="115">
        <v>3475957.93</v>
      </c>
      <c r="L27" s="72">
        <v>96895</v>
      </c>
      <c r="M27" s="240">
        <f t="shared" si="5"/>
        <v>35.873449920016512</v>
      </c>
    </row>
    <row r="28" spans="1:13" ht="15" customHeight="1" x14ac:dyDescent="0.2">
      <c r="A28" s="251" t="s">
        <v>52</v>
      </c>
      <c r="B28" s="219">
        <f t="shared" si="0"/>
        <v>681</v>
      </c>
      <c r="C28" s="115">
        <f t="shared" si="1"/>
        <v>2646171.23</v>
      </c>
      <c r="D28" s="72">
        <f t="shared" si="2"/>
        <v>72738</v>
      </c>
      <c r="E28" s="240">
        <f t="shared" si="3"/>
        <v>36.379488437955402</v>
      </c>
      <c r="F28" s="219">
        <v>15</v>
      </c>
      <c r="G28" s="115">
        <v>47465.85</v>
      </c>
      <c r="H28" s="72">
        <v>1294</v>
      </c>
      <c r="I28" s="240">
        <f t="shared" si="4"/>
        <v>36.681491499227199</v>
      </c>
      <c r="J28" s="219">
        <v>666</v>
      </c>
      <c r="K28" s="115">
        <v>2598705.38</v>
      </c>
      <c r="L28" s="72">
        <v>71444</v>
      </c>
      <c r="M28" s="240">
        <f t="shared" si="5"/>
        <v>36.374018531997088</v>
      </c>
    </row>
    <row r="29" spans="1:13" ht="15" customHeight="1" x14ac:dyDescent="0.2">
      <c r="A29" s="251" t="s">
        <v>53</v>
      </c>
      <c r="B29" s="219">
        <f t="shared" si="0"/>
        <v>24997</v>
      </c>
      <c r="C29" s="115">
        <f t="shared" si="1"/>
        <v>89974531.340000004</v>
      </c>
      <c r="D29" s="72">
        <f t="shared" si="2"/>
        <v>2644168</v>
      </c>
      <c r="E29" s="240">
        <f t="shared" si="3"/>
        <v>34.027539604140131</v>
      </c>
      <c r="F29" s="219">
        <v>239</v>
      </c>
      <c r="G29" s="115">
        <v>879826.08</v>
      </c>
      <c r="H29" s="72">
        <v>24397</v>
      </c>
      <c r="I29" s="240">
        <f t="shared" si="4"/>
        <v>36.062879862278145</v>
      </c>
      <c r="J29" s="219">
        <v>24758</v>
      </c>
      <c r="K29" s="115">
        <v>89094705.260000005</v>
      </c>
      <c r="L29" s="72">
        <v>2619771</v>
      </c>
      <c r="M29" s="240">
        <f t="shared" si="5"/>
        <v>34.008585200767548</v>
      </c>
    </row>
    <row r="30" spans="1:13" ht="15" customHeight="1" x14ac:dyDescent="0.2">
      <c r="A30" s="251" t="s">
        <v>54</v>
      </c>
      <c r="B30" s="219">
        <f t="shared" si="0"/>
        <v>1688</v>
      </c>
      <c r="C30" s="115">
        <f t="shared" si="1"/>
        <v>6369459.7600000007</v>
      </c>
      <c r="D30" s="72">
        <f t="shared" si="2"/>
        <v>179703</v>
      </c>
      <c r="E30" s="240">
        <f t="shared" si="3"/>
        <v>35.444370767321644</v>
      </c>
      <c r="F30" s="219">
        <v>26</v>
      </c>
      <c r="G30" s="115">
        <v>86911.9</v>
      </c>
      <c r="H30" s="72">
        <v>2460</v>
      </c>
      <c r="I30" s="240">
        <f t="shared" si="4"/>
        <v>35.330040650406502</v>
      </c>
      <c r="J30" s="219">
        <v>1662</v>
      </c>
      <c r="K30" s="115">
        <v>6282547.8600000003</v>
      </c>
      <c r="L30" s="72">
        <v>177243</v>
      </c>
      <c r="M30" s="240">
        <f t="shared" si="5"/>
        <v>35.445957583656337</v>
      </c>
    </row>
    <row r="31" spans="1:13" ht="15" customHeight="1" x14ac:dyDescent="0.2">
      <c r="A31" s="251" t="s">
        <v>55</v>
      </c>
      <c r="B31" s="219">
        <f t="shared" si="0"/>
        <v>2108</v>
      </c>
      <c r="C31" s="115">
        <f t="shared" si="1"/>
        <v>7954554.4000000004</v>
      </c>
      <c r="D31" s="72">
        <f t="shared" si="2"/>
        <v>223132</v>
      </c>
      <c r="E31" s="240">
        <f t="shared" si="3"/>
        <v>35.649545560475417</v>
      </c>
      <c r="F31" s="219">
        <v>19</v>
      </c>
      <c r="G31" s="115">
        <v>48627.75</v>
      </c>
      <c r="H31" s="72">
        <v>1510</v>
      </c>
      <c r="I31" s="240">
        <f t="shared" si="4"/>
        <v>32.203807947019868</v>
      </c>
      <c r="J31" s="219">
        <v>2089</v>
      </c>
      <c r="K31" s="115">
        <v>7905926.6500000004</v>
      </c>
      <c r="L31" s="72">
        <v>221622</v>
      </c>
      <c r="M31" s="240">
        <f t="shared" si="5"/>
        <v>35.673022759473341</v>
      </c>
    </row>
    <row r="32" spans="1:13" ht="15" customHeight="1" x14ac:dyDescent="0.2">
      <c r="A32" s="251" t="s">
        <v>56</v>
      </c>
      <c r="B32" s="219">
        <f t="shared" si="0"/>
        <v>867</v>
      </c>
      <c r="C32" s="115">
        <f t="shared" si="1"/>
        <v>3282139.04</v>
      </c>
      <c r="D32" s="72">
        <f t="shared" si="2"/>
        <v>92341</v>
      </c>
      <c r="E32" s="240">
        <f t="shared" si="3"/>
        <v>35.543680921800714</v>
      </c>
      <c r="F32" s="219">
        <v>7</v>
      </c>
      <c r="G32" s="115">
        <v>30443.45</v>
      </c>
      <c r="H32" s="72">
        <v>849</v>
      </c>
      <c r="I32" s="240">
        <f t="shared" si="4"/>
        <v>35.858009422850415</v>
      </c>
      <c r="J32" s="219">
        <v>860</v>
      </c>
      <c r="K32" s="115">
        <v>3251695.59</v>
      </c>
      <c r="L32" s="72">
        <v>91492</v>
      </c>
      <c r="M32" s="240">
        <f t="shared" si="5"/>
        <v>35.54076411052332</v>
      </c>
    </row>
    <row r="33" spans="1:13" ht="15" customHeight="1" x14ac:dyDescent="0.2">
      <c r="A33" s="251" t="s">
        <v>57</v>
      </c>
      <c r="B33" s="219">
        <f t="shared" si="0"/>
        <v>635</v>
      </c>
      <c r="C33" s="115">
        <f t="shared" si="1"/>
        <v>2400023.35</v>
      </c>
      <c r="D33" s="72">
        <f t="shared" si="2"/>
        <v>66892</v>
      </c>
      <c r="E33" s="240">
        <f t="shared" si="3"/>
        <v>35.87907896310471</v>
      </c>
      <c r="F33" s="219">
        <v>3</v>
      </c>
      <c r="G33" s="115">
        <v>11154</v>
      </c>
      <c r="H33" s="72">
        <v>298</v>
      </c>
      <c r="I33" s="240">
        <f t="shared" si="4"/>
        <v>37.429530201342281</v>
      </c>
      <c r="J33" s="219">
        <v>632</v>
      </c>
      <c r="K33" s="115">
        <v>2388869.35</v>
      </c>
      <c r="L33" s="72">
        <v>66594</v>
      </c>
      <c r="M33" s="240">
        <f t="shared" si="5"/>
        <v>35.872140883563084</v>
      </c>
    </row>
    <row r="34" spans="1:13" ht="15" customHeight="1" x14ac:dyDescent="0.2">
      <c r="A34" s="251" t="s">
        <v>58</v>
      </c>
      <c r="B34" s="219">
        <f t="shared" si="0"/>
        <v>1298</v>
      </c>
      <c r="C34" s="115">
        <f t="shared" si="1"/>
        <v>4984211.55</v>
      </c>
      <c r="D34" s="72">
        <f t="shared" si="2"/>
        <v>137552</v>
      </c>
      <c r="E34" s="240">
        <f t="shared" si="3"/>
        <v>36.235107813772245</v>
      </c>
      <c r="F34" s="219">
        <v>25</v>
      </c>
      <c r="G34" s="115">
        <v>74488.62</v>
      </c>
      <c r="H34" s="72">
        <v>2008</v>
      </c>
      <c r="I34" s="240">
        <f t="shared" si="4"/>
        <v>37.095926294820714</v>
      </c>
      <c r="J34" s="219">
        <v>1273</v>
      </c>
      <c r="K34" s="115">
        <v>4909722.93</v>
      </c>
      <c r="L34" s="72">
        <v>135544</v>
      </c>
      <c r="M34" s="240">
        <f t="shared" si="5"/>
        <v>36.222355323732515</v>
      </c>
    </row>
    <row r="35" spans="1:13" ht="15" customHeight="1" x14ac:dyDescent="0.2">
      <c r="A35" s="251" t="s">
        <v>59</v>
      </c>
      <c r="B35" s="219">
        <f t="shared" si="0"/>
        <v>993</v>
      </c>
      <c r="C35" s="115">
        <f t="shared" si="1"/>
        <v>3829489.5100000002</v>
      </c>
      <c r="D35" s="72">
        <f t="shared" si="2"/>
        <v>107550</v>
      </c>
      <c r="E35" s="240">
        <f t="shared" si="3"/>
        <v>35.606597024639704</v>
      </c>
      <c r="F35" s="219">
        <v>17</v>
      </c>
      <c r="G35" s="115">
        <v>56705.33</v>
      </c>
      <c r="H35" s="72">
        <v>1580</v>
      </c>
      <c r="I35" s="240">
        <f t="shared" si="4"/>
        <v>35.889449367088609</v>
      </c>
      <c r="J35" s="219">
        <v>976</v>
      </c>
      <c r="K35" s="115">
        <v>3772784.18</v>
      </c>
      <c r="L35" s="72">
        <v>105970</v>
      </c>
      <c r="M35" s="240">
        <f t="shared" si="5"/>
        <v>35.602379730112297</v>
      </c>
    </row>
    <row r="36" spans="1:13" ht="15" customHeight="1" x14ac:dyDescent="0.2">
      <c r="A36" s="251" t="s">
        <v>60</v>
      </c>
      <c r="B36" s="219">
        <f t="shared" si="0"/>
        <v>810</v>
      </c>
      <c r="C36" s="115">
        <f t="shared" si="1"/>
        <v>2947437.63</v>
      </c>
      <c r="D36" s="72">
        <f t="shared" si="2"/>
        <v>81917</v>
      </c>
      <c r="E36" s="240">
        <f t="shared" si="3"/>
        <v>35.980780912386926</v>
      </c>
      <c r="F36" s="219">
        <v>14</v>
      </c>
      <c r="G36" s="115">
        <v>50890.32</v>
      </c>
      <c r="H36" s="72">
        <v>1362</v>
      </c>
      <c r="I36" s="240">
        <f t="shared" si="4"/>
        <v>37.364405286343612</v>
      </c>
      <c r="J36" s="219">
        <v>796</v>
      </c>
      <c r="K36" s="115">
        <v>2896547.31</v>
      </c>
      <c r="L36" s="72">
        <v>80555</v>
      </c>
      <c r="M36" s="240">
        <f t="shared" si="5"/>
        <v>35.957387002668987</v>
      </c>
    </row>
    <row r="37" spans="1:13" ht="20.100000000000001" customHeight="1" x14ac:dyDescent="0.2">
      <c r="A37" s="252" t="s">
        <v>5</v>
      </c>
      <c r="B37" s="221">
        <f>SUM(B9:B36)</f>
        <v>64219</v>
      </c>
      <c r="C37" s="132">
        <f>SUM(C9:C36)</f>
        <v>238571429.59999999</v>
      </c>
      <c r="D37" s="120">
        <f>SUM(D9:D36)</f>
        <v>6797971</v>
      </c>
      <c r="E37" s="234">
        <f t="shared" si="3"/>
        <v>35.094505345786267</v>
      </c>
      <c r="F37" s="221">
        <f>SUM(F9:F36)</f>
        <v>726</v>
      </c>
      <c r="G37" s="132">
        <f>SUM(G9:G36)</f>
        <v>2505215.5500000003</v>
      </c>
      <c r="H37" s="120">
        <f>SUM(H9:H36)</f>
        <v>68912</v>
      </c>
      <c r="I37" s="234">
        <f t="shared" si="4"/>
        <v>36.353836051776184</v>
      </c>
      <c r="J37" s="221">
        <f>SUM(J9:J36)</f>
        <v>63493</v>
      </c>
      <c r="K37" s="132">
        <f>SUM(K9:K36)</f>
        <v>236066214.05000004</v>
      </c>
      <c r="L37" s="120">
        <f>SUM(L9:L36)</f>
        <v>6729059</v>
      </c>
      <c r="M37" s="234">
        <f t="shared" si="5"/>
        <v>35.08160859490161</v>
      </c>
    </row>
    <row r="38" spans="1:13" ht="9.9499999999999993" customHeight="1" x14ac:dyDescent="0.2"/>
    <row r="39" spans="1:13" ht="42.75" customHeight="1" x14ac:dyDescent="0.2">
      <c r="A39" s="377" t="s">
        <v>423</v>
      </c>
      <c r="B39" s="377"/>
      <c r="C39" s="377"/>
      <c r="D39" s="377"/>
      <c r="E39" s="377"/>
      <c r="F39" s="377"/>
      <c r="G39" s="377"/>
      <c r="H39" s="377"/>
      <c r="I39" s="377"/>
      <c r="J39" s="377"/>
      <c r="K39" s="377"/>
      <c r="L39" s="377"/>
      <c r="M39" s="377"/>
    </row>
    <row r="40" spans="1:13" x14ac:dyDescent="0.2">
      <c r="A40" s="170"/>
      <c r="B40" s="170"/>
      <c r="C40" s="170"/>
      <c r="D40" s="170"/>
      <c r="E40" s="170"/>
    </row>
    <row r="41" spans="1:13" x14ac:dyDescent="0.2">
      <c r="A41" s="170"/>
      <c r="B41" s="170"/>
      <c r="C41" s="170"/>
      <c r="D41" s="170"/>
      <c r="E41" s="170"/>
    </row>
  </sheetData>
  <mergeCells count="7">
    <mergeCell ref="A4:I4"/>
    <mergeCell ref="A39:M39"/>
    <mergeCell ref="A3:I3"/>
    <mergeCell ref="F6:I6"/>
    <mergeCell ref="J6:M6"/>
    <mergeCell ref="A6:A7"/>
    <mergeCell ref="B6:E6"/>
  </mergeCells>
  <phoneticPr fontId="0" type="noConversion"/>
  <hyperlinks>
    <hyperlink ref="A1" location="Съдържание!Print_Area" display="към съдържанието" xr:uid="{00000000-0004-0000-3300-000000000000}"/>
  </hyperlinks>
  <printOptions horizontalCentered="1"/>
  <pageMargins left="0.39370078740157483" right="0.39370078740157483" top="0.59055118110236227" bottom="0.39370078740157483" header="0.39370078740157483" footer="0.39370078740157483"/>
  <pageSetup paperSize="9" scale="77"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E38"/>
  <sheetViews>
    <sheetView zoomScale="80" zoomScaleNormal="80" zoomScaleSheetLayoutView="82" workbookViewId="0">
      <selection activeCell="N38" sqref="N38"/>
    </sheetView>
  </sheetViews>
  <sheetFormatPr defaultRowHeight="12.75" x14ac:dyDescent="0.2"/>
  <cols>
    <col min="1" max="1" width="22.7109375" customWidth="1"/>
    <col min="2" max="2" width="12.7109375" customWidth="1"/>
    <col min="3" max="3" width="20.7109375" customWidth="1"/>
    <col min="4" max="5" width="13.7109375" customWidth="1"/>
  </cols>
  <sheetData>
    <row r="1" spans="1:5" s="5" customFormat="1" ht="15" x14ac:dyDescent="0.2">
      <c r="A1" s="159" t="s">
        <v>64</v>
      </c>
      <c r="B1" s="74"/>
      <c r="C1" s="74"/>
      <c r="D1" s="74"/>
      <c r="E1" s="90"/>
    </row>
    <row r="2" spans="1:5" s="5" customFormat="1" ht="15" x14ac:dyDescent="0.2">
      <c r="A2" s="159"/>
      <c r="B2" s="262"/>
      <c r="C2" s="262"/>
      <c r="D2" s="262"/>
      <c r="E2" s="90"/>
    </row>
    <row r="3" spans="1:5" s="5" customFormat="1" ht="15" customHeight="1" x14ac:dyDescent="0.2">
      <c r="A3" s="391" t="s">
        <v>368</v>
      </c>
      <c r="B3" s="367"/>
      <c r="C3" s="367"/>
      <c r="D3" s="367"/>
      <c r="E3" s="367"/>
    </row>
    <row r="4" spans="1:5" ht="45" customHeight="1" x14ac:dyDescent="0.2">
      <c r="A4" s="391" t="s">
        <v>425</v>
      </c>
      <c r="B4" s="391"/>
      <c r="C4" s="391"/>
      <c r="D4" s="391"/>
      <c r="E4" s="391"/>
    </row>
    <row r="5" spans="1:5" ht="15" customHeight="1" x14ac:dyDescent="0.2">
      <c r="A5" s="74"/>
      <c r="B5" s="74"/>
      <c r="C5" s="74"/>
      <c r="D5" s="74"/>
      <c r="E5" s="74"/>
    </row>
    <row r="6" spans="1:5" ht="50.1" customHeight="1" x14ac:dyDescent="0.2">
      <c r="A6" s="123" t="s">
        <v>326</v>
      </c>
      <c r="B6" s="122" t="s">
        <v>132</v>
      </c>
      <c r="C6" s="123" t="s">
        <v>229</v>
      </c>
      <c r="D6" s="123" t="s">
        <v>66</v>
      </c>
      <c r="E6" s="123" t="s">
        <v>230</v>
      </c>
    </row>
    <row r="7" spans="1:5" ht="20.100000000000001" customHeight="1" x14ac:dyDescent="0.2">
      <c r="A7" s="123">
        <v>1</v>
      </c>
      <c r="B7" s="122">
        <v>2</v>
      </c>
      <c r="C7" s="123">
        <v>3</v>
      </c>
      <c r="D7" s="123">
        <v>4</v>
      </c>
      <c r="E7" s="123" t="s">
        <v>220</v>
      </c>
    </row>
    <row r="8" spans="1:5" ht="15" customHeight="1" x14ac:dyDescent="0.2">
      <c r="A8" s="94" t="s">
        <v>33</v>
      </c>
      <c r="B8" s="72">
        <v>307</v>
      </c>
      <c r="C8" s="115">
        <v>388854.18</v>
      </c>
      <c r="D8" s="72">
        <v>9883</v>
      </c>
      <c r="E8" s="81">
        <f>C8/D8</f>
        <v>39.345763432156225</v>
      </c>
    </row>
    <row r="9" spans="1:5" ht="15" customHeight="1" x14ac:dyDescent="0.2">
      <c r="A9" s="94" t="s">
        <v>34</v>
      </c>
      <c r="B9" s="72">
        <v>81</v>
      </c>
      <c r="C9" s="115">
        <v>97219.66</v>
      </c>
      <c r="D9" s="72">
        <v>2324</v>
      </c>
      <c r="E9" s="81">
        <f t="shared" ref="E9:E35" si="0">C9/D9</f>
        <v>41.832900172117043</v>
      </c>
    </row>
    <row r="10" spans="1:5" ht="15" customHeight="1" x14ac:dyDescent="0.2">
      <c r="A10" s="94" t="s">
        <v>35</v>
      </c>
      <c r="B10" s="72">
        <v>139</v>
      </c>
      <c r="C10" s="115">
        <v>141060.63</v>
      </c>
      <c r="D10" s="72">
        <v>3623</v>
      </c>
      <c r="E10" s="81">
        <f t="shared" si="0"/>
        <v>38.93475848744135</v>
      </c>
    </row>
    <row r="11" spans="1:5" ht="15" customHeight="1" x14ac:dyDescent="0.2">
      <c r="A11" s="94" t="s">
        <v>36</v>
      </c>
      <c r="B11" s="72">
        <v>34</v>
      </c>
      <c r="C11" s="115">
        <v>27798.720000000001</v>
      </c>
      <c r="D11" s="72">
        <v>681</v>
      </c>
      <c r="E11" s="81">
        <f t="shared" si="0"/>
        <v>40.820440528634364</v>
      </c>
    </row>
    <row r="12" spans="1:5" ht="15" customHeight="1" x14ac:dyDescent="0.2">
      <c r="A12" s="94" t="s">
        <v>37</v>
      </c>
      <c r="B12" s="72">
        <v>19</v>
      </c>
      <c r="C12" s="115">
        <v>9879.52</v>
      </c>
      <c r="D12" s="72">
        <v>238</v>
      </c>
      <c r="E12" s="81">
        <f t="shared" si="0"/>
        <v>41.510588235294122</v>
      </c>
    </row>
    <row r="13" spans="1:5" ht="15" customHeight="1" x14ac:dyDescent="0.2">
      <c r="A13" s="94" t="s">
        <v>38</v>
      </c>
      <c r="B13" s="72">
        <v>32</v>
      </c>
      <c r="C13" s="115">
        <v>35881.29</v>
      </c>
      <c r="D13" s="72">
        <v>929</v>
      </c>
      <c r="E13" s="81">
        <f t="shared" si="0"/>
        <v>38.62356297093649</v>
      </c>
    </row>
    <row r="14" spans="1:5" ht="15" customHeight="1" x14ac:dyDescent="0.2">
      <c r="A14" s="94" t="s">
        <v>39</v>
      </c>
      <c r="B14" s="72">
        <v>43</v>
      </c>
      <c r="C14" s="115">
        <v>44628.73</v>
      </c>
      <c r="D14" s="72">
        <v>1199</v>
      </c>
      <c r="E14" s="81">
        <f t="shared" si="0"/>
        <v>37.221626355296081</v>
      </c>
    </row>
    <row r="15" spans="1:5" ht="15" customHeight="1" x14ac:dyDescent="0.2">
      <c r="A15" s="94" t="s">
        <v>40</v>
      </c>
      <c r="B15" s="72">
        <v>9</v>
      </c>
      <c r="C15" s="115">
        <v>5907.95</v>
      </c>
      <c r="D15" s="72">
        <v>157</v>
      </c>
      <c r="E15" s="81">
        <f t="shared" si="0"/>
        <v>37.630254777070064</v>
      </c>
    </row>
    <row r="16" spans="1:5" ht="15" customHeight="1" x14ac:dyDescent="0.2">
      <c r="A16" s="94" t="s">
        <v>41</v>
      </c>
      <c r="B16" s="72">
        <v>68</v>
      </c>
      <c r="C16" s="115">
        <v>79775.350000000006</v>
      </c>
      <c r="D16" s="72">
        <v>2132</v>
      </c>
      <c r="E16" s="81">
        <f t="shared" si="0"/>
        <v>37.418081613508448</v>
      </c>
    </row>
    <row r="17" spans="1:5" ht="15" customHeight="1" x14ac:dyDescent="0.2">
      <c r="A17" s="94" t="s">
        <v>42</v>
      </c>
      <c r="B17" s="72">
        <v>23</v>
      </c>
      <c r="C17" s="115">
        <v>18004.68</v>
      </c>
      <c r="D17" s="72">
        <v>454</v>
      </c>
      <c r="E17" s="81">
        <f t="shared" si="0"/>
        <v>39.657885462555065</v>
      </c>
    </row>
    <row r="18" spans="1:5" ht="15" customHeight="1" x14ac:dyDescent="0.2">
      <c r="A18" s="94" t="s">
        <v>43</v>
      </c>
      <c r="B18" s="72">
        <v>16</v>
      </c>
      <c r="C18" s="115">
        <v>14268.66</v>
      </c>
      <c r="D18" s="72">
        <v>374</v>
      </c>
      <c r="E18" s="81">
        <f t="shared" si="0"/>
        <v>38.151497326203206</v>
      </c>
    </row>
    <row r="19" spans="1:5" ht="15" customHeight="1" x14ac:dyDescent="0.2">
      <c r="A19" s="94" t="s">
        <v>44</v>
      </c>
      <c r="B19" s="72">
        <v>59</v>
      </c>
      <c r="C19" s="115">
        <v>68104.91</v>
      </c>
      <c r="D19" s="72">
        <v>1763</v>
      </c>
      <c r="E19" s="81">
        <f t="shared" si="0"/>
        <v>38.630124787294385</v>
      </c>
    </row>
    <row r="20" spans="1:5" ht="15" customHeight="1" x14ac:dyDescent="0.2">
      <c r="A20" s="94" t="s">
        <v>45</v>
      </c>
      <c r="B20" s="72">
        <v>66</v>
      </c>
      <c r="C20" s="115">
        <v>85217.78</v>
      </c>
      <c r="D20" s="72">
        <v>2171</v>
      </c>
      <c r="E20" s="81">
        <f t="shared" si="0"/>
        <v>39.252777521879317</v>
      </c>
    </row>
    <row r="21" spans="1:5" ht="15" customHeight="1" x14ac:dyDescent="0.2">
      <c r="A21" s="94" t="s">
        <v>46</v>
      </c>
      <c r="B21" s="72">
        <v>40</v>
      </c>
      <c r="C21" s="115">
        <v>46699.81</v>
      </c>
      <c r="D21" s="72">
        <v>1175</v>
      </c>
      <c r="E21" s="81">
        <f>C21/D21</f>
        <v>39.74451914893617</v>
      </c>
    </row>
    <row r="22" spans="1:5" ht="15" customHeight="1" x14ac:dyDescent="0.2">
      <c r="A22" s="94" t="s">
        <v>47</v>
      </c>
      <c r="B22" s="72">
        <v>325</v>
      </c>
      <c r="C22" s="115">
        <v>321799.49</v>
      </c>
      <c r="D22" s="72">
        <v>8071</v>
      </c>
      <c r="E22" s="81">
        <f t="shared" si="0"/>
        <v>39.871080411349276</v>
      </c>
    </row>
    <row r="23" spans="1:5" ht="15" customHeight="1" x14ac:dyDescent="0.2">
      <c r="A23" s="94" t="s">
        <v>48</v>
      </c>
      <c r="B23" s="72">
        <v>17</v>
      </c>
      <c r="C23" s="115">
        <v>16944.18</v>
      </c>
      <c r="D23" s="72">
        <v>445</v>
      </c>
      <c r="E23" s="81">
        <f t="shared" si="0"/>
        <v>38.076808988764043</v>
      </c>
    </row>
    <row r="24" spans="1:5" ht="15" customHeight="1" x14ac:dyDescent="0.2">
      <c r="A24" s="94" t="s">
        <v>49</v>
      </c>
      <c r="B24" s="72">
        <v>92</v>
      </c>
      <c r="C24" s="115">
        <v>84498.86</v>
      </c>
      <c r="D24" s="72">
        <v>2144</v>
      </c>
      <c r="E24" s="81">
        <f t="shared" si="0"/>
        <v>39.411781716417913</v>
      </c>
    </row>
    <row r="25" spans="1:5" ht="15" customHeight="1" x14ac:dyDescent="0.2">
      <c r="A25" s="94" t="s">
        <v>50</v>
      </c>
      <c r="B25" s="72">
        <v>14</v>
      </c>
      <c r="C25" s="115">
        <v>11037.62</v>
      </c>
      <c r="D25" s="72">
        <v>292</v>
      </c>
      <c r="E25" s="81">
        <f t="shared" si="0"/>
        <v>37.80006849315069</v>
      </c>
    </row>
    <row r="26" spans="1:5" ht="15" customHeight="1" x14ac:dyDescent="0.2">
      <c r="A26" s="94" t="s">
        <v>51</v>
      </c>
      <c r="B26" s="72">
        <v>23</v>
      </c>
      <c r="C26" s="115">
        <v>19693.14</v>
      </c>
      <c r="D26" s="72">
        <v>528</v>
      </c>
      <c r="E26" s="81">
        <f t="shared" si="0"/>
        <v>37.297613636363636</v>
      </c>
    </row>
    <row r="27" spans="1:5" ht="15" customHeight="1" x14ac:dyDescent="0.2">
      <c r="A27" s="94" t="s">
        <v>52</v>
      </c>
      <c r="B27" s="72">
        <v>60</v>
      </c>
      <c r="C27" s="115">
        <v>62993.86</v>
      </c>
      <c r="D27" s="72">
        <v>1631</v>
      </c>
      <c r="E27" s="81">
        <f t="shared" si="0"/>
        <v>38.622844880441448</v>
      </c>
    </row>
    <row r="28" spans="1:5" ht="15" customHeight="1" x14ac:dyDescent="0.2">
      <c r="A28" s="94" t="s">
        <v>53</v>
      </c>
      <c r="B28" s="72">
        <v>626</v>
      </c>
      <c r="C28" s="115">
        <v>593646.61</v>
      </c>
      <c r="D28" s="72">
        <v>15095</v>
      </c>
      <c r="E28" s="81">
        <f t="shared" si="0"/>
        <v>39.327367340178867</v>
      </c>
    </row>
    <row r="29" spans="1:5" ht="15" customHeight="1" x14ac:dyDescent="0.2">
      <c r="A29" s="94" t="s">
        <v>54</v>
      </c>
      <c r="B29" s="72">
        <v>37</v>
      </c>
      <c r="C29" s="115">
        <v>39652.44</v>
      </c>
      <c r="D29" s="72">
        <v>1045</v>
      </c>
      <c r="E29" s="81">
        <f t="shared" si="0"/>
        <v>37.944918660287087</v>
      </c>
    </row>
    <row r="30" spans="1:5" ht="15" customHeight="1" x14ac:dyDescent="0.2">
      <c r="A30" s="94" t="s">
        <v>55</v>
      </c>
      <c r="B30" s="72">
        <v>108</v>
      </c>
      <c r="C30" s="115">
        <v>85144.97</v>
      </c>
      <c r="D30" s="72">
        <v>2091</v>
      </c>
      <c r="E30" s="81">
        <f t="shared" si="0"/>
        <v>40.719736967957914</v>
      </c>
    </row>
    <row r="31" spans="1:5" ht="15" customHeight="1" x14ac:dyDescent="0.2">
      <c r="A31" s="94" t="s">
        <v>56</v>
      </c>
      <c r="B31" s="72">
        <v>17</v>
      </c>
      <c r="C31" s="115">
        <v>20141.7</v>
      </c>
      <c r="D31" s="72">
        <v>471</v>
      </c>
      <c r="E31" s="81">
        <f t="shared" si="0"/>
        <v>42.763694267515923</v>
      </c>
    </row>
    <row r="32" spans="1:5" ht="15" customHeight="1" x14ac:dyDescent="0.2">
      <c r="A32" s="94" t="s">
        <v>57</v>
      </c>
      <c r="B32" s="72">
        <v>42</v>
      </c>
      <c r="C32" s="115">
        <v>32729.3</v>
      </c>
      <c r="D32" s="72">
        <v>847</v>
      </c>
      <c r="E32" s="81">
        <f t="shared" si="0"/>
        <v>38.641440377804017</v>
      </c>
    </row>
    <row r="33" spans="1:5" ht="15" customHeight="1" x14ac:dyDescent="0.2">
      <c r="A33" s="94" t="s">
        <v>58</v>
      </c>
      <c r="B33" s="72">
        <v>44</v>
      </c>
      <c r="C33" s="115">
        <v>51743.25</v>
      </c>
      <c r="D33" s="72">
        <v>1340</v>
      </c>
      <c r="E33" s="81">
        <f t="shared" si="0"/>
        <v>38.614365671641792</v>
      </c>
    </row>
    <row r="34" spans="1:5" ht="15" customHeight="1" x14ac:dyDescent="0.2">
      <c r="A34" s="94" t="s">
        <v>59</v>
      </c>
      <c r="B34" s="72">
        <v>25</v>
      </c>
      <c r="C34" s="115">
        <v>19388.36</v>
      </c>
      <c r="D34" s="72">
        <v>492</v>
      </c>
      <c r="E34" s="81">
        <f t="shared" si="0"/>
        <v>39.407235772357723</v>
      </c>
    </row>
    <row r="35" spans="1:5" ht="15" customHeight="1" x14ac:dyDescent="0.2">
      <c r="A35" s="94" t="s">
        <v>60</v>
      </c>
      <c r="B35" s="72">
        <v>50</v>
      </c>
      <c r="C35" s="115">
        <v>68219.88</v>
      </c>
      <c r="D35" s="72">
        <v>1687</v>
      </c>
      <c r="E35" s="81">
        <f t="shared" si="0"/>
        <v>40.43857735625371</v>
      </c>
    </row>
    <row r="36" spans="1:5" ht="20.100000000000001" customHeight="1" x14ac:dyDescent="0.2">
      <c r="A36" s="213" t="s">
        <v>5</v>
      </c>
      <c r="B36" s="120">
        <f>SUM(B8:B35)</f>
        <v>2416</v>
      </c>
      <c r="C36" s="132">
        <f>SUM(C8:C35)</f>
        <v>2490935.5300000003</v>
      </c>
      <c r="D36" s="120">
        <f>SUM(D8:D35)</f>
        <v>63282</v>
      </c>
      <c r="E36" s="131">
        <f>C36/D36</f>
        <v>39.362465313991343</v>
      </c>
    </row>
    <row r="37" spans="1:5" ht="9.9499999999999993" customHeight="1" x14ac:dyDescent="0.2"/>
    <row r="38" spans="1:5" ht="57" customHeight="1" x14ac:dyDescent="0.2">
      <c r="A38" s="377" t="s">
        <v>351</v>
      </c>
      <c r="B38" s="405"/>
      <c r="C38" s="405"/>
      <c r="D38" s="405"/>
      <c r="E38" s="405"/>
    </row>
  </sheetData>
  <mergeCells count="3">
    <mergeCell ref="A4:E4"/>
    <mergeCell ref="A3:E3"/>
    <mergeCell ref="A38:E38"/>
  </mergeCells>
  <hyperlinks>
    <hyperlink ref="A1" location="Съдържание!Print_Area" display="към съдържанието" xr:uid="{00000000-0004-0000-3600-000000000000}"/>
  </hyperlinks>
  <printOptions horizontalCentered="1"/>
  <pageMargins left="0.39370078740157483" right="0.39370078740157483" top="0.59055118110236227" bottom="0.39370078740157483" header="0.39370078740157483" footer="0.39370078740157483"/>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N40"/>
  <sheetViews>
    <sheetView topLeftCell="A16" zoomScale="82" zoomScaleNormal="82" zoomScaleSheetLayoutView="87" workbookViewId="0">
      <selection activeCell="P40" sqref="P40"/>
    </sheetView>
  </sheetViews>
  <sheetFormatPr defaultRowHeight="12.75" x14ac:dyDescent="0.2"/>
  <cols>
    <col min="1" max="1" width="18.7109375" customWidth="1"/>
    <col min="2" max="2" width="11.7109375" customWidth="1"/>
    <col min="3" max="3" width="18.7109375" customWidth="1"/>
    <col min="4" max="5" width="12.7109375" customWidth="1"/>
    <col min="7" max="7" width="11.85546875" customWidth="1"/>
  </cols>
  <sheetData>
    <row r="1" spans="1:14" s="5" customFormat="1" ht="15" x14ac:dyDescent="0.2">
      <c r="A1" s="159" t="s">
        <v>64</v>
      </c>
      <c r="B1" s="74"/>
      <c r="C1" s="74"/>
      <c r="D1" s="74"/>
      <c r="E1" s="90"/>
    </row>
    <row r="2" spans="1:14" s="5" customFormat="1" ht="15" x14ac:dyDescent="0.2">
      <c r="A2" s="159"/>
      <c r="B2" s="262"/>
      <c r="C2" s="262"/>
      <c r="D2" s="262"/>
      <c r="E2" s="90"/>
    </row>
    <row r="3" spans="1:14" s="5" customFormat="1" ht="15" customHeight="1" x14ac:dyDescent="0.2">
      <c r="A3" s="367" t="s">
        <v>367</v>
      </c>
      <c r="B3" s="367"/>
      <c r="C3" s="367"/>
      <c r="D3" s="367"/>
      <c r="E3" s="367"/>
    </row>
    <row r="4" spans="1:14" ht="45" customHeight="1" x14ac:dyDescent="0.2">
      <c r="A4" s="391" t="s">
        <v>427</v>
      </c>
      <c r="B4" s="391"/>
      <c r="C4" s="391"/>
      <c r="D4" s="391"/>
      <c r="E4" s="391"/>
    </row>
    <row r="5" spans="1:14" ht="15" customHeight="1" x14ac:dyDescent="0.2">
      <c r="A5" s="74"/>
      <c r="B5" s="74"/>
      <c r="C5" s="74"/>
      <c r="D5" s="74"/>
      <c r="E5" s="74"/>
    </row>
    <row r="6" spans="1:14" ht="50.1" customHeight="1" x14ac:dyDescent="0.2">
      <c r="A6" s="123" t="s">
        <v>326</v>
      </c>
      <c r="B6" s="122" t="s">
        <v>132</v>
      </c>
      <c r="C6" s="123" t="s">
        <v>229</v>
      </c>
      <c r="D6" s="123" t="s">
        <v>66</v>
      </c>
      <c r="E6" s="123" t="s">
        <v>230</v>
      </c>
      <c r="G6" s="391"/>
      <c r="H6" s="391"/>
      <c r="I6" s="391"/>
      <c r="J6" s="391"/>
      <c r="K6" s="391"/>
    </row>
    <row r="7" spans="1:14" ht="20.100000000000001" customHeight="1" x14ac:dyDescent="0.2">
      <c r="A7" s="123">
        <v>1</v>
      </c>
      <c r="B7" s="122">
        <v>2</v>
      </c>
      <c r="C7" s="123">
        <v>3</v>
      </c>
      <c r="D7" s="123">
        <v>4</v>
      </c>
      <c r="E7" s="123" t="s">
        <v>220</v>
      </c>
    </row>
    <row r="8" spans="1:14" ht="15" customHeight="1" x14ac:dyDescent="0.2">
      <c r="A8" s="94" t="s">
        <v>33</v>
      </c>
      <c r="B8" s="72">
        <v>20</v>
      </c>
      <c r="C8" s="115">
        <v>69332.17</v>
      </c>
      <c r="D8" s="72">
        <v>1853</v>
      </c>
      <c r="E8" s="81">
        <f>C8/D8</f>
        <v>37.416173772261196</v>
      </c>
    </row>
    <row r="9" spans="1:14" ht="15" customHeight="1" x14ac:dyDescent="0.2">
      <c r="A9" s="94" t="s">
        <v>34</v>
      </c>
      <c r="B9" s="72">
        <v>14</v>
      </c>
      <c r="C9" s="115">
        <v>84282.83</v>
      </c>
      <c r="D9" s="72">
        <v>1402</v>
      </c>
      <c r="E9" s="81">
        <f t="shared" ref="E9:E35" si="0">C9/D9</f>
        <v>60.116141226818833</v>
      </c>
    </row>
    <row r="10" spans="1:14" ht="15" customHeight="1" x14ac:dyDescent="0.2">
      <c r="A10" s="94" t="s">
        <v>35</v>
      </c>
      <c r="B10" s="72">
        <v>23</v>
      </c>
      <c r="C10" s="115">
        <v>108859.61</v>
      </c>
      <c r="D10" s="72">
        <v>1980</v>
      </c>
      <c r="E10" s="81">
        <f t="shared" si="0"/>
        <v>54.979601010101007</v>
      </c>
    </row>
    <row r="11" spans="1:14" ht="15" customHeight="1" x14ac:dyDescent="0.2">
      <c r="A11" s="94" t="s">
        <v>36</v>
      </c>
      <c r="B11" s="72">
        <v>11</v>
      </c>
      <c r="C11" s="115">
        <v>82651.399999999994</v>
      </c>
      <c r="D11" s="72">
        <v>1487</v>
      </c>
      <c r="E11" s="81">
        <f t="shared" si="0"/>
        <v>55.582649630127769</v>
      </c>
    </row>
    <row r="12" spans="1:14" ht="15" customHeight="1" x14ac:dyDescent="0.2">
      <c r="A12" s="94" t="s">
        <v>37</v>
      </c>
      <c r="B12" s="72">
        <v>2</v>
      </c>
      <c r="C12" s="115">
        <v>12173.22</v>
      </c>
      <c r="D12" s="72">
        <v>346</v>
      </c>
      <c r="E12" s="81">
        <f t="shared" si="0"/>
        <v>35.182716763005779</v>
      </c>
    </row>
    <row r="13" spans="1:14" ht="15" customHeight="1" x14ac:dyDescent="0.2">
      <c r="A13" s="94" t="s">
        <v>38</v>
      </c>
      <c r="B13" s="72">
        <v>4</v>
      </c>
      <c r="C13" s="115">
        <v>37957.199999999997</v>
      </c>
      <c r="D13" s="72">
        <v>496</v>
      </c>
      <c r="E13" s="81">
        <f t="shared" si="0"/>
        <v>76.526612903225796</v>
      </c>
    </row>
    <row r="14" spans="1:14" ht="15" customHeight="1" x14ac:dyDescent="0.2">
      <c r="A14" s="94" t="s">
        <v>39</v>
      </c>
      <c r="B14" s="72">
        <v>5</v>
      </c>
      <c r="C14" s="115">
        <v>27670.78</v>
      </c>
      <c r="D14" s="72">
        <v>687</v>
      </c>
      <c r="E14" s="81">
        <f t="shared" si="0"/>
        <v>40.277700145560409</v>
      </c>
    </row>
    <row r="15" spans="1:14" ht="15" customHeight="1" x14ac:dyDescent="0.2">
      <c r="A15" s="94" t="s">
        <v>40</v>
      </c>
      <c r="B15" s="72">
        <v>2</v>
      </c>
      <c r="C15" s="115">
        <v>11119.91</v>
      </c>
      <c r="D15" s="72">
        <v>275</v>
      </c>
      <c r="E15" s="81">
        <f t="shared" si="0"/>
        <v>40.436036363636362</v>
      </c>
    </row>
    <row r="16" spans="1:14" ht="15" customHeight="1" x14ac:dyDescent="0.2">
      <c r="A16" s="94" t="s">
        <v>41</v>
      </c>
      <c r="B16" s="72">
        <v>4</v>
      </c>
      <c r="C16" s="115">
        <v>24900.46</v>
      </c>
      <c r="D16" s="72">
        <v>615</v>
      </c>
      <c r="E16" s="81">
        <f t="shared" si="0"/>
        <v>40.488552845528453</v>
      </c>
      <c r="N16" s="14"/>
    </row>
    <row r="17" spans="1:11" ht="15" customHeight="1" x14ac:dyDescent="0.2">
      <c r="A17" s="94" t="s">
        <v>42</v>
      </c>
      <c r="B17" s="72">
        <v>4</v>
      </c>
      <c r="C17" s="115">
        <v>15917.54</v>
      </c>
      <c r="D17" s="72">
        <v>357</v>
      </c>
      <c r="E17" s="81">
        <f t="shared" si="0"/>
        <v>44.586946778711486</v>
      </c>
    </row>
    <row r="18" spans="1:11" ht="15" customHeight="1" x14ac:dyDescent="0.2">
      <c r="A18" s="94" t="s">
        <v>43</v>
      </c>
      <c r="B18" s="72">
        <v>7</v>
      </c>
      <c r="C18" s="115">
        <v>34901.85</v>
      </c>
      <c r="D18" s="72">
        <v>679</v>
      </c>
      <c r="E18" s="81">
        <f t="shared" si="0"/>
        <v>51.401840942562593</v>
      </c>
    </row>
    <row r="19" spans="1:11" ht="15" customHeight="1" x14ac:dyDescent="0.2">
      <c r="A19" s="94" t="s">
        <v>44</v>
      </c>
      <c r="B19" s="72">
        <v>14</v>
      </c>
      <c r="C19" s="115">
        <v>76895.210000000006</v>
      </c>
      <c r="D19" s="72">
        <v>1528</v>
      </c>
      <c r="E19" s="81">
        <f t="shared" si="0"/>
        <v>50.324090314136129</v>
      </c>
    </row>
    <row r="20" spans="1:11" ht="15" customHeight="1" x14ac:dyDescent="0.2">
      <c r="A20" s="94" t="s">
        <v>45</v>
      </c>
      <c r="B20" s="72">
        <v>4</v>
      </c>
      <c r="C20" s="115">
        <v>8491.48</v>
      </c>
      <c r="D20" s="72">
        <v>328</v>
      </c>
      <c r="E20" s="81">
        <f t="shared" si="0"/>
        <v>25.888658536585364</v>
      </c>
    </row>
    <row r="21" spans="1:11" ht="15" customHeight="1" x14ac:dyDescent="0.2">
      <c r="A21" s="94" t="s">
        <v>46</v>
      </c>
      <c r="B21" s="72">
        <v>8</v>
      </c>
      <c r="C21" s="115">
        <v>40759.129999999997</v>
      </c>
      <c r="D21" s="72">
        <v>755</v>
      </c>
      <c r="E21" s="81">
        <f>C21/D21</f>
        <v>53.985602649006616</v>
      </c>
    </row>
    <row r="22" spans="1:11" ht="15" customHeight="1" x14ac:dyDescent="0.2">
      <c r="A22" s="94" t="s">
        <v>47</v>
      </c>
      <c r="B22" s="72">
        <v>47</v>
      </c>
      <c r="C22" s="115">
        <v>322236.64</v>
      </c>
      <c r="D22" s="72">
        <v>5472</v>
      </c>
      <c r="E22" s="81">
        <f t="shared" si="0"/>
        <v>58.888274853801171</v>
      </c>
    </row>
    <row r="23" spans="1:11" ht="15" customHeight="1" x14ac:dyDescent="0.2">
      <c r="A23" s="94" t="s">
        <v>48</v>
      </c>
      <c r="B23" s="72">
        <v>2</v>
      </c>
      <c r="C23" s="115">
        <v>19221.86</v>
      </c>
      <c r="D23" s="72">
        <v>219</v>
      </c>
      <c r="E23" s="81">
        <f t="shared" si="0"/>
        <v>87.7710502283105</v>
      </c>
    </row>
    <row r="24" spans="1:11" ht="15" customHeight="1" x14ac:dyDescent="0.2">
      <c r="A24" s="94" t="s">
        <v>49</v>
      </c>
      <c r="B24" s="72">
        <v>12</v>
      </c>
      <c r="C24" s="115">
        <v>68919.89</v>
      </c>
      <c r="D24" s="72">
        <v>1168</v>
      </c>
      <c r="E24" s="81">
        <f t="shared" si="0"/>
        <v>59.0067551369863</v>
      </c>
    </row>
    <row r="25" spans="1:11" ht="15" customHeight="1" x14ac:dyDescent="0.2">
      <c r="A25" s="94" t="s">
        <v>50</v>
      </c>
      <c r="B25" s="72">
        <v>5</v>
      </c>
      <c r="C25" s="115">
        <v>17899.259999999998</v>
      </c>
      <c r="D25" s="72">
        <v>395</v>
      </c>
      <c r="E25" s="81">
        <f t="shared" si="0"/>
        <v>45.314582278481005</v>
      </c>
    </row>
    <row r="26" spans="1:11" ht="15" customHeight="1" x14ac:dyDescent="0.2">
      <c r="A26" s="94" t="s">
        <v>51</v>
      </c>
      <c r="B26" s="72">
        <v>8</v>
      </c>
      <c r="C26" s="115">
        <v>35632.519999999997</v>
      </c>
      <c r="D26" s="72">
        <v>715</v>
      </c>
      <c r="E26" s="81">
        <f>C26/D26</f>
        <v>49.835692307692305</v>
      </c>
    </row>
    <row r="27" spans="1:11" ht="15" customHeight="1" x14ac:dyDescent="0.2">
      <c r="A27" s="94" t="s">
        <v>52</v>
      </c>
      <c r="B27" s="72">
        <v>16</v>
      </c>
      <c r="C27" s="115">
        <v>71062.8</v>
      </c>
      <c r="D27" s="72">
        <v>1385</v>
      </c>
      <c r="E27" s="81">
        <f t="shared" si="0"/>
        <v>51.308880866425994</v>
      </c>
      <c r="K27" s="8"/>
    </row>
    <row r="28" spans="1:11" ht="15" customHeight="1" x14ac:dyDescent="0.2">
      <c r="A28" s="94" t="s">
        <v>53</v>
      </c>
      <c r="B28" s="72">
        <v>155</v>
      </c>
      <c r="C28" s="115">
        <v>1416879.23</v>
      </c>
      <c r="D28" s="72">
        <v>19448</v>
      </c>
      <c r="E28" s="81">
        <f t="shared" si="0"/>
        <v>72.854752673796796</v>
      </c>
    </row>
    <row r="29" spans="1:11" ht="15" customHeight="1" x14ac:dyDescent="0.2">
      <c r="A29" s="94" t="s">
        <v>54</v>
      </c>
      <c r="B29" s="72">
        <v>7</v>
      </c>
      <c r="C29" s="115">
        <v>32628.68</v>
      </c>
      <c r="D29" s="72">
        <v>643</v>
      </c>
      <c r="E29" s="81">
        <f t="shared" si="0"/>
        <v>50.744447900466561</v>
      </c>
    </row>
    <row r="30" spans="1:11" ht="15" customHeight="1" x14ac:dyDescent="0.2">
      <c r="A30" s="94" t="s">
        <v>55</v>
      </c>
      <c r="B30" s="72">
        <v>14</v>
      </c>
      <c r="C30" s="115">
        <v>106950.86</v>
      </c>
      <c r="D30" s="72">
        <v>2036</v>
      </c>
      <c r="E30" s="81">
        <f t="shared" si="0"/>
        <v>52.529891944990176</v>
      </c>
    </row>
    <row r="31" spans="1:11" ht="15" customHeight="1" x14ac:dyDescent="0.2">
      <c r="A31" s="94" t="s">
        <v>56</v>
      </c>
      <c r="B31" s="72">
        <v>6</v>
      </c>
      <c r="C31" s="115">
        <v>41267.31</v>
      </c>
      <c r="D31" s="72">
        <v>612</v>
      </c>
      <c r="E31" s="81">
        <f t="shared" si="0"/>
        <v>67.430245098039208</v>
      </c>
    </row>
    <row r="32" spans="1:11" ht="15" customHeight="1" x14ac:dyDescent="0.2">
      <c r="A32" s="94" t="s">
        <v>57</v>
      </c>
      <c r="B32" s="72">
        <v>4</v>
      </c>
      <c r="C32" s="115">
        <v>24126.93</v>
      </c>
      <c r="D32" s="72">
        <v>492</v>
      </c>
      <c r="E32" s="81">
        <f t="shared" si="0"/>
        <v>49.038475609756098</v>
      </c>
    </row>
    <row r="33" spans="1:8" ht="15" customHeight="1" x14ac:dyDescent="0.2">
      <c r="A33" s="94" t="s">
        <v>58</v>
      </c>
      <c r="B33" s="72">
        <v>9</v>
      </c>
      <c r="C33" s="115">
        <v>53287.23</v>
      </c>
      <c r="D33" s="72">
        <v>1044</v>
      </c>
      <c r="E33" s="81">
        <f t="shared" si="0"/>
        <v>51.041408045977015</v>
      </c>
    </row>
    <row r="34" spans="1:8" ht="15" customHeight="1" x14ac:dyDescent="0.2">
      <c r="A34" s="94" t="s">
        <v>59</v>
      </c>
      <c r="B34" s="72">
        <v>4</v>
      </c>
      <c r="C34" s="115">
        <v>13870.12</v>
      </c>
      <c r="D34" s="72">
        <v>220</v>
      </c>
      <c r="E34" s="81">
        <f t="shared" si="0"/>
        <v>63.046000000000006</v>
      </c>
    </row>
    <row r="35" spans="1:8" ht="15" customHeight="1" x14ac:dyDescent="0.2">
      <c r="A35" s="94" t="s">
        <v>60</v>
      </c>
      <c r="B35" s="72">
        <v>3</v>
      </c>
      <c r="C35" s="115">
        <v>10730.4</v>
      </c>
      <c r="D35" s="72">
        <v>187</v>
      </c>
      <c r="E35" s="81">
        <f t="shared" si="0"/>
        <v>57.381818181818183</v>
      </c>
    </row>
    <row r="36" spans="1:8" ht="20.100000000000001" customHeight="1" x14ac:dyDescent="0.2">
      <c r="A36" s="213" t="s">
        <v>5</v>
      </c>
      <c r="B36" s="120">
        <f>SUM(B8:B35)</f>
        <v>414</v>
      </c>
      <c r="C36" s="132">
        <f>SUM(C8:C35)</f>
        <v>2870626.5200000005</v>
      </c>
      <c r="D36" s="120">
        <f>SUM(D8:D35)</f>
        <v>46824</v>
      </c>
      <c r="E36" s="131">
        <f>C36/D36</f>
        <v>61.306734153425602</v>
      </c>
      <c r="H36" s="42"/>
    </row>
    <row r="37" spans="1:8" ht="9.9499999999999993" customHeight="1" x14ac:dyDescent="0.2"/>
    <row r="38" spans="1:8" ht="52.5" customHeight="1" x14ac:dyDescent="0.2">
      <c r="A38" s="377" t="s">
        <v>426</v>
      </c>
      <c r="B38" s="405"/>
      <c r="C38" s="405"/>
      <c r="D38" s="405"/>
      <c r="E38" s="405"/>
      <c r="F38" s="169"/>
    </row>
    <row r="39" spans="1:8" ht="27.75" customHeight="1" x14ac:dyDescent="0.2">
      <c r="A39" s="363" t="s">
        <v>334</v>
      </c>
      <c r="B39" s="363"/>
      <c r="C39" s="363"/>
      <c r="D39" s="363"/>
      <c r="E39" s="363"/>
      <c r="F39" s="170"/>
    </row>
    <row r="40" spans="1:8" ht="29.25" customHeight="1" x14ac:dyDescent="0.2">
      <c r="A40" s="363" t="s">
        <v>222</v>
      </c>
      <c r="B40" s="363"/>
      <c r="C40" s="363"/>
      <c r="D40" s="363"/>
      <c r="E40" s="363"/>
      <c r="F40" s="168"/>
    </row>
  </sheetData>
  <mergeCells count="6">
    <mergeCell ref="A40:E40"/>
    <mergeCell ref="G6:K6"/>
    <mergeCell ref="A4:E4"/>
    <mergeCell ref="A3:E3"/>
    <mergeCell ref="A38:E38"/>
    <mergeCell ref="A39:E39"/>
  </mergeCells>
  <hyperlinks>
    <hyperlink ref="A1" location="Съдържание!Print_Area" display="към съдържанието" xr:uid="{00000000-0004-0000-37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78"/>
  <sheetViews>
    <sheetView topLeftCell="Z1" zoomScale="66" zoomScaleNormal="66" zoomScaleSheetLayoutView="82" workbookViewId="0">
      <selection activeCell="T10" sqref="T10:AA30"/>
    </sheetView>
  </sheetViews>
  <sheetFormatPr defaultRowHeight="12.75" x14ac:dyDescent="0.2"/>
  <cols>
    <col min="1" max="1" width="82.7109375" style="17" customWidth="1"/>
    <col min="2" max="2" width="14.7109375" style="18" customWidth="1"/>
    <col min="3" max="3" width="15.7109375" style="18" customWidth="1"/>
    <col min="4" max="4" width="14.7109375" style="18" customWidth="1"/>
    <col min="5" max="7" width="15.7109375" style="18" customWidth="1"/>
    <col min="8" max="8" width="18.7109375" style="18" customWidth="1"/>
    <col min="9" max="9" width="15.7109375" style="18" customWidth="1"/>
    <col min="10" max="10" width="82.7109375" customWidth="1"/>
    <col min="11" max="11" width="14.7109375" customWidth="1"/>
    <col min="12" max="12" width="15.7109375" customWidth="1"/>
    <col min="13" max="13" width="14.7109375" customWidth="1"/>
    <col min="14" max="16" width="15.7109375" customWidth="1"/>
    <col min="17" max="17" width="18.7109375" customWidth="1"/>
    <col min="18" max="18" width="15.7109375" customWidth="1"/>
    <col min="19" max="19" width="82.7109375" customWidth="1"/>
    <col min="20" max="20" width="14.7109375" customWidth="1"/>
    <col min="21" max="21" width="15.7109375" customWidth="1"/>
    <col min="22" max="22" width="14.7109375" customWidth="1"/>
    <col min="23" max="23" width="15.7109375" customWidth="1"/>
    <col min="24" max="24" width="14.7109375" customWidth="1"/>
    <col min="25" max="25" width="15.7109375" customWidth="1"/>
    <col min="26" max="26" width="17.85546875" bestFit="1" customWidth="1"/>
    <col min="27" max="27" width="15.7109375" customWidth="1"/>
  </cols>
  <sheetData>
    <row r="1" spans="1:27" s="155" customFormat="1" ht="15" customHeight="1" x14ac:dyDescent="0.2">
      <c r="A1" s="159" t="s">
        <v>64</v>
      </c>
      <c r="B1" s="10"/>
      <c r="C1" s="10"/>
      <c r="D1" s="10"/>
      <c r="E1" s="10"/>
      <c r="F1" s="10"/>
      <c r="G1" s="10"/>
      <c r="H1" s="10"/>
      <c r="I1" s="10"/>
    </row>
    <row r="2" spans="1:27" s="155" customFormat="1" ht="15" customHeight="1" x14ac:dyDescent="0.2">
      <c r="A2" s="159"/>
      <c r="B2" s="10"/>
      <c r="C2" s="10"/>
      <c r="D2" s="10"/>
      <c r="E2" s="10"/>
      <c r="F2" s="10"/>
      <c r="G2" s="10"/>
      <c r="H2" s="10"/>
      <c r="I2" s="10"/>
    </row>
    <row r="3" spans="1:27" s="10" customFormat="1" ht="15" customHeight="1" x14ac:dyDescent="0.2">
      <c r="A3" s="160" t="s">
        <v>392</v>
      </c>
      <c r="B3" s="107"/>
      <c r="C3" s="107"/>
      <c r="D3" s="107"/>
      <c r="E3" s="107"/>
      <c r="F3" s="107"/>
      <c r="G3" s="107"/>
      <c r="H3" s="107"/>
      <c r="I3" s="161"/>
      <c r="J3" s="160" t="s">
        <v>392</v>
      </c>
      <c r="S3" s="160" t="s">
        <v>392</v>
      </c>
    </row>
    <row r="4" spans="1:27" s="10" customFormat="1" ht="15" customHeight="1" x14ac:dyDescent="0.2">
      <c r="A4" s="160"/>
      <c r="B4" s="107"/>
      <c r="C4" s="107"/>
      <c r="D4" s="107"/>
      <c r="E4" s="107"/>
      <c r="F4" s="107"/>
      <c r="G4" s="107"/>
      <c r="H4" s="107"/>
      <c r="I4" s="161"/>
      <c r="R4" s="106" t="s">
        <v>330</v>
      </c>
      <c r="AA4" s="106" t="s">
        <v>331</v>
      </c>
    </row>
    <row r="5" spans="1:27" ht="15" customHeight="1" x14ac:dyDescent="0.25">
      <c r="A5" s="316"/>
      <c r="B5" s="355" t="s">
        <v>298</v>
      </c>
      <c r="C5" s="355"/>
      <c r="D5" s="355"/>
      <c r="E5" s="355"/>
      <c r="F5" s="355"/>
      <c r="G5" s="355"/>
      <c r="H5" s="355"/>
      <c r="I5" s="355"/>
      <c r="J5" s="316"/>
      <c r="K5" s="355" t="s">
        <v>352</v>
      </c>
      <c r="L5" s="355"/>
      <c r="M5" s="355"/>
      <c r="N5" s="355"/>
      <c r="O5" s="355"/>
      <c r="P5" s="355"/>
      <c r="Q5" s="355"/>
      <c r="R5" s="355"/>
      <c r="S5" s="316"/>
      <c r="T5" s="355" t="s">
        <v>395</v>
      </c>
      <c r="U5" s="355"/>
      <c r="V5" s="355"/>
      <c r="W5" s="355"/>
      <c r="X5" s="355"/>
      <c r="Y5" s="355"/>
      <c r="Z5" s="355"/>
      <c r="AA5" s="355"/>
    </row>
    <row r="6" spans="1:27" ht="39.950000000000003" customHeight="1" x14ac:dyDescent="0.2">
      <c r="A6" s="324" t="s">
        <v>65</v>
      </c>
      <c r="B6" s="356" t="s">
        <v>340</v>
      </c>
      <c r="C6" s="356"/>
      <c r="D6" s="356" t="s">
        <v>341</v>
      </c>
      <c r="E6" s="356"/>
      <c r="F6" s="356" t="s">
        <v>139</v>
      </c>
      <c r="G6" s="356"/>
      <c r="H6" s="357" t="s">
        <v>293</v>
      </c>
      <c r="I6" s="357" t="s">
        <v>294</v>
      </c>
      <c r="J6" s="324" t="s">
        <v>65</v>
      </c>
      <c r="K6" s="356" t="s">
        <v>340</v>
      </c>
      <c r="L6" s="356"/>
      <c r="M6" s="356" t="s">
        <v>341</v>
      </c>
      <c r="N6" s="356"/>
      <c r="O6" s="356" t="s">
        <v>139</v>
      </c>
      <c r="P6" s="356"/>
      <c r="Q6" s="357" t="s">
        <v>293</v>
      </c>
      <c r="R6" s="357" t="s">
        <v>294</v>
      </c>
      <c r="S6" s="324" t="s">
        <v>65</v>
      </c>
      <c r="T6" s="356" t="s">
        <v>340</v>
      </c>
      <c r="U6" s="356"/>
      <c r="V6" s="356" t="s">
        <v>341</v>
      </c>
      <c r="W6" s="356"/>
      <c r="X6" s="356" t="s">
        <v>139</v>
      </c>
      <c r="Y6" s="356"/>
      <c r="Z6" s="357" t="s">
        <v>293</v>
      </c>
      <c r="AA6" s="357" t="s">
        <v>294</v>
      </c>
    </row>
    <row r="7" spans="1:27" ht="39.950000000000003" customHeight="1" x14ac:dyDescent="0.2">
      <c r="A7" s="318"/>
      <c r="B7" s="319" t="s">
        <v>3</v>
      </c>
      <c r="C7" s="319" t="s">
        <v>137</v>
      </c>
      <c r="D7" s="122" t="s">
        <v>3</v>
      </c>
      <c r="E7" s="122" t="s">
        <v>138</v>
      </c>
      <c r="F7" s="319" t="s">
        <v>3</v>
      </c>
      <c r="G7" s="319" t="s">
        <v>138</v>
      </c>
      <c r="H7" s="358"/>
      <c r="I7" s="358"/>
      <c r="J7" s="318"/>
      <c r="K7" s="319" t="s">
        <v>3</v>
      </c>
      <c r="L7" s="319" t="s">
        <v>137</v>
      </c>
      <c r="M7" s="122" t="s">
        <v>3</v>
      </c>
      <c r="N7" s="122" t="s">
        <v>138</v>
      </c>
      <c r="O7" s="319" t="s">
        <v>3</v>
      </c>
      <c r="P7" s="319" t="s">
        <v>138</v>
      </c>
      <c r="Q7" s="358"/>
      <c r="R7" s="358"/>
      <c r="S7" s="318"/>
      <c r="T7" s="319" t="s">
        <v>3</v>
      </c>
      <c r="U7" s="319" t="s">
        <v>137</v>
      </c>
      <c r="V7" s="122" t="s">
        <v>3</v>
      </c>
      <c r="W7" s="122" t="s">
        <v>138</v>
      </c>
      <c r="X7" s="319" t="s">
        <v>3</v>
      </c>
      <c r="Y7" s="319" t="s">
        <v>138</v>
      </c>
      <c r="Z7" s="358"/>
      <c r="AA7" s="358"/>
    </row>
    <row r="8" spans="1:27" ht="20.100000000000001" customHeight="1" x14ac:dyDescent="0.2">
      <c r="A8" s="318">
        <v>1</v>
      </c>
      <c r="B8" s="122">
        <v>2</v>
      </c>
      <c r="C8" s="122">
        <v>3</v>
      </c>
      <c r="D8" s="122">
        <v>4</v>
      </c>
      <c r="E8" s="122" t="s">
        <v>214</v>
      </c>
      <c r="F8" s="122">
        <v>6</v>
      </c>
      <c r="G8" s="122" t="s">
        <v>215</v>
      </c>
      <c r="H8" s="290">
        <v>8</v>
      </c>
      <c r="I8" s="290" t="s">
        <v>216</v>
      </c>
      <c r="J8" s="318">
        <v>10</v>
      </c>
      <c r="K8" s="122">
        <v>11</v>
      </c>
      <c r="L8" s="122">
        <v>12</v>
      </c>
      <c r="M8" s="122">
        <v>13</v>
      </c>
      <c r="N8" s="122" t="s">
        <v>353</v>
      </c>
      <c r="O8" s="122">
        <v>15</v>
      </c>
      <c r="P8" s="122" t="s">
        <v>354</v>
      </c>
      <c r="Q8" s="325">
        <v>17</v>
      </c>
      <c r="R8" s="325" t="s">
        <v>355</v>
      </c>
      <c r="S8" s="318">
        <v>19</v>
      </c>
      <c r="T8" s="122">
        <v>20</v>
      </c>
      <c r="U8" s="122">
        <v>21</v>
      </c>
      <c r="V8" s="122">
        <v>22</v>
      </c>
      <c r="W8" s="122" t="s">
        <v>396</v>
      </c>
      <c r="X8" s="122">
        <v>24</v>
      </c>
      <c r="Y8" s="122" t="s">
        <v>397</v>
      </c>
      <c r="Z8" s="339">
        <v>26</v>
      </c>
      <c r="AA8" s="339" t="s">
        <v>398</v>
      </c>
    </row>
    <row r="9" spans="1:27" s="16" customFormat="1" ht="15" customHeight="1" x14ac:dyDescent="0.2">
      <c r="A9" s="121"/>
      <c r="B9" s="179"/>
      <c r="C9" s="179"/>
      <c r="D9" s="179"/>
      <c r="E9" s="179"/>
      <c r="F9" s="179"/>
      <c r="G9" s="179"/>
      <c r="H9" s="179"/>
      <c r="I9" s="191"/>
      <c r="J9" s="121"/>
      <c r="K9" s="179"/>
      <c r="L9" s="179"/>
      <c r="M9" s="179"/>
      <c r="N9" s="179"/>
      <c r="O9" s="179"/>
      <c r="P9" s="179"/>
      <c r="Q9" s="179"/>
      <c r="R9" s="191"/>
      <c r="S9" s="121"/>
      <c r="T9" s="179"/>
      <c r="U9" s="179"/>
      <c r="V9" s="179"/>
      <c r="W9" s="179"/>
      <c r="X9" s="179"/>
      <c r="Y9" s="179"/>
      <c r="Z9" s="179"/>
      <c r="AA9" s="191"/>
    </row>
    <row r="10" spans="1:27" s="291" customFormat="1" ht="20.100000000000001" customHeight="1" x14ac:dyDescent="0.2">
      <c r="A10" s="311" t="s">
        <v>67</v>
      </c>
      <c r="B10" s="67">
        <v>455363</v>
      </c>
      <c r="C10" s="180">
        <v>0.167902562879162</v>
      </c>
      <c r="D10" s="67">
        <v>677253</v>
      </c>
      <c r="E10" s="68">
        <v>1.4872815753585602</v>
      </c>
      <c r="F10" s="67">
        <v>4499508</v>
      </c>
      <c r="G10" s="67">
        <v>9.8811453719340392</v>
      </c>
      <c r="H10" s="174">
        <v>244985265.69</v>
      </c>
      <c r="I10" s="178">
        <v>54.447123038785598</v>
      </c>
      <c r="J10" s="311" t="s">
        <v>67</v>
      </c>
      <c r="K10" s="331">
        <v>653597</v>
      </c>
      <c r="L10" s="180">
        <v>0.22433973759406883</v>
      </c>
      <c r="M10" s="67">
        <v>1158287</v>
      </c>
      <c r="N10" s="68">
        <v>1.7721730668898419</v>
      </c>
      <c r="O10" s="67">
        <v>8432346</v>
      </c>
      <c r="P10" s="67">
        <v>12.901445386071234</v>
      </c>
      <c r="Q10" s="174">
        <v>465065558.38999999</v>
      </c>
      <c r="R10" s="178">
        <v>55.152570635740041</v>
      </c>
      <c r="S10" s="311" t="s">
        <v>67</v>
      </c>
      <c r="T10" s="331">
        <v>813005</v>
      </c>
      <c r="U10" s="180">
        <v>0.26768751675094549</v>
      </c>
      <c r="V10" s="67">
        <v>1646881</v>
      </c>
      <c r="W10" s="68">
        <v>2.0256714288350008</v>
      </c>
      <c r="X10" s="67">
        <v>12530451</v>
      </c>
      <c r="Y10" s="67">
        <v>15.412514068179162</v>
      </c>
      <c r="Z10" s="174">
        <v>701789193.24000001</v>
      </c>
      <c r="AA10" s="178">
        <v>56.006698660726578</v>
      </c>
    </row>
    <row r="11" spans="1:27" s="16" customFormat="1" ht="30" customHeight="1" x14ac:dyDescent="0.2">
      <c r="A11" s="311" t="s">
        <v>68</v>
      </c>
      <c r="B11" s="67">
        <v>29949</v>
      </c>
      <c r="C11" s="180">
        <v>1.1042868778684302E-2</v>
      </c>
      <c r="D11" s="67">
        <v>50102</v>
      </c>
      <c r="E11" s="68">
        <v>1.6729106147116766</v>
      </c>
      <c r="F11" s="67">
        <v>585653</v>
      </c>
      <c r="G11" s="67">
        <v>19.55501018397943</v>
      </c>
      <c r="H11" s="174">
        <v>31364276.689999998</v>
      </c>
      <c r="I11" s="178">
        <v>53.554368696139178</v>
      </c>
      <c r="J11" s="311" t="s">
        <v>68</v>
      </c>
      <c r="K11" s="331">
        <v>54112</v>
      </c>
      <c r="L11" s="180">
        <v>1.8573328642405417E-2</v>
      </c>
      <c r="M11" s="67">
        <v>96050</v>
      </c>
      <c r="N11" s="68">
        <v>1.7750221762270846</v>
      </c>
      <c r="O11" s="67">
        <v>1169358</v>
      </c>
      <c r="P11" s="67">
        <v>21.609957125960971</v>
      </c>
      <c r="Q11" s="174">
        <v>64067058.719999999</v>
      </c>
      <c r="R11" s="178">
        <v>54.788233133052493</v>
      </c>
      <c r="S11" s="311" t="s">
        <v>68</v>
      </c>
      <c r="T11" s="331">
        <v>79559</v>
      </c>
      <c r="U11" s="180">
        <v>2.6195350760682246E-2</v>
      </c>
      <c r="V11" s="67">
        <v>146696</v>
      </c>
      <c r="W11" s="68">
        <v>1.8438643019645797</v>
      </c>
      <c r="X11" s="67">
        <v>1834726</v>
      </c>
      <c r="Y11" s="67">
        <v>23.061199864251687</v>
      </c>
      <c r="Z11" s="174">
        <v>102437351.47999999</v>
      </c>
      <c r="AA11" s="178">
        <v>55.832506586814596</v>
      </c>
    </row>
    <row r="12" spans="1:27" s="291" customFormat="1" ht="30" customHeight="1" x14ac:dyDescent="0.2">
      <c r="A12" s="311" t="s">
        <v>69</v>
      </c>
      <c r="B12" s="67">
        <v>75946</v>
      </c>
      <c r="C12" s="180">
        <v>2.8002995501217338E-2</v>
      </c>
      <c r="D12" s="67">
        <v>111423</v>
      </c>
      <c r="E12" s="68">
        <v>1.467134542964738</v>
      </c>
      <c r="F12" s="67">
        <v>330112</v>
      </c>
      <c r="G12" s="67">
        <v>4.3466673689200217</v>
      </c>
      <c r="H12" s="174">
        <v>18064821.75</v>
      </c>
      <c r="I12" s="178">
        <v>54.723311330699886</v>
      </c>
      <c r="J12" s="311" t="s">
        <v>69</v>
      </c>
      <c r="K12" s="331">
        <v>104821</v>
      </c>
      <c r="L12" s="180">
        <v>3.5978616233470914E-2</v>
      </c>
      <c r="M12" s="67">
        <v>181961</v>
      </c>
      <c r="N12" s="68">
        <v>1.7359212371566766</v>
      </c>
      <c r="O12" s="67">
        <v>544561</v>
      </c>
      <c r="P12" s="67">
        <v>5.1951517348622893</v>
      </c>
      <c r="Q12" s="174">
        <v>30112775.439999998</v>
      </c>
      <c r="R12" s="178">
        <v>55.29734123449898</v>
      </c>
      <c r="S12" s="311" t="s">
        <v>69</v>
      </c>
      <c r="T12" s="331">
        <v>120793</v>
      </c>
      <c r="U12" s="180">
        <v>3.977193032133499E-2</v>
      </c>
      <c r="V12" s="67">
        <v>225775</v>
      </c>
      <c r="W12" s="68">
        <v>1.8691066535312477</v>
      </c>
      <c r="X12" s="67">
        <v>683411</v>
      </c>
      <c r="Y12" s="67">
        <v>5.657703674881823</v>
      </c>
      <c r="Z12" s="174">
        <v>38192114.519999996</v>
      </c>
      <c r="AA12" s="178">
        <v>55.884547541669647</v>
      </c>
    </row>
    <row r="13" spans="1:27" s="291" customFormat="1" ht="20.100000000000001" customHeight="1" x14ac:dyDescent="0.2">
      <c r="A13" s="311" t="s">
        <v>70</v>
      </c>
      <c r="B13" s="67">
        <v>7</v>
      </c>
      <c r="C13" s="181">
        <v>2.5810571788971291E-6</v>
      </c>
      <c r="D13" s="67">
        <v>7</v>
      </c>
      <c r="E13" s="68">
        <v>1</v>
      </c>
      <c r="F13" s="67">
        <v>38</v>
      </c>
      <c r="G13" s="67">
        <v>5.4285714285714288</v>
      </c>
      <c r="H13" s="174">
        <v>2400.0100000000002</v>
      </c>
      <c r="I13" s="178">
        <v>63.158157894736846</v>
      </c>
      <c r="J13" s="311" t="s">
        <v>70</v>
      </c>
      <c r="K13" s="331">
        <v>128</v>
      </c>
      <c r="L13" s="341">
        <v>4.3934544393626061E-5</v>
      </c>
      <c r="M13" s="67">
        <v>135</v>
      </c>
      <c r="N13" s="68">
        <v>1.0546875</v>
      </c>
      <c r="O13" s="67">
        <v>891</v>
      </c>
      <c r="P13" s="67">
        <v>6.9609375</v>
      </c>
      <c r="Q13" s="174">
        <v>61165.869999999995</v>
      </c>
      <c r="R13" s="178">
        <v>68.648563411896745</v>
      </c>
      <c r="S13" s="311" t="s">
        <v>70</v>
      </c>
      <c r="T13" s="331">
        <v>345</v>
      </c>
      <c r="U13" s="182">
        <v>1.1359363506875872E-4</v>
      </c>
      <c r="V13" s="67">
        <v>363</v>
      </c>
      <c r="W13" s="68">
        <v>1.0521739130434782</v>
      </c>
      <c r="X13" s="67">
        <v>2543</v>
      </c>
      <c r="Y13" s="67">
        <v>7.3710144927536234</v>
      </c>
      <c r="Z13" s="174">
        <v>171381.28</v>
      </c>
      <c r="AA13" s="178">
        <v>67.393346441211165</v>
      </c>
    </row>
    <row r="14" spans="1:27" s="43" customFormat="1" ht="30" customHeight="1" x14ac:dyDescent="0.2">
      <c r="A14" s="311" t="s">
        <v>71</v>
      </c>
      <c r="B14" s="67">
        <v>1816</v>
      </c>
      <c r="C14" s="182">
        <v>6.6959997669674095E-4</v>
      </c>
      <c r="D14" s="67">
        <v>3851</v>
      </c>
      <c r="E14" s="68">
        <v>2.1205947136563879</v>
      </c>
      <c r="F14" s="67">
        <v>52657</v>
      </c>
      <c r="G14" s="67">
        <v>28.996145374449338</v>
      </c>
      <c r="H14" s="174">
        <v>3555478.76</v>
      </c>
      <c r="I14" s="178">
        <v>67.521483563438849</v>
      </c>
      <c r="J14" s="311" t="s">
        <v>71</v>
      </c>
      <c r="K14" s="331">
        <v>2782</v>
      </c>
      <c r="L14" s="180">
        <v>9.5488986330521637E-4</v>
      </c>
      <c r="M14" s="67">
        <v>6778</v>
      </c>
      <c r="N14" s="68">
        <v>2.4363767074047447</v>
      </c>
      <c r="O14" s="67">
        <v>99033</v>
      </c>
      <c r="P14" s="67">
        <v>35.597771387491015</v>
      </c>
      <c r="Q14" s="174">
        <v>6771276.6099999994</v>
      </c>
      <c r="R14" s="178">
        <v>68.373942120303326</v>
      </c>
      <c r="S14" s="311" t="s">
        <v>71</v>
      </c>
      <c r="T14" s="331">
        <v>3769</v>
      </c>
      <c r="U14" s="180">
        <v>1.2409693060120336E-3</v>
      </c>
      <c r="V14" s="67">
        <v>9787</v>
      </c>
      <c r="W14" s="68">
        <v>2.5967100026532237</v>
      </c>
      <c r="X14" s="67">
        <v>148616</v>
      </c>
      <c r="Y14" s="67">
        <v>39.431148845847702</v>
      </c>
      <c r="Z14" s="174">
        <v>10355308.879999999</v>
      </c>
      <c r="AA14" s="178">
        <v>69.678290897346173</v>
      </c>
    </row>
    <row r="15" spans="1:27" s="43" customFormat="1" ht="30" customHeight="1" x14ac:dyDescent="0.2">
      <c r="A15" s="311" t="s">
        <v>125</v>
      </c>
      <c r="B15" s="67"/>
      <c r="C15" s="183"/>
      <c r="D15" s="67"/>
      <c r="E15" s="68"/>
      <c r="F15" s="67"/>
      <c r="G15" s="67"/>
      <c r="H15" s="174"/>
      <c r="I15" s="178"/>
      <c r="J15" s="311" t="s">
        <v>125</v>
      </c>
      <c r="K15" s="331"/>
      <c r="L15" s="183"/>
      <c r="M15" s="67"/>
      <c r="N15" s="68"/>
      <c r="O15" s="67"/>
      <c r="P15" s="67"/>
      <c r="Q15" s="174"/>
      <c r="R15" s="178"/>
      <c r="S15" s="311" t="s">
        <v>125</v>
      </c>
      <c r="T15" s="331"/>
      <c r="U15" s="183"/>
      <c r="V15" s="67"/>
      <c r="W15" s="68"/>
      <c r="X15" s="67"/>
      <c r="Y15" s="67"/>
      <c r="Z15" s="174"/>
      <c r="AA15" s="178"/>
    </row>
    <row r="16" spans="1:27" s="43" customFormat="1" ht="30" customHeight="1" x14ac:dyDescent="0.2">
      <c r="A16" s="311" t="s">
        <v>124</v>
      </c>
      <c r="B16" s="67">
        <v>5</v>
      </c>
      <c r="C16" s="181">
        <v>1.8436122706408065E-6</v>
      </c>
      <c r="D16" s="67">
        <v>5</v>
      </c>
      <c r="E16" s="68">
        <v>1</v>
      </c>
      <c r="F16" s="67">
        <v>152</v>
      </c>
      <c r="G16" s="67">
        <v>30.4</v>
      </c>
      <c r="H16" s="174">
        <v>8144.8899999999994</v>
      </c>
      <c r="I16" s="178">
        <v>53.584802631578945</v>
      </c>
      <c r="J16" s="311" t="s">
        <v>124</v>
      </c>
      <c r="K16" s="331">
        <v>10</v>
      </c>
      <c r="L16" s="181">
        <v>3.4323862807520358E-6</v>
      </c>
      <c r="M16" s="67">
        <v>11</v>
      </c>
      <c r="N16" s="68">
        <v>1.1000000000000001</v>
      </c>
      <c r="O16" s="67">
        <v>337</v>
      </c>
      <c r="P16" s="67">
        <v>33.700000000000003</v>
      </c>
      <c r="Q16" s="174">
        <v>13920.41</v>
      </c>
      <c r="R16" s="178">
        <v>41.306854599406527</v>
      </c>
      <c r="S16" s="311" t="s">
        <v>124</v>
      </c>
      <c r="T16" s="331">
        <v>15</v>
      </c>
      <c r="U16" s="181">
        <v>4.9388536986416832E-6</v>
      </c>
      <c r="V16" s="67">
        <v>16</v>
      </c>
      <c r="W16" s="68">
        <v>1.0666666666666667</v>
      </c>
      <c r="X16" s="67">
        <v>601</v>
      </c>
      <c r="Y16" s="67">
        <v>40.06666666666667</v>
      </c>
      <c r="Z16" s="174">
        <v>22260.760000000002</v>
      </c>
      <c r="AA16" s="178">
        <v>37.039534109816977</v>
      </c>
    </row>
    <row r="17" spans="1:27" ht="20.100000000000001" customHeight="1" x14ac:dyDescent="0.2">
      <c r="A17" s="311" t="s">
        <v>72</v>
      </c>
      <c r="B17" s="67"/>
      <c r="C17" s="182"/>
      <c r="D17" s="67"/>
      <c r="E17" s="68"/>
      <c r="F17" s="67"/>
      <c r="G17" s="185"/>
      <c r="H17" s="174"/>
      <c r="I17" s="178"/>
      <c r="J17" s="311" t="s">
        <v>72</v>
      </c>
      <c r="K17" s="331"/>
      <c r="L17" s="182"/>
      <c r="M17" s="67"/>
      <c r="N17" s="68"/>
      <c r="O17" s="67"/>
      <c r="P17" s="185"/>
      <c r="Q17" s="174"/>
      <c r="R17" s="178"/>
      <c r="S17" s="311" t="s">
        <v>72</v>
      </c>
      <c r="T17" s="331"/>
      <c r="U17" s="182"/>
      <c r="V17" s="67"/>
      <c r="W17" s="68"/>
      <c r="X17" s="67"/>
      <c r="Y17" s="185"/>
      <c r="Z17" s="174"/>
      <c r="AA17" s="178"/>
    </row>
    <row r="18" spans="1:27" s="43" customFormat="1" ht="15" customHeight="1" x14ac:dyDescent="0.2">
      <c r="A18" s="311" t="s">
        <v>73</v>
      </c>
      <c r="B18" s="67">
        <v>54127</v>
      </c>
      <c r="C18" s="180">
        <v>1.9957840274594987E-2</v>
      </c>
      <c r="D18" s="67"/>
      <c r="E18" s="68"/>
      <c r="F18" s="67">
        <v>3556521</v>
      </c>
      <c r="G18" s="67">
        <v>65.706966948103528</v>
      </c>
      <c r="H18" s="174">
        <v>163074567.05000001</v>
      </c>
      <c r="I18" s="178">
        <v>45.852271658173819</v>
      </c>
      <c r="J18" s="311" t="s">
        <v>73</v>
      </c>
      <c r="K18" s="331">
        <v>68237</v>
      </c>
      <c r="L18" s="180">
        <v>2.3421574263967668E-2</v>
      </c>
      <c r="M18" s="67"/>
      <c r="N18" s="68"/>
      <c r="O18" s="67">
        <v>7538387</v>
      </c>
      <c r="P18" s="67">
        <v>110.47359936691238</v>
      </c>
      <c r="Q18" s="174">
        <v>324990267.44000006</v>
      </c>
      <c r="R18" s="178">
        <v>43.111380118850363</v>
      </c>
      <c r="S18" s="311" t="s">
        <v>73</v>
      </c>
      <c r="T18" s="331">
        <v>83530</v>
      </c>
      <c r="U18" s="180">
        <v>2.7502829963169322E-2</v>
      </c>
      <c r="V18" s="67"/>
      <c r="W18" s="68"/>
      <c r="X18" s="67">
        <v>11130766</v>
      </c>
      <c r="Y18" s="67">
        <v>133.25471088231774</v>
      </c>
      <c r="Z18" s="174">
        <v>496192231.24999994</v>
      </c>
      <c r="AA18" s="178">
        <v>44.578444219382561</v>
      </c>
    </row>
    <row r="19" spans="1:27" s="43" customFormat="1" ht="15" customHeight="1" x14ac:dyDescent="0.2">
      <c r="A19" s="312" t="s">
        <v>74</v>
      </c>
      <c r="B19" s="69">
        <v>47915</v>
      </c>
      <c r="C19" s="187">
        <v>1.7667336389550849E-2</v>
      </c>
      <c r="D19" s="69"/>
      <c r="E19" s="68"/>
      <c r="F19" s="69">
        <v>3470514</v>
      </c>
      <c r="G19" s="69">
        <v>72.430637587394344</v>
      </c>
      <c r="H19" s="175">
        <v>157763805.38999999</v>
      </c>
      <c r="I19" s="192">
        <v>45.458340000933575</v>
      </c>
      <c r="J19" s="312" t="s">
        <v>74</v>
      </c>
      <c r="K19" s="332">
        <v>56881</v>
      </c>
      <c r="L19" s="187">
        <v>1.9523756403545655E-2</v>
      </c>
      <c r="M19" s="69"/>
      <c r="N19" s="68"/>
      <c r="O19" s="69">
        <v>7370112</v>
      </c>
      <c r="P19" s="69">
        <v>129.57071781438441</v>
      </c>
      <c r="Q19" s="175">
        <v>314445673.36000001</v>
      </c>
      <c r="R19" s="192">
        <v>42.664978952830026</v>
      </c>
      <c r="S19" s="312" t="s">
        <v>74</v>
      </c>
      <c r="T19" s="332">
        <v>66154</v>
      </c>
      <c r="U19" s="187">
        <v>2.1781661838662796E-2</v>
      </c>
      <c r="V19" s="69"/>
      <c r="W19" s="68"/>
      <c r="X19" s="69">
        <v>10873789</v>
      </c>
      <c r="Y19" s="69">
        <v>164.37084681198417</v>
      </c>
      <c r="Z19" s="175">
        <v>479614131.35999995</v>
      </c>
      <c r="AA19" s="192">
        <v>44.107360494120307</v>
      </c>
    </row>
    <row r="20" spans="1:27" s="43" customFormat="1" ht="15" customHeight="1" x14ac:dyDescent="0.2">
      <c r="A20" s="312" t="s">
        <v>436</v>
      </c>
      <c r="B20" s="69">
        <v>5713</v>
      </c>
      <c r="C20" s="187">
        <v>2.1065113804341856E-3</v>
      </c>
      <c r="D20" s="69"/>
      <c r="E20" s="68"/>
      <c r="F20" s="69">
        <v>56896</v>
      </c>
      <c r="G20" s="69">
        <v>9.9590407841764392</v>
      </c>
      <c r="H20" s="175">
        <v>4143799.52</v>
      </c>
      <c r="I20" s="192">
        <v>72.831122047244094</v>
      </c>
      <c r="J20" s="312" t="s">
        <v>436</v>
      </c>
      <c r="K20" s="332">
        <v>10640</v>
      </c>
      <c r="L20" s="187">
        <v>3.6520590027201661E-3</v>
      </c>
      <c r="M20" s="69"/>
      <c r="N20" s="68"/>
      <c r="O20" s="69">
        <v>109300</v>
      </c>
      <c r="P20" s="69">
        <v>10.272556390977444</v>
      </c>
      <c r="Q20" s="175">
        <v>8225688.4900000002</v>
      </c>
      <c r="R20" s="192">
        <v>75.257900182982624</v>
      </c>
      <c r="S20" s="312" t="s">
        <v>436</v>
      </c>
      <c r="T20" s="332">
        <v>16422</v>
      </c>
      <c r="U20" s="187">
        <v>5.4070570292729155E-3</v>
      </c>
      <c r="V20" s="69"/>
      <c r="W20" s="68"/>
      <c r="X20" s="69">
        <v>170691</v>
      </c>
      <c r="Y20" s="69">
        <v>10.394044574351479</v>
      </c>
      <c r="Z20" s="175">
        <v>13067298</v>
      </c>
      <c r="AA20" s="192">
        <v>76.555284109882777</v>
      </c>
    </row>
    <row r="21" spans="1:27" s="43" customFormat="1" ht="15" customHeight="1" x14ac:dyDescent="0.2">
      <c r="A21" s="312" t="s">
        <v>75</v>
      </c>
      <c r="B21" s="69">
        <v>197</v>
      </c>
      <c r="C21" s="188">
        <v>7.2638323463247769E-5</v>
      </c>
      <c r="D21" s="69"/>
      <c r="E21" s="68"/>
      <c r="F21" s="69">
        <v>8165</v>
      </c>
      <c r="G21" s="69">
        <v>41.44670050761421</v>
      </c>
      <c r="H21" s="175">
        <v>646304.9</v>
      </c>
      <c r="I21" s="192">
        <v>79.155529699938768</v>
      </c>
      <c r="J21" s="312" t="s">
        <v>75</v>
      </c>
      <c r="K21" s="332">
        <v>276</v>
      </c>
      <c r="L21" s="188">
        <v>9.4733861348756185E-5</v>
      </c>
      <c r="M21" s="69"/>
      <c r="N21" s="68"/>
      <c r="O21" s="69">
        <v>18391</v>
      </c>
      <c r="P21" s="69">
        <v>66.634057971014499</v>
      </c>
      <c r="Q21" s="175">
        <v>1326500.3700000001</v>
      </c>
      <c r="R21" s="192">
        <v>72.127691262030353</v>
      </c>
      <c r="S21" s="312" t="s">
        <v>75</v>
      </c>
      <c r="T21" s="332">
        <v>366</v>
      </c>
      <c r="U21" s="188">
        <v>1.2050803024685708E-4</v>
      </c>
      <c r="V21" s="69"/>
      <c r="W21" s="68"/>
      <c r="X21" s="69">
        <v>27945</v>
      </c>
      <c r="Y21" s="69">
        <v>76.352459016393439</v>
      </c>
      <c r="Z21" s="175">
        <v>2024400.01</v>
      </c>
      <c r="AA21" s="192">
        <v>72.442297727679374</v>
      </c>
    </row>
    <row r="22" spans="1:27" ht="30" customHeight="1" x14ac:dyDescent="0.2">
      <c r="A22" s="312" t="s">
        <v>76</v>
      </c>
      <c r="B22" s="69">
        <v>302</v>
      </c>
      <c r="C22" s="188">
        <v>1.1135418114670471E-4</v>
      </c>
      <c r="D22" s="69"/>
      <c r="E22" s="68"/>
      <c r="F22" s="69">
        <v>20946</v>
      </c>
      <c r="G22" s="69">
        <v>69.357615894039739</v>
      </c>
      <c r="H22" s="175">
        <v>520657.24000000005</v>
      </c>
      <c r="I22" s="192">
        <v>24.85712021388332</v>
      </c>
      <c r="J22" s="312" t="s">
        <v>76</v>
      </c>
      <c r="K22" s="332">
        <v>440</v>
      </c>
      <c r="L22" s="188">
        <v>1.5102499635308959E-4</v>
      </c>
      <c r="M22" s="69"/>
      <c r="N22" s="68"/>
      <c r="O22" s="69">
        <v>40584</v>
      </c>
      <c r="P22" s="69">
        <v>92.236363636363635</v>
      </c>
      <c r="Q22" s="175">
        <v>992405.22</v>
      </c>
      <c r="R22" s="192">
        <v>24.453115020697812</v>
      </c>
      <c r="S22" s="312" t="s">
        <v>76</v>
      </c>
      <c r="T22" s="332">
        <v>588</v>
      </c>
      <c r="U22" s="188">
        <v>1.93603064986754E-4</v>
      </c>
      <c r="V22" s="69"/>
      <c r="W22" s="68"/>
      <c r="X22" s="69">
        <v>58341</v>
      </c>
      <c r="Y22" s="69">
        <v>99.219387755102048</v>
      </c>
      <c r="Z22" s="175">
        <v>1486401.88</v>
      </c>
      <c r="AA22" s="192">
        <v>25.477826571364904</v>
      </c>
    </row>
    <row r="23" spans="1:27" ht="15" customHeight="1" x14ac:dyDescent="0.2">
      <c r="A23" s="313" t="s">
        <v>343</v>
      </c>
      <c r="B23" s="67">
        <v>46203</v>
      </c>
      <c r="C23" s="180">
        <v>1.7036083548083437E-2</v>
      </c>
      <c r="D23" s="67"/>
      <c r="E23" s="68"/>
      <c r="F23" s="67">
        <v>2290465</v>
      </c>
      <c r="G23" s="67">
        <v>49.573945414799901</v>
      </c>
      <c r="H23" s="174">
        <v>79463945.070000008</v>
      </c>
      <c r="I23" s="178">
        <v>34.693367971132503</v>
      </c>
      <c r="J23" s="313" t="s">
        <v>343</v>
      </c>
      <c r="K23" s="331">
        <v>56513</v>
      </c>
      <c r="L23" s="180">
        <v>1.9397444588413981E-2</v>
      </c>
      <c r="M23" s="67"/>
      <c r="N23" s="68"/>
      <c r="O23" s="67">
        <v>4517031</v>
      </c>
      <c r="P23" s="67">
        <v>79.929060570134311</v>
      </c>
      <c r="Q23" s="174">
        <v>159547434.69</v>
      </c>
      <c r="R23" s="178">
        <v>35.321306116783347</v>
      </c>
      <c r="S23" s="313" t="s">
        <v>343</v>
      </c>
      <c r="T23" s="331">
        <v>69338</v>
      </c>
      <c r="U23" s="180">
        <v>2.2830015850427803E-2</v>
      </c>
      <c r="V23" s="67"/>
      <c r="W23" s="68"/>
      <c r="X23" s="67">
        <v>6797971</v>
      </c>
      <c r="Y23" s="67">
        <v>98.041059736363906</v>
      </c>
      <c r="Z23" s="174">
        <v>238571429.60000002</v>
      </c>
      <c r="AA23" s="178">
        <v>35.094505345786267</v>
      </c>
    </row>
    <row r="24" spans="1:27" ht="15" customHeight="1" x14ac:dyDescent="0.2">
      <c r="A24" s="314" t="s">
        <v>128</v>
      </c>
      <c r="B24" s="69">
        <v>39435</v>
      </c>
      <c r="C24" s="187">
        <v>1.4540569978544041E-2</v>
      </c>
      <c r="D24" s="69"/>
      <c r="E24" s="68"/>
      <c r="F24" s="69">
        <v>1995319</v>
      </c>
      <c r="G24" s="69">
        <v>50.59766704703943</v>
      </c>
      <c r="H24" s="175">
        <v>74018835.010000005</v>
      </c>
      <c r="I24" s="192">
        <v>37.096241257663564</v>
      </c>
      <c r="J24" s="314" t="s">
        <v>128</v>
      </c>
      <c r="K24" s="332">
        <v>48067</v>
      </c>
      <c r="L24" s="187">
        <v>1.649845113569081E-2</v>
      </c>
      <c r="M24" s="69"/>
      <c r="N24" s="68"/>
      <c r="O24" s="69">
        <v>3975356</v>
      </c>
      <c r="P24" s="69">
        <v>82.704475003640752</v>
      </c>
      <c r="Q24" s="175">
        <v>149433508.85999998</v>
      </c>
      <c r="R24" s="192">
        <v>37.589969014095843</v>
      </c>
      <c r="S24" s="314" t="s">
        <v>128</v>
      </c>
      <c r="T24" s="332">
        <v>57805</v>
      </c>
      <c r="U24" s="187">
        <v>1.9032695869998836E-2</v>
      </c>
      <c r="V24" s="69"/>
      <c r="W24" s="68"/>
      <c r="X24" s="69">
        <v>6024241</v>
      </c>
      <c r="Y24" s="69">
        <v>104.21660755989966</v>
      </c>
      <c r="Z24" s="175">
        <v>224205838.64000002</v>
      </c>
      <c r="AA24" s="192">
        <v>37.217275776317713</v>
      </c>
    </row>
    <row r="25" spans="1:27" s="43" customFormat="1" ht="30" customHeight="1" x14ac:dyDescent="0.2">
      <c r="A25" s="312" t="s">
        <v>129</v>
      </c>
      <c r="B25" s="69">
        <v>6768</v>
      </c>
      <c r="C25" s="187">
        <v>2.4955135695393957E-3</v>
      </c>
      <c r="D25" s="69"/>
      <c r="E25" s="68"/>
      <c r="F25" s="69">
        <v>295146</v>
      </c>
      <c r="G25" s="69">
        <v>43.609042553191486</v>
      </c>
      <c r="H25" s="175">
        <v>5445110.0600000005</v>
      </c>
      <c r="I25" s="192">
        <v>18.448869576413031</v>
      </c>
      <c r="J25" s="312" t="s">
        <v>129</v>
      </c>
      <c r="K25" s="332">
        <v>8446</v>
      </c>
      <c r="L25" s="187">
        <v>2.8989934527231696E-3</v>
      </c>
      <c r="M25" s="69"/>
      <c r="N25" s="68"/>
      <c r="O25" s="69">
        <v>541675</v>
      </c>
      <c r="P25" s="69">
        <v>64.133909542978927</v>
      </c>
      <c r="Q25" s="175">
        <v>10113925.83</v>
      </c>
      <c r="R25" s="192">
        <v>18.671575815756682</v>
      </c>
      <c r="S25" s="312" t="s">
        <v>129</v>
      </c>
      <c r="T25" s="332">
        <v>11533</v>
      </c>
      <c r="U25" s="187">
        <v>3.7973199804289689E-3</v>
      </c>
      <c r="V25" s="69"/>
      <c r="W25" s="68"/>
      <c r="X25" s="69">
        <v>773730</v>
      </c>
      <c r="Y25" s="69">
        <v>67.088355154773254</v>
      </c>
      <c r="Z25" s="175">
        <v>14365590.959999999</v>
      </c>
      <c r="AA25" s="192">
        <v>18.566671784731106</v>
      </c>
    </row>
    <row r="26" spans="1:27" s="43" customFormat="1" ht="15" customHeight="1" x14ac:dyDescent="0.2">
      <c r="A26" s="311" t="s">
        <v>121</v>
      </c>
      <c r="B26" s="67">
        <v>279</v>
      </c>
      <c r="C26" s="182">
        <v>1.02873564701757E-4</v>
      </c>
      <c r="D26" s="67"/>
      <c r="E26" s="68"/>
      <c r="F26" s="67">
        <v>13923</v>
      </c>
      <c r="G26" s="67">
        <v>49.903225806451616</v>
      </c>
      <c r="H26" s="174">
        <v>929806.42</v>
      </c>
      <c r="I26" s="178">
        <v>66.782045536163182</v>
      </c>
      <c r="J26" s="311" t="s">
        <v>121</v>
      </c>
      <c r="K26" s="331">
        <v>353</v>
      </c>
      <c r="L26" s="182">
        <v>1.2116323571054687E-4</v>
      </c>
      <c r="M26" s="67"/>
      <c r="N26" s="68"/>
      <c r="O26" s="67">
        <v>31097</v>
      </c>
      <c r="P26" s="67">
        <v>88.093484419263461</v>
      </c>
      <c r="Q26" s="174">
        <v>1861492.75</v>
      </c>
      <c r="R26" s="178">
        <v>59.860846705469982</v>
      </c>
      <c r="S26" s="311" t="s">
        <v>121</v>
      </c>
      <c r="T26" s="331">
        <v>405</v>
      </c>
      <c r="U26" s="182">
        <v>1.3334904986332546E-4</v>
      </c>
      <c r="V26" s="67"/>
      <c r="W26" s="68"/>
      <c r="X26" s="67">
        <v>46824</v>
      </c>
      <c r="Y26" s="67">
        <v>115.61481481481482</v>
      </c>
      <c r="Z26" s="174">
        <v>2870626.5200000005</v>
      </c>
      <c r="AA26" s="178">
        <v>61.306734153425602</v>
      </c>
    </row>
    <row r="27" spans="1:27" s="43" customFormat="1" ht="15" customHeight="1" x14ac:dyDescent="0.2">
      <c r="A27" s="312" t="s">
        <v>123</v>
      </c>
      <c r="B27" s="69">
        <v>250</v>
      </c>
      <c r="C27" s="188">
        <v>9.2180613532040319E-5</v>
      </c>
      <c r="D27" s="69"/>
      <c r="E27" s="68"/>
      <c r="F27" s="69">
        <v>12479</v>
      </c>
      <c r="G27" s="69">
        <v>49.915999999999997</v>
      </c>
      <c r="H27" s="175">
        <v>877061.26</v>
      </c>
      <c r="I27" s="192">
        <v>70.282976200016023</v>
      </c>
      <c r="J27" s="312" t="s">
        <v>123</v>
      </c>
      <c r="K27" s="332">
        <v>312</v>
      </c>
      <c r="L27" s="188">
        <v>1.0709045195946351E-4</v>
      </c>
      <c r="M27" s="69"/>
      <c r="N27" s="69"/>
      <c r="O27" s="69">
        <v>28145</v>
      </c>
      <c r="P27" s="69">
        <v>90.208333333333329</v>
      </c>
      <c r="Q27" s="175">
        <v>1743661.1</v>
      </c>
      <c r="R27" s="192">
        <v>61.952783798187959</v>
      </c>
      <c r="S27" s="312" t="s">
        <v>123</v>
      </c>
      <c r="T27" s="332">
        <v>341</v>
      </c>
      <c r="U27" s="188">
        <v>1.1227660741578761E-4</v>
      </c>
      <c r="V27" s="69"/>
      <c r="W27" s="69"/>
      <c r="X27" s="69">
        <v>42500</v>
      </c>
      <c r="Y27" s="69">
        <v>124.63343108504399</v>
      </c>
      <c r="Z27" s="175">
        <v>2688196.8400000003</v>
      </c>
      <c r="AA27" s="192">
        <v>63.251690352941182</v>
      </c>
    </row>
    <row r="28" spans="1:27" s="43" customFormat="1" ht="30" customHeight="1" x14ac:dyDescent="0.2">
      <c r="A28" s="312" t="s">
        <v>122</v>
      </c>
      <c r="B28" s="69">
        <v>29</v>
      </c>
      <c r="C28" s="186">
        <v>1.0692951169716678E-5</v>
      </c>
      <c r="D28" s="69"/>
      <c r="E28" s="68"/>
      <c r="F28" s="69">
        <v>1444</v>
      </c>
      <c r="G28" s="69">
        <v>49.793103448275865</v>
      </c>
      <c r="H28" s="175">
        <v>52745.16</v>
      </c>
      <c r="I28" s="192">
        <v>36.527119113573413</v>
      </c>
      <c r="J28" s="312" t="s">
        <v>122</v>
      </c>
      <c r="K28" s="332">
        <v>41</v>
      </c>
      <c r="L28" s="186">
        <v>1.4072783751083347E-5</v>
      </c>
      <c r="M28" s="69"/>
      <c r="N28" s="68"/>
      <c r="O28" s="69">
        <v>2952</v>
      </c>
      <c r="P28" s="69">
        <v>72</v>
      </c>
      <c r="Q28" s="175">
        <v>117831.65</v>
      </c>
      <c r="R28" s="192">
        <v>39.915870596205963</v>
      </c>
      <c r="S28" s="312" t="s">
        <v>122</v>
      </c>
      <c r="T28" s="332">
        <v>64</v>
      </c>
      <c r="U28" s="186">
        <v>2.107244244753785E-5</v>
      </c>
      <c r="V28" s="69"/>
      <c r="W28" s="68"/>
      <c r="X28" s="69">
        <v>4324</v>
      </c>
      <c r="Y28" s="69">
        <v>67.5625</v>
      </c>
      <c r="Z28" s="175">
        <v>182429.68</v>
      </c>
      <c r="AA28" s="192">
        <v>42.190027752081406</v>
      </c>
    </row>
    <row r="29" spans="1:27" ht="30" customHeight="1" x14ac:dyDescent="0.2">
      <c r="A29" s="311" t="s">
        <v>344</v>
      </c>
      <c r="B29" s="67">
        <v>878</v>
      </c>
      <c r="C29" s="189">
        <v>3.2373831472452558E-4</v>
      </c>
      <c r="D29" s="69"/>
      <c r="E29" s="68"/>
      <c r="F29" s="67">
        <v>20448</v>
      </c>
      <c r="G29" s="67">
        <v>23.289293849658314</v>
      </c>
      <c r="H29" s="174">
        <v>780479.87</v>
      </c>
      <c r="I29" s="178">
        <v>38.169007726917059</v>
      </c>
      <c r="J29" s="311" t="s">
        <v>344</v>
      </c>
      <c r="K29" s="331">
        <v>1488</v>
      </c>
      <c r="L29" s="189">
        <v>5.1073907857590291E-4</v>
      </c>
      <c r="M29" s="69"/>
      <c r="N29" s="68"/>
      <c r="O29" s="67">
        <v>37658</v>
      </c>
      <c r="P29" s="67">
        <v>25.307795698924732</v>
      </c>
      <c r="Q29" s="174">
        <v>1483617.67</v>
      </c>
      <c r="R29" s="178">
        <v>39.397144564236015</v>
      </c>
      <c r="S29" s="311" t="s">
        <v>344</v>
      </c>
      <c r="T29" s="331">
        <v>2415</v>
      </c>
      <c r="U29" s="189">
        <v>7.951554454813111E-4</v>
      </c>
      <c r="V29" s="69"/>
      <c r="W29" s="68"/>
      <c r="X29" s="67">
        <v>63282</v>
      </c>
      <c r="Y29" s="67">
        <v>26.203726708074534</v>
      </c>
      <c r="Z29" s="174">
        <v>2490935.5299999998</v>
      </c>
      <c r="AA29" s="178">
        <v>39.362465313991336</v>
      </c>
    </row>
    <row r="30" spans="1:27" ht="15" customHeight="1" x14ac:dyDescent="0.2">
      <c r="A30" s="315" t="s">
        <v>279</v>
      </c>
      <c r="B30" s="124">
        <v>878</v>
      </c>
      <c r="C30" s="190">
        <v>3.2373831472452558E-4</v>
      </c>
      <c r="D30" s="124"/>
      <c r="E30" s="125"/>
      <c r="F30" s="124">
        <v>20448</v>
      </c>
      <c r="G30" s="124">
        <v>23.289293849658314</v>
      </c>
      <c r="H30" s="176">
        <v>780479.87</v>
      </c>
      <c r="I30" s="193">
        <v>38.169007726917059</v>
      </c>
      <c r="J30" s="315" t="s">
        <v>279</v>
      </c>
      <c r="K30" s="333">
        <v>1488</v>
      </c>
      <c r="L30" s="190">
        <v>5.1073907857590291E-4</v>
      </c>
      <c r="M30" s="124"/>
      <c r="N30" s="125"/>
      <c r="O30" s="124">
        <v>37658</v>
      </c>
      <c r="P30" s="124">
        <v>25.307795698924732</v>
      </c>
      <c r="Q30" s="176">
        <v>1483617.67</v>
      </c>
      <c r="R30" s="193">
        <v>39.397144564236015</v>
      </c>
      <c r="S30" s="315" t="s">
        <v>279</v>
      </c>
      <c r="T30" s="333">
        <v>2415</v>
      </c>
      <c r="U30" s="190">
        <v>7.951554454813111E-4</v>
      </c>
      <c r="V30" s="124"/>
      <c r="W30" s="125"/>
      <c r="X30" s="124">
        <v>63282</v>
      </c>
      <c r="Y30" s="124">
        <v>26.203726708074534</v>
      </c>
      <c r="Z30" s="176">
        <v>2490935.5299999998</v>
      </c>
      <c r="AA30" s="193">
        <v>39.362465313991336</v>
      </c>
    </row>
    <row r="31" spans="1:27" ht="9.9499999999999993" customHeight="1" x14ac:dyDescent="0.2">
      <c r="A31" s="208"/>
      <c r="B31" s="69"/>
      <c r="C31" s="188"/>
      <c r="D31" s="69"/>
      <c r="E31" s="68"/>
      <c r="F31" s="69"/>
      <c r="G31" s="69"/>
      <c r="H31" s="175"/>
      <c r="I31" s="192"/>
      <c r="J31" s="208"/>
      <c r="K31" s="326"/>
      <c r="L31" s="326"/>
      <c r="M31" s="326"/>
      <c r="N31" s="326"/>
      <c r="O31" s="326"/>
      <c r="P31" s="326"/>
      <c r="Q31" s="326"/>
      <c r="R31" s="326"/>
      <c r="S31" s="208"/>
      <c r="T31" s="340"/>
      <c r="U31" s="340"/>
      <c r="V31" s="340"/>
      <c r="W31" s="340"/>
      <c r="X31" s="340"/>
      <c r="Y31" s="340"/>
      <c r="Z31" s="340"/>
      <c r="AA31" s="340"/>
    </row>
    <row r="32" spans="1:27" s="5" customFormat="1" ht="42" customHeight="1" x14ac:dyDescent="0.2">
      <c r="A32" s="353" t="s">
        <v>308</v>
      </c>
      <c r="B32" s="359"/>
      <c r="C32" s="359"/>
      <c r="D32" s="359"/>
      <c r="E32" s="359"/>
      <c r="F32" s="359"/>
      <c r="G32" s="359"/>
      <c r="H32" s="359"/>
      <c r="I32" s="359"/>
      <c r="J32" s="353" t="s">
        <v>308</v>
      </c>
      <c r="K32" s="353"/>
      <c r="L32" s="353"/>
      <c r="M32" s="353"/>
      <c r="N32" s="353"/>
      <c r="O32" s="353"/>
      <c r="P32" s="353"/>
      <c r="Q32" s="353"/>
      <c r="R32" s="353"/>
      <c r="S32" s="353" t="s">
        <v>308</v>
      </c>
      <c r="T32" s="353"/>
      <c r="U32" s="353"/>
      <c r="V32" s="353"/>
      <c r="W32" s="353"/>
      <c r="X32" s="353"/>
      <c r="Y32" s="353"/>
      <c r="Z32" s="353"/>
      <c r="AA32" s="353"/>
    </row>
    <row r="33" spans="1:27" s="5" customFormat="1" ht="30" customHeight="1" x14ac:dyDescent="0.2">
      <c r="A33" s="354" t="s">
        <v>371</v>
      </c>
      <c r="B33" s="354"/>
      <c r="C33" s="354"/>
      <c r="D33" s="354"/>
      <c r="E33" s="354"/>
      <c r="F33" s="354"/>
      <c r="G33" s="354"/>
      <c r="H33" s="354"/>
      <c r="I33" s="354"/>
      <c r="J33" s="354" t="s">
        <v>371</v>
      </c>
      <c r="K33" s="354"/>
      <c r="L33" s="354"/>
      <c r="M33" s="354"/>
      <c r="N33" s="354"/>
      <c r="O33" s="354"/>
      <c r="P33" s="354"/>
      <c r="Q33" s="354"/>
      <c r="R33" s="354"/>
      <c r="S33" s="354" t="s">
        <v>371</v>
      </c>
      <c r="T33" s="354"/>
      <c r="U33" s="354"/>
      <c r="V33" s="354"/>
      <c r="W33" s="354"/>
      <c r="X33" s="354"/>
      <c r="Y33" s="354"/>
      <c r="Z33" s="354"/>
      <c r="AA33" s="354"/>
    </row>
    <row r="34" spans="1:27" s="5" customFormat="1" ht="30" customHeight="1" x14ac:dyDescent="0.2">
      <c r="A34" s="354" t="s">
        <v>342</v>
      </c>
      <c r="B34" s="354"/>
      <c r="C34" s="354"/>
      <c r="D34" s="354"/>
      <c r="E34" s="354"/>
      <c r="F34" s="354"/>
      <c r="G34" s="354"/>
      <c r="H34" s="354"/>
      <c r="I34" s="354"/>
      <c r="J34" s="354" t="s">
        <v>342</v>
      </c>
      <c r="K34" s="354"/>
      <c r="L34" s="354"/>
      <c r="M34" s="354"/>
      <c r="N34" s="354"/>
      <c r="O34" s="354"/>
      <c r="P34" s="354"/>
      <c r="Q34" s="354"/>
      <c r="R34" s="354"/>
      <c r="S34" s="354" t="s">
        <v>342</v>
      </c>
      <c r="T34" s="354"/>
      <c r="U34" s="354"/>
      <c r="V34" s="354"/>
      <c r="W34" s="354"/>
      <c r="X34" s="354"/>
      <c r="Y34" s="354"/>
      <c r="Z34" s="354"/>
      <c r="AA34" s="354"/>
    </row>
    <row r="35" spans="1:27" s="5" customFormat="1" ht="30" customHeight="1" x14ac:dyDescent="0.2">
      <c r="A35" s="354" t="s">
        <v>339</v>
      </c>
      <c r="B35" s="354"/>
      <c r="C35" s="354"/>
      <c r="D35" s="354"/>
      <c r="E35" s="354"/>
      <c r="F35" s="354"/>
      <c r="G35" s="354"/>
      <c r="H35" s="354"/>
      <c r="I35" s="354"/>
      <c r="J35" s="354" t="s">
        <v>339</v>
      </c>
      <c r="K35" s="354"/>
      <c r="L35" s="354"/>
      <c r="M35" s="354"/>
      <c r="N35" s="354"/>
      <c r="O35" s="354"/>
      <c r="P35" s="354"/>
      <c r="Q35" s="354"/>
      <c r="R35" s="354"/>
      <c r="S35" s="354" t="s">
        <v>339</v>
      </c>
      <c r="T35" s="354"/>
      <c r="U35" s="354"/>
      <c r="V35" s="354"/>
      <c r="W35" s="354"/>
      <c r="X35" s="354"/>
      <c r="Y35" s="354"/>
      <c r="Z35" s="354"/>
      <c r="AA35" s="354"/>
    </row>
    <row r="36" spans="1:27" x14ac:dyDescent="0.2">
      <c r="B36" s="6"/>
      <c r="C36" s="6"/>
      <c r="D36" s="6"/>
      <c r="E36" s="6"/>
      <c r="F36" s="6"/>
      <c r="G36" s="6"/>
      <c r="H36" s="6"/>
      <c r="I36" s="6"/>
    </row>
    <row r="37" spans="1:27" ht="12.75" customHeight="1" x14ac:dyDescent="0.2">
      <c r="B37" s="6"/>
      <c r="C37" s="53"/>
      <c r="D37" s="6"/>
      <c r="E37" s="6"/>
      <c r="F37" s="6"/>
      <c r="G37" s="6"/>
      <c r="H37" s="6"/>
      <c r="I37" s="6"/>
    </row>
    <row r="38" spans="1:27" x14ac:dyDescent="0.2">
      <c r="B38" s="6"/>
      <c r="C38" s="6"/>
      <c r="D38" s="6"/>
      <c r="E38" s="6"/>
      <c r="F38" s="6"/>
      <c r="G38" s="6"/>
      <c r="H38" s="6"/>
      <c r="I38" s="6"/>
    </row>
    <row r="39" spans="1:27" x14ac:dyDescent="0.2">
      <c r="B39" s="6"/>
      <c r="C39" s="6"/>
      <c r="D39" s="6"/>
      <c r="E39" s="6"/>
      <c r="F39" s="6"/>
      <c r="G39" s="6"/>
      <c r="H39" s="6"/>
      <c r="I39" s="6"/>
    </row>
    <row r="40" spans="1:27" x14ac:dyDescent="0.2">
      <c r="B40" s="6"/>
      <c r="C40" s="6"/>
      <c r="D40" s="6"/>
      <c r="E40" s="6"/>
      <c r="F40" s="6"/>
      <c r="G40" s="6"/>
      <c r="H40" s="6"/>
      <c r="I40" s="6"/>
    </row>
    <row r="41" spans="1:27" x14ac:dyDescent="0.2">
      <c r="B41" s="6"/>
      <c r="C41" s="6"/>
      <c r="D41" s="6"/>
      <c r="E41" s="6"/>
      <c r="F41" s="6"/>
      <c r="G41" s="6"/>
      <c r="H41" s="6"/>
      <c r="I41" s="6"/>
    </row>
    <row r="42" spans="1:27" x14ac:dyDescent="0.2">
      <c r="B42" s="6"/>
      <c r="C42" s="6"/>
      <c r="D42" s="6"/>
      <c r="E42" s="6"/>
      <c r="F42" s="6"/>
      <c r="G42" s="6"/>
      <c r="H42" s="6"/>
      <c r="I42" s="6"/>
    </row>
    <row r="43" spans="1:27" x14ac:dyDescent="0.2">
      <c r="B43" s="6"/>
      <c r="C43" s="6"/>
      <c r="D43" s="6"/>
      <c r="E43" s="6"/>
      <c r="F43" s="6"/>
      <c r="G43" s="6"/>
      <c r="H43" s="6"/>
      <c r="I43" s="6"/>
    </row>
    <row r="44" spans="1:27" x14ac:dyDescent="0.2">
      <c r="B44" s="6"/>
      <c r="C44" s="6"/>
      <c r="D44" s="6"/>
      <c r="E44" s="6"/>
      <c r="F44" s="6"/>
      <c r="G44" s="6"/>
      <c r="H44" s="6"/>
      <c r="I44" s="6"/>
    </row>
    <row r="45" spans="1:27" x14ac:dyDescent="0.2">
      <c r="B45" s="6"/>
      <c r="C45" s="6"/>
      <c r="D45" s="6"/>
      <c r="E45" s="6"/>
      <c r="F45" s="6"/>
      <c r="G45" s="6"/>
      <c r="H45" s="6"/>
      <c r="I45" s="6"/>
    </row>
    <row r="46" spans="1:27" x14ac:dyDescent="0.2">
      <c r="B46" s="6"/>
      <c r="C46" s="6"/>
      <c r="D46" s="6"/>
      <c r="E46" s="6"/>
      <c r="F46" s="6"/>
      <c r="G46" s="6"/>
      <c r="H46" s="6"/>
      <c r="I46" s="6"/>
    </row>
    <row r="47" spans="1:27" x14ac:dyDescent="0.2">
      <c r="B47" s="6"/>
      <c r="C47" s="6"/>
      <c r="D47" s="6"/>
      <c r="E47" s="6"/>
      <c r="F47" s="6"/>
      <c r="G47" s="6"/>
      <c r="H47" s="6"/>
      <c r="I47" s="6"/>
    </row>
    <row r="48" spans="1:27" x14ac:dyDescent="0.2">
      <c r="B48" s="6"/>
      <c r="C48" s="6"/>
      <c r="D48" s="6"/>
      <c r="E48" s="6"/>
      <c r="F48" s="6"/>
      <c r="G48" s="6"/>
      <c r="H48" s="6"/>
      <c r="I48" s="6"/>
    </row>
    <row r="49" spans="2:9" x14ac:dyDescent="0.2">
      <c r="B49" s="6"/>
      <c r="C49" s="6"/>
      <c r="D49" s="6"/>
      <c r="E49" s="6"/>
      <c r="F49" s="6"/>
      <c r="G49" s="6"/>
      <c r="H49" s="6"/>
      <c r="I49" s="6"/>
    </row>
    <row r="50" spans="2:9" x14ac:dyDescent="0.2">
      <c r="B50" s="6"/>
      <c r="C50" s="6"/>
      <c r="D50" s="6"/>
      <c r="E50" s="6"/>
      <c r="F50" s="6"/>
      <c r="G50" s="6"/>
      <c r="H50" s="6"/>
      <c r="I50" s="6"/>
    </row>
    <row r="51" spans="2:9" x14ac:dyDescent="0.2">
      <c r="B51" s="6"/>
      <c r="C51" s="6"/>
      <c r="D51" s="6"/>
      <c r="E51" s="6"/>
      <c r="F51" s="6"/>
      <c r="G51" s="6"/>
      <c r="H51" s="6"/>
      <c r="I51" s="6"/>
    </row>
    <row r="52" spans="2:9" ht="12.75" customHeight="1" x14ac:dyDescent="0.2">
      <c r="B52" s="6"/>
      <c r="C52" s="6"/>
      <c r="D52" s="6"/>
      <c r="E52" s="6"/>
      <c r="F52" s="6"/>
      <c r="G52" s="6"/>
      <c r="H52" s="6"/>
      <c r="I52" s="6"/>
    </row>
    <row r="53" spans="2:9" ht="12.75" customHeight="1" x14ac:dyDescent="0.2"/>
    <row r="55" spans="2:9" ht="12.75" customHeight="1" x14ac:dyDescent="0.2"/>
    <row r="57" spans="2:9" ht="12.75" customHeight="1" x14ac:dyDescent="0.2"/>
    <row r="65" spans="3:3" x14ac:dyDescent="0.2">
      <c r="C65" s="54"/>
    </row>
    <row r="68" spans="3:3" ht="12.75" customHeight="1" x14ac:dyDescent="0.2"/>
    <row r="69" spans="3:3" ht="12.75" customHeight="1" x14ac:dyDescent="0.2"/>
    <row r="76" spans="3:3" ht="12.75" customHeight="1" x14ac:dyDescent="0.2"/>
    <row r="78" spans="3:3" ht="12.75" customHeight="1" x14ac:dyDescent="0.2"/>
  </sheetData>
  <mergeCells count="30">
    <mergeCell ref="J32:R32"/>
    <mergeCell ref="J33:R33"/>
    <mergeCell ref="J34:R34"/>
    <mergeCell ref="J35:R35"/>
    <mergeCell ref="K5:R5"/>
    <mergeCell ref="K6:L6"/>
    <mergeCell ref="M6:N6"/>
    <mergeCell ref="O6:P6"/>
    <mergeCell ref="Q6:Q7"/>
    <mergeCell ref="R6:R7"/>
    <mergeCell ref="A35:I35"/>
    <mergeCell ref="B5:I5"/>
    <mergeCell ref="A34:I34"/>
    <mergeCell ref="A33:I33"/>
    <mergeCell ref="B6:C6"/>
    <mergeCell ref="D6:E6"/>
    <mergeCell ref="F6:G6"/>
    <mergeCell ref="I6:I7"/>
    <mergeCell ref="A32:I32"/>
    <mergeCell ref="H6:H7"/>
    <mergeCell ref="S32:AA32"/>
    <mergeCell ref="S33:AA33"/>
    <mergeCell ref="S34:AA34"/>
    <mergeCell ref="S35:AA35"/>
    <mergeCell ref="T5:AA5"/>
    <mergeCell ref="T6:U6"/>
    <mergeCell ref="V6:W6"/>
    <mergeCell ref="X6:Y6"/>
    <mergeCell ref="Z6:Z7"/>
    <mergeCell ref="AA6:AA7"/>
  </mergeCells>
  <hyperlinks>
    <hyperlink ref="A1" location="Съдържание!Print_Area" display="към съдържанието" xr:uid="{00000000-0004-0000-0200-000000000000}"/>
  </hyperlinks>
  <printOptions horizontalCentered="1"/>
  <pageMargins left="0.39370078740157483" right="0.39370078740157483" top="0.59055118110236227" bottom="0.3937007874015748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38"/>
  <sheetViews>
    <sheetView topLeftCell="K1" zoomScale="66" zoomScaleNormal="66" zoomScaleSheetLayoutView="78" workbookViewId="0">
      <selection activeCell="A20" sqref="A20:XFD20"/>
    </sheetView>
  </sheetViews>
  <sheetFormatPr defaultRowHeight="12.75" x14ac:dyDescent="0.2"/>
  <cols>
    <col min="1" max="1" width="80.7109375" style="17" customWidth="1"/>
    <col min="2" max="2" width="14.7109375" style="18" customWidth="1"/>
    <col min="3" max="3" width="15.7109375" style="18" customWidth="1"/>
    <col min="4" max="4" width="14.7109375" style="18" customWidth="1"/>
    <col min="5" max="7" width="15.7109375" style="18" customWidth="1"/>
    <col min="8" max="8" width="18.7109375" style="18" customWidth="1"/>
    <col min="9" max="9" width="15.7109375" style="18" customWidth="1"/>
    <col min="10" max="10" width="80.7109375" style="12" customWidth="1"/>
    <col min="11" max="11" width="14.7109375" customWidth="1"/>
    <col min="12" max="12" width="15.7109375" customWidth="1"/>
    <col min="13" max="13" width="14.7109375" customWidth="1"/>
    <col min="14" max="16" width="15.7109375" customWidth="1"/>
    <col min="17" max="17" width="18.7109375" customWidth="1"/>
    <col min="18" max="18" width="15.7109375" customWidth="1"/>
    <col min="19" max="19" width="80.7109375" customWidth="1"/>
    <col min="20" max="20" width="14.7109375" customWidth="1"/>
    <col min="21" max="21" width="15.7109375" customWidth="1"/>
    <col min="22" max="22" width="14.7109375" customWidth="1"/>
    <col min="23" max="23" width="15.7109375" customWidth="1"/>
    <col min="24" max="24" width="14.7109375" customWidth="1"/>
    <col min="25" max="25" width="15.7109375" customWidth="1"/>
    <col min="26" max="26" width="17.85546875" bestFit="1" customWidth="1"/>
    <col min="27" max="27" width="15.7109375" customWidth="1"/>
  </cols>
  <sheetData>
    <row r="1" spans="1:27" s="156" customFormat="1" ht="15" customHeight="1" x14ac:dyDescent="0.2">
      <c r="A1" s="159" t="s">
        <v>64</v>
      </c>
      <c r="B1" s="10"/>
      <c r="C1" s="10"/>
      <c r="D1" s="10"/>
      <c r="E1" s="10"/>
      <c r="F1" s="10"/>
      <c r="G1" s="10"/>
      <c r="H1" s="10"/>
      <c r="I1" s="10"/>
      <c r="J1" s="265"/>
    </row>
    <row r="2" spans="1:27" s="156" customFormat="1" ht="15" customHeight="1" x14ac:dyDescent="0.2">
      <c r="A2" s="159"/>
      <c r="B2" s="10"/>
      <c r="C2" s="10"/>
      <c r="D2" s="10"/>
      <c r="E2" s="10"/>
      <c r="F2" s="10"/>
      <c r="G2" s="10"/>
      <c r="H2" s="10"/>
      <c r="I2" s="10"/>
      <c r="J2" s="265"/>
    </row>
    <row r="3" spans="1:27" ht="15" customHeight="1" x14ac:dyDescent="0.2">
      <c r="A3" s="160" t="s">
        <v>393</v>
      </c>
      <c r="B3" s="107"/>
      <c r="C3" s="107"/>
      <c r="D3" s="107"/>
      <c r="E3" s="107"/>
      <c r="F3" s="107"/>
      <c r="G3" s="107"/>
      <c r="H3" s="107"/>
      <c r="I3" s="161"/>
      <c r="J3" s="160" t="s">
        <v>393</v>
      </c>
      <c r="S3" s="160" t="s">
        <v>393</v>
      </c>
    </row>
    <row r="4" spans="1:27" ht="15" customHeight="1" x14ac:dyDescent="0.2">
      <c r="A4" s="160"/>
      <c r="B4" s="107"/>
      <c r="C4" s="107"/>
      <c r="D4" s="107"/>
      <c r="E4" s="107"/>
      <c r="F4" s="107"/>
      <c r="G4" s="107"/>
      <c r="H4" s="107"/>
      <c r="I4" s="161"/>
      <c r="R4" s="106" t="s">
        <v>330</v>
      </c>
      <c r="S4" s="12"/>
      <c r="AA4" s="106" t="s">
        <v>331</v>
      </c>
    </row>
    <row r="5" spans="1:27" ht="15" customHeight="1" x14ac:dyDescent="0.25">
      <c r="A5" s="316"/>
      <c r="B5" s="355" t="s">
        <v>298</v>
      </c>
      <c r="C5" s="355"/>
      <c r="D5" s="355"/>
      <c r="E5" s="355"/>
      <c r="F5" s="355"/>
      <c r="G5" s="355"/>
      <c r="H5" s="355"/>
      <c r="I5" s="355"/>
      <c r="J5" s="316"/>
      <c r="K5" s="355" t="s">
        <v>352</v>
      </c>
      <c r="L5" s="355"/>
      <c r="M5" s="355"/>
      <c r="N5" s="355"/>
      <c r="O5" s="355"/>
      <c r="P5" s="355"/>
      <c r="Q5" s="355"/>
      <c r="R5" s="355"/>
      <c r="S5" s="316"/>
      <c r="T5" s="355" t="s">
        <v>395</v>
      </c>
      <c r="U5" s="355"/>
      <c r="V5" s="355"/>
      <c r="W5" s="355"/>
      <c r="X5" s="355"/>
      <c r="Y5" s="355"/>
      <c r="Z5" s="355"/>
      <c r="AA5" s="355"/>
    </row>
    <row r="6" spans="1:27" ht="39.950000000000003" customHeight="1" x14ac:dyDescent="0.2">
      <c r="A6" s="324" t="s">
        <v>65</v>
      </c>
      <c r="B6" s="356" t="s">
        <v>130</v>
      </c>
      <c r="C6" s="356"/>
      <c r="D6" s="356" t="s">
        <v>341</v>
      </c>
      <c r="E6" s="356"/>
      <c r="F6" s="356" t="s">
        <v>139</v>
      </c>
      <c r="G6" s="356"/>
      <c r="H6" s="357" t="s">
        <v>297</v>
      </c>
      <c r="I6" s="357" t="s">
        <v>296</v>
      </c>
      <c r="J6" s="324" t="s">
        <v>65</v>
      </c>
      <c r="K6" s="356" t="s">
        <v>130</v>
      </c>
      <c r="L6" s="356"/>
      <c r="M6" s="356" t="s">
        <v>341</v>
      </c>
      <c r="N6" s="356"/>
      <c r="O6" s="356" t="s">
        <v>139</v>
      </c>
      <c r="P6" s="356"/>
      <c r="Q6" s="357" t="s">
        <v>297</v>
      </c>
      <c r="R6" s="357" t="s">
        <v>296</v>
      </c>
      <c r="S6" s="324" t="s">
        <v>65</v>
      </c>
      <c r="T6" s="356" t="s">
        <v>130</v>
      </c>
      <c r="U6" s="356"/>
      <c r="V6" s="356" t="s">
        <v>341</v>
      </c>
      <c r="W6" s="356"/>
      <c r="X6" s="356" t="s">
        <v>139</v>
      </c>
      <c r="Y6" s="356"/>
      <c r="Z6" s="357" t="s">
        <v>297</v>
      </c>
      <c r="AA6" s="357" t="s">
        <v>296</v>
      </c>
    </row>
    <row r="7" spans="1:27" ht="39.950000000000003" customHeight="1" x14ac:dyDescent="0.2">
      <c r="A7" s="318"/>
      <c r="B7" s="319" t="s">
        <v>3</v>
      </c>
      <c r="C7" s="319" t="s">
        <v>137</v>
      </c>
      <c r="D7" s="122" t="s">
        <v>3</v>
      </c>
      <c r="E7" s="122" t="s">
        <v>138</v>
      </c>
      <c r="F7" s="319" t="s">
        <v>3</v>
      </c>
      <c r="G7" s="319" t="s">
        <v>138</v>
      </c>
      <c r="H7" s="358"/>
      <c r="I7" s="358"/>
      <c r="J7" s="318"/>
      <c r="K7" s="319" t="s">
        <v>3</v>
      </c>
      <c r="L7" s="319" t="s">
        <v>137</v>
      </c>
      <c r="M7" s="122" t="s">
        <v>3</v>
      </c>
      <c r="N7" s="122" t="s">
        <v>138</v>
      </c>
      <c r="O7" s="319" t="s">
        <v>3</v>
      </c>
      <c r="P7" s="319" t="s">
        <v>138</v>
      </c>
      <c r="Q7" s="358"/>
      <c r="R7" s="358"/>
      <c r="S7" s="318"/>
      <c r="T7" s="319" t="s">
        <v>3</v>
      </c>
      <c r="U7" s="319" t="s">
        <v>137</v>
      </c>
      <c r="V7" s="122" t="s">
        <v>3</v>
      </c>
      <c r="W7" s="122" t="s">
        <v>138</v>
      </c>
      <c r="X7" s="319" t="s">
        <v>3</v>
      </c>
      <c r="Y7" s="319" t="s">
        <v>138</v>
      </c>
      <c r="Z7" s="358"/>
      <c r="AA7" s="358"/>
    </row>
    <row r="8" spans="1:27" ht="20.100000000000001" customHeight="1" x14ac:dyDescent="0.2">
      <c r="A8" s="318">
        <v>1</v>
      </c>
      <c r="B8" s="122">
        <v>2</v>
      </c>
      <c r="C8" s="122">
        <v>3</v>
      </c>
      <c r="D8" s="122">
        <v>4</v>
      </c>
      <c r="E8" s="122" t="s">
        <v>214</v>
      </c>
      <c r="F8" s="122">
        <v>6</v>
      </c>
      <c r="G8" s="122" t="s">
        <v>215</v>
      </c>
      <c r="H8" s="290">
        <v>8</v>
      </c>
      <c r="I8" s="290" t="s">
        <v>216</v>
      </c>
      <c r="J8" s="318">
        <v>10</v>
      </c>
      <c r="K8" s="122">
        <v>11</v>
      </c>
      <c r="L8" s="122">
        <v>12</v>
      </c>
      <c r="M8" s="122">
        <v>13</v>
      </c>
      <c r="N8" s="122" t="s">
        <v>353</v>
      </c>
      <c r="O8" s="122">
        <v>15</v>
      </c>
      <c r="P8" s="122" t="s">
        <v>354</v>
      </c>
      <c r="Q8" s="325">
        <v>17</v>
      </c>
      <c r="R8" s="325" t="s">
        <v>355</v>
      </c>
      <c r="S8" s="318">
        <v>19</v>
      </c>
      <c r="T8" s="122">
        <v>20</v>
      </c>
      <c r="U8" s="122">
        <v>21</v>
      </c>
      <c r="V8" s="122">
        <v>22</v>
      </c>
      <c r="W8" s="122" t="s">
        <v>396</v>
      </c>
      <c r="X8" s="122">
        <v>24</v>
      </c>
      <c r="Y8" s="122" t="s">
        <v>397</v>
      </c>
      <c r="Z8" s="339">
        <v>26</v>
      </c>
      <c r="AA8" s="339" t="s">
        <v>398</v>
      </c>
    </row>
    <row r="9" spans="1:27" s="16" customFormat="1" ht="15" customHeight="1" x14ac:dyDescent="0.2">
      <c r="A9" s="121"/>
      <c r="B9" s="179"/>
      <c r="C9" s="179"/>
      <c r="D9" s="179"/>
      <c r="E9" s="179"/>
      <c r="F9" s="179"/>
      <c r="G9" s="179"/>
      <c r="H9" s="179"/>
      <c r="I9" s="191"/>
      <c r="J9" s="121"/>
      <c r="K9" s="179"/>
      <c r="L9" s="179"/>
      <c r="M9" s="179"/>
      <c r="N9" s="179"/>
      <c r="O9" s="179"/>
      <c r="P9" s="179"/>
      <c r="Q9" s="179"/>
      <c r="R9" s="191"/>
      <c r="S9" s="121"/>
      <c r="T9" s="179"/>
      <c r="U9" s="179"/>
      <c r="V9" s="179"/>
      <c r="W9" s="179"/>
      <c r="X9" s="179"/>
      <c r="Y9" s="179"/>
      <c r="Z9" s="179"/>
      <c r="AA9" s="191"/>
    </row>
    <row r="10" spans="1:27" s="43" customFormat="1" ht="38.25" x14ac:dyDescent="0.2">
      <c r="A10" s="311" t="s">
        <v>67</v>
      </c>
      <c r="B10" s="67">
        <v>198064</v>
      </c>
      <c r="C10" s="180">
        <v>7.3030644154440133E-2</v>
      </c>
      <c r="D10" s="67">
        <v>290548</v>
      </c>
      <c r="E10" s="68">
        <v>1.4669399789966879</v>
      </c>
      <c r="F10" s="67">
        <v>1991619</v>
      </c>
      <c r="G10" s="67">
        <v>10.055431577671863</v>
      </c>
      <c r="H10" s="174">
        <v>112401677.06999999</v>
      </c>
      <c r="I10" s="178">
        <v>56.43733920493829</v>
      </c>
      <c r="J10" s="311" t="s">
        <v>67</v>
      </c>
      <c r="K10" s="331">
        <v>286574</v>
      </c>
      <c r="L10" s="180">
        <v>9.8363266602023394E-2</v>
      </c>
      <c r="M10" s="67">
        <v>498421</v>
      </c>
      <c r="N10" s="68">
        <v>1.7392401264594834</v>
      </c>
      <c r="O10" s="67">
        <v>3730379</v>
      </c>
      <c r="P10" s="67">
        <v>13.017157871963262</v>
      </c>
      <c r="Q10" s="174">
        <v>214043990.06</v>
      </c>
      <c r="R10" s="178">
        <v>57.378617577463309</v>
      </c>
      <c r="S10" s="311" t="s">
        <v>67</v>
      </c>
      <c r="T10" s="331">
        <v>360097</v>
      </c>
      <c r="U10" s="180">
        <v>0.11856442668798496</v>
      </c>
      <c r="V10" s="67">
        <v>713965</v>
      </c>
      <c r="W10" s="68">
        <v>1.9827018831037193</v>
      </c>
      <c r="X10" s="67">
        <v>5549093</v>
      </c>
      <c r="Y10" s="67">
        <v>15.409995084657744</v>
      </c>
      <c r="Z10" s="174">
        <v>323888627.94999999</v>
      </c>
      <c r="AA10" s="178">
        <v>58.367850016209857</v>
      </c>
    </row>
    <row r="11" spans="1:27" s="43" customFormat="1" ht="30" customHeight="1" x14ac:dyDescent="0.2">
      <c r="A11" s="311" t="s">
        <v>68</v>
      </c>
      <c r="B11" s="67">
        <v>17224</v>
      </c>
      <c r="C11" s="180">
        <v>6.3508755499034498E-3</v>
      </c>
      <c r="D11" s="67">
        <v>28253</v>
      </c>
      <c r="E11" s="68">
        <v>1.6403274500696703</v>
      </c>
      <c r="F11" s="67">
        <v>326621</v>
      </c>
      <c r="G11" s="67">
        <v>18.963132837900602</v>
      </c>
      <c r="H11" s="174">
        <v>17846172.059999999</v>
      </c>
      <c r="I11" s="178">
        <v>54.638777237226016</v>
      </c>
      <c r="J11" s="311" t="s">
        <v>68</v>
      </c>
      <c r="K11" s="331">
        <v>31430</v>
      </c>
      <c r="L11" s="180">
        <v>1.0787990080403648E-2</v>
      </c>
      <c r="M11" s="67">
        <v>54794</v>
      </c>
      <c r="N11" s="68">
        <v>1.7433662106267898</v>
      </c>
      <c r="O11" s="67">
        <v>660001</v>
      </c>
      <c r="P11" s="67">
        <v>20.999077314667517</v>
      </c>
      <c r="Q11" s="174">
        <v>37077202.310000002</v>
      </c>
      <c r="R11" s="178">
        <v>56.177494140160398</v>
      </c>
      <c r="S11" s="311" t="s">
        <v>68</v>
      </c>
      <c r="T11" s="331">
        <v>46312</v>
      </c>
      <c r="U11" s="180">
        <v>1.5248546166099577E-2</v>
      </c>
      <c r="V11" s="67">
        <v>84302</v>
      </c>
      <c r="W11" s="68">
        <v>1.8203057522888237</v>
      </c>
      <c r="X11" s="67">
        <v>1046902</v>
      </c>
      <c r="Y11" s="67">
        <v>22.605415443081707</v>
      </c>
      <c r="Z11" s="174">
        <v>60111182.799999997</v>
      </c>
      <c r="AA11" s="178">
        <v>57.418156427249158</v>
      </c>
    </row>
    <row r="12" spans="1:27" s="43" customFormat="1" ht="30" customHeight="1" x14ac:dyDescent="0.2">
      <c r="A12" s="311" t="s">
        <v>69</v>
      </c>
      <c r="B12" s="67">
        <v>11058</v>
      </c>
      <c r="C12" s="180">
        <v>4.0773328977492078E-3</v>
      </c>
      <c r="D12" s="67">
        <v>13905</v>
      </c>
      <c r="E12" s="68">
        <v>1.2574606619641888</v>
      </c>
      <c r="F12" s="67">
        <v>41729</v>
      </c>
      <c r="G12" s="67">
        <v>3.7736480376198229</v>
      </c>
      <c r="H12" s="174">
        <v>2850946.23</v>
      </c>
      <c r="I12" s="178">
        <v>68.320502048934799</v>
      </c>
      <c r="J12" s="311" t="s">
        <v>69</v>
      </c>
      <c r="K12" s="331">
        <v>16274</v>
      </c>
      <c r="L12" s="180">
        <v>5.5858654332958634E-3</v>
      </c>
      <c r="M12" s="67">
        <v>22677</v>
      </c>
      <c r="N12" s="68">
        <v>1.3934496743271476</v>
      </c>
      <c r="O12" s="67">
        <v>69078</v>
      </c>
      <c r="P12" s="67">
        <v>4.2446847732579576</v>
      </c>
      <c r="Q12" s="174">
        <v>4809310.08</v>
      </c>
      <c r="R12" s="178">
        <v>69.621443585512026</v>
      </c>
      <c r="S12" s="311" t="s">
        <v>69</v>
      </c>
      <c r="T12" s="331">
        <v>19379</v>
      </c>
      <c r="U12" s="180">
        <v>6.3806697217318126E-3</v>
      </c>
      <c r="V12" s="67">
        <v>28361</v>
      </c>
      <c r="W12" s="68">
        <v>1.4634914082253987</v>
      </c>
      <c r="X12" s="67">
        <v>87574</v>
      </c>
      <c r="Y12" s="67">
        <v>4.5190154290727076</v>
      </c>
      <c r="Z12" s="174">
        <v>6173155.3899999997</v>
      </c>
      <c r="AA12" s="178">
        <v>70.490732294973384</v>
      </c>
    </row>
    <row r="13" spans="1:27" s="43" customFormat="1" ht="38.25" x14ac:dyDescent="0.2">
      <c r="A13" s="311" t="s">
        <v>70</v>
      </c>
      <c r="B13" s="67">
        <v>2</v>
      </c>
      <c r="C13" s="181">
        <v>7.3744490825632253E-7</v>
      </c>
      <c r="D13" s="67">
        <v>2</v>
      </c>
      <c r="E13" s="68">
        <v>1</v>
      </c>
      <c r="F13" s="67">
        <v>14</v>
      </c>
      <c r="G13" s="67">
        <v>7</v>
      </c>
      <c r="H13" s="174">
        <v>1279.01</v>
      </c>
      <c r="I13" s="178">
        <v>91.357857142857142</v>
      </c>
      <c r="J13" s="311" t="s">
        <v>70</v>
      </c>
      <c r="K13" s="331">
        <v>55</v>
      </c>
      <c r="L13" s="341">
        <v>1.8878124544136198E-5</v>
      </c>
      <c r="M13" s="67">
        <v>58</v>
      </c>
      <c r="N13" s="68">
        <v>1.0545454545454545</v>
      </c>
      <c r="O13" s="67">
        <v>397</v>
      </c>
      <c r="P13" s="67">
        <v>7.2181818181818178</v>
      </c>
      <c r="Q13" s="174">
        <v>30370.85</v>
      </c>
      <c r="R13" s="178">
        <v>76.50088161209068</v>
      </c>
      <c r="S13" s="311" t="s">
        <v>70</v>
      </c>
      <c r="T13" s="331">
        <v>143</v>
      </c>
      <c r="U13" s="341">
        <v>4.7083738593717385E-5</v>
      </c>
      <c r="V13" s="67">
        <v>152</v>
      </c>
      <c r="W13" s="68">
        <v>1.0629370629370629</v>
      </c>
      <c r="X13" s="67">
        <v>1106</v>
      </c>
      <c r="Y13" s="67">
        <v>7.7342657342657342</v>
      </c>
      <c r="Z13" s="174">
        <v>76703.7</v>
      </c>
      <c r="AA13" s="178">
        <v>69.352350813743215</v>
      </c>
    </row>
    <row r="14" spans="1:27" s="43" customFormat="1" ht="30" customHeight="1" x14ac:dyDescent="0.2">
      <c r="A14" s="311" t="s">
        <v>71</v>
      </c>
      <c r="B14" s="67">
        <v>1076</v>
      </c>
      <c r="C14" s="182">
        <v>3.9674536064190154E-4</v>
      </c>
      <c r="D14" s="67">
        <v>2319</v>
      </c>
      <c r="E14" s="68">
        <v>2.1552044609665426</v>
      </c>
      <c r="F14" s="67">
        <v>31986</v>
      </c>
      <c r="G14" s="67">
        <v>29.726765799256505</v>
      </c>
      <c r="H14" s="174">
        <v>2151479.7799999998</v>
      </c>
      <c r="I14" s="178">
        <v>67.26317076220846</v>
      </c>
      <c r="J14" s="311" t="s">
        <v>71</v>
      </c>
      <c r="K14" s="331">
        <v>1668</v>
      </c>
      <c r="L14" s="182">
        <v>5.7252203162943952E-4</v>
      </c>
      <c r="M14" s="67">
        <v>4171</v>
      </c>
      <c r="N14" s="68">
        <v>2.5005995203836933</v>
      </c>
      <c r="O14" s="67">
        <v>61304</v>
      </c>
      <c r="P14" s="67">
        <v>36.752997601918466</v>
      </c>
      <c r="Q14" s="174">
        <v>4210604.21</v>
      </c>
      <c r="R14" s="178">
        <v>68.684004469528901</v>
      </c>
      <c r="S14" s="311" t="s">
        <v>71</v>
      </c>
      <c r="T14" s="331">
        <v>2310</v>
      </c>
      <c r="U14" s="182">
        <v>7.6058346959081925E-4</v>
      </c>
      <c r="V14" s="67">
        <v>6172</v>
      </c>
      <c r="W14" s="68">
        <v>2.6718614718614719</v>
      </c>
      <c r="X14" s="67">
        <v>94880</v>
      </c>
      <c r="Y14" s="67">
        <v>41.073593073593074</v>
      </c>
      <c r="Z14" s="174">
        <v>6666297.5</v>
      </c>
      <c r="AA14" s="178">
        <v>70.260302487352448</v>
      </c>
    </row>
    <row r="15" spans="1:27" s="43" customFormat="1" ht="30" customHeight="1" x14ac:dyDescent="0.2">
      <c r="A15" s="311" t="s">
        <v>125</v>
      </c>
      <c r="B15" s="67"/>
      <c r="C15" s="183"/>
      <c r="D15" s="67"/>
      <c r="E15" s="68"/>
      <c r="F15" s="67"/>
      <c r="G15" s="67"/>
      <c r="H15" s="174"/>
      <c r="I15" s="178"/>
      <c r="J15" s="311" t="s">
        <v>125</v>
      </c>
      <c r="K15" s="331"/>
      <c r="L15" s="183"/>
      <c r="M15" s="67"/>
      <c r="N15" s="68"/>
      <c r="O15" s="67"/>
      <c r="P15" s="67"/>
      <c r="Q15" s="174"/>
      <c r="R15" s="178"/>
      <c r="S15" s="311" t="s">
        <v>125</v>
      </c>
      <c r="T15" s="331"/>
      <c r="U15" s="183"/>
      <c r="V15" s="67"/>
      <c r="W15" s="68"/>
      <c r="X15" s="67"/>
      <c r="Y15" s="67"/>
      <c r="Z15" s="174"/>
      <c r="AA15" s="178"/>
    </row>
    <row r="16" spans="1:27" s="43" customFormat="1" ht="30" customHeight="1" x14ac:dyDescent="0.2">
      <c r="A16" s="311" t="s">
        <v>124</v>
      </c>
      <c r="B16" s="67">
        <v>3</v>
      </c>
      <c r="C16" s="181">
        <v>1.1061673623844838E-6</v>
      </c>
      <c r="D16" s="67">
        <v>3</v>
      </c>
      <c r="E16" s="68">
        <v>1</v>
      </c>
      <c r="F16" s="67">
        <v>108</v>
      </c>
      <c r="G16" s="67">
        <v>36</v>
      </c>
      <c r="H16" s="174">
        <v>3833.24</v>
      </c>
      <c r="I16" s="178">
        <v>35.492962962962963</v>
      </c>
      <c r="J16" s="311" t="s">
        <v>124</v>
      </c>
      <c r="K16" s="331">
        <v>5</v>
      </c>
      <c r="L16" s="181">
        <v>1.7161931403760179E-6</v>
      </c>
      <c r="M16" s="67">
        <v>5</v>
      </c>
      <c r="N16" s="68">
        <v>1</v>
      </c>
      <c r="O16" s="67">
        <v>216</v>
      </c>
      <c r="P16" s="67">
        <v>43.2</v>
      </c>
      <c r="Q16" s="174">
        <v>6917.56</v>
      </c>
      <c r="R16" s="178">
        <v>32.025740740740744</v>
      </c>
      <c r="S16" s="311" t="s">
        <v>124</v>
      </c>
      <c r="T16" s="331">
        <v>9</v>
      </c>
      <c r="U16" s="181">
        <v>2.9633122191850102E-6</v>
      </c>
      <c r="V16" s="67">
        <v>9</v>
      </c>
      <c r="W16" s="68">
        <v>1</v>
      </c>
      <c r="X16" s="67">
        <v>490</v>
      </c>
      <c r="Y16" s="67">
        <v>54.444444444444443</v>
      </c>
      <c r="Z16" s="174">
        <v>14860.35</v>
      </c>
      <c r="AA16" s="178">
        <v>30.327244897959183</v>
      </c>
    </row>
    <row r="17" spans="1:27" ht="20.100000000000001" customHeight="1" x14ac:dyDescent="0.2">
      <c r="A17" s="311" t="s">
        <v>72</v>
      </c>
      <c r="B17" s="67"/>
      <c r="C17" s="182"/>
      <c r="D17" s="67"/>
      <c r="E17" s="68"/>
      <c r="F17" s="67"/>
      <c r="G17" s="185"/>
      <c r="H17" s="174"/>
      <c r="I17" s="178"/>
      <c r="J17" s="311" t="s">
        <v>72</v>
      </c>
      <c r="K17" s="331"/>
      <c r="L17" s="182"/>
      <c r="M17" s="67"/>
      <c r="N17" s="68"/>
      <c r="O17" s="67"/>
      <c r="P17" s="185"/>
      <c r="Q17" s="174"/>
      <c r="R17" s="178"/>
      <c r="S17" s="311" t="s">
        <v>72</v>
      </c>
      <c r="T17" s="331"/>
      <c r="U17" s="182"/>
      <c r="V17" s="67"/>
      <c r="W17" s="68"/>
      <c r="X17" s="67"/>
      <c r="Y17" s="185"/>
      <c r="Z17" s="174"/>
      <c r="AA17" s="178"/>
    </row>
    <row r="18" spans="1:27" ht="15" customHeight="1" x14ac:dyDescent="0.2">
      <c r="A18" s="311" t="s">
        <v>73</v>
      </c>
      <c r="B18" s="67">
        <v>5866</v>
      </c>
      <c r="C18" s="180">
        <v>2.1629259159157942E-3</v>
      </c>
      <c r="D18" s="67"/>
      <c r="E18" s="68"/>
      <c r="F18" s="67">
        <v>63314</v>
      </c>
      <c r="G18" s="67">
        <v>10.793385612001364</v>
      </c>
      <c r="H18" s="174">
        <v>4672310.55</v>
      </c>
      <c r="I18" s="178">
        <v>73.795851628391816</v>
      </c>
      <c r="J18" s="311" t="s">
        <v>73</v>
      </c>
      <c r="K18" s="331">
        <v>10846</v>
      </c>
      <c r="L18" s="180">
        <v>3.7227661601036579E-3</v>
      </c>
      <c r="M18" s="67"/>
      <c r="N18" s="68"/>
      <c r="O18" s="67">
        <v>123199</v>
      </c>
      <c r="P18" s="67">
        <v>11.358934169278998</v>
      </c>
      <c r="Q18" s="174">
        <v>9296548.6600000001</v>
      </c>
      <c r="R18" s="178">
        <v>75.45961136048183</v>
      </c>
      <c r="S18" s="311" t="s">
        <v>73</v>
      </c>
      <c r="T18" s="331">
        <v>16684</v>
      </c>
      <c r="U18" s="180">
        <v>5.4933223405425231E-3</v>
      </c>
      <c r="V18" s="67"/>
      <c r="W18" s="68"/>
      <c r="X18" s="67">
        <v>191384</v>
      </c>
      <c r="Y18" s="67">
        <v>11.471110045552626</v>
      </c>
      <c r="Z18" s="174">
        <v>14653584.92</v>
      </c>
      <c r="AA18" s="178">
        <v>76.566405342139362</v>
      </c>
    </row>
    <row r="19" spans="1:27" ht="15" customHeight="1" x14ac:dyDescent="0.2">
      <c r="A19" s="312" t="s">
        <v>74</v>
      </c>
      <c r="B19" s="69">
        <v>16</v>
      </c>
      <c r="C19" s="187">
        <v>5.8995592660505802E-6</v>
      </c>
      <c r="D19" s="69"/>
      <c r="E19" s="68"/>
      <c r="F19" s="69">
        <v>583</v>
      </c>
      <c r="G19" s="69">
        <v>36.4375</v>
      </c>
      <c r="H19" s="175">
        <v>38811.32</v>
      </c>
      <c r="I19" s="192">
        <v>66.571732418524874</v>
      </c>
      <c r="J19" s="312" t="s">
        <v>74</v>
      </c>
      <c r="K19" s="332">
        <v>24</v>
      </c>
      <c r="L19" s="186">
        <v>8.2377270738048856E-6</v>
      </c>
      <c r="M19" s="69"/>
      <c r="N19" s="68"/>
      <c r="O19" s="69">
        <v>1257</v>
      </c>
      <c r="P19" s="69">
        <v>52.375</v>
      </c>
      <c r="Q19" s="175">
        <v>89648.37</v>
      </c>
      <c r="R19" s="192">
        <v>71.319307875894978</v>
      </c>
      <c r="S19" s="312" t="s">
        <v>74</v>
      </c>
      <c r="T19" s="332">
        <v>31</v>
      </c>
      <c r="U19" s="186">
        <v>1.0206964310526147E-5</v>
      </c>
      <c r="V19" s="69"/>
      <c r="W19" s="68"/>
      <c r="X19" s="69">
        <v>2123</v>
      </c>
      <c r="Y19" s="69">
        <v>68.483870967741936</v>
      </c>
      <c r="Z19" s="175">
        <v>145788.01999999999</v>
      </c>
      <c r="AA19" s="192">
        <v>68.670758360810169</v>
      </c>
    </row>
    <row r="20" spans="1:27" ht="15" customHeight="1" x14ac:dyDescent="0.2">
      <c r="A20" s="312" t="s">
        <v>436</v>
      </c>
      <c r="B20" s="69">
        <v>5713</v>
      </c>
      <c r="C20" s="187">
        <v>2.1065113804341856E-3</v>
      </c>
      <c r="D20" s="69"/>
      <c r="E20" s="68"/>
      <c r="F20" s="69">
        <v>56896</v>
      </c>
      <c r="G20" s="69">
        <v>9.9590407841764392</v>
      </c>
      <c r="H20" s="175">
        <v>4143799.52</v>
      </c>
      <c r="I20" s="192">
        <v>72.831122047244094</v>
      </c>
      <c r="J20" s="312" t="s">
        <v>436</v>
      </c>
      <c r="K20" s="332">
        <v>10640</v>
      </c>
      <c r="L20" s="187">
        <v>3.6520590027201661E-3</v>
      </c>
      <c r="M20" s="69"/>
      <c r="N20" s="68"/>
      <c r="O20" s="69">
        <v>109300</v>
      </c>
      <c r="P20" s="69">
        <v>10.272556390977444</v>
      </c>
      <c r="Q20" s="175">
        <v>8225688.4900000002</v>
      </c>
      <c r="R20" s="192">
        <v>75.257900182982624</v>
      </c>
      <c r="S20" s="312" t="s">
        <v>436</v>
      </c>
      <c r="T20" s="332">
        <v>16422</v>
      </c>
      <c r="U20" s="187">
        <v>5.4070570292729155E-3</v>
      </c>
      <c r="V20" s="69"/>
      <c r="W20" s="68"/>
      <c r="X20" s="69">
        <v>170691</v>
      </c>
      <c r="Y20" s="69">
        <v>10.394044574351479</v>
      </c>
      <c r="Z20" s="175">
        <v>13067298</v>
      </c>
      <c r="AA20" s="192">
        <v>76.555284109882777</v>
      </c>
    </row>
    <row r="21" spans="1:27" ht="15" customHeight="1" x14ac:dyDescent="0.2">
      <c r="A21" s="312" t="s">
        <v>75</v>
      </c>
      <c r="B21" s="69">
        <v>136</v>
      </c>
      <c r="C21" s="188">
        <v>5.0146253761429937E-5</v>
      </c>
      <c r="D21" s="69"/>
      <c r="E21" s="68"/>
      <c r="F21" s="69">
        <v>5772</v>
      </c>
      <c r="G21" s="69">
        <v>42.441176470588232</v>
      </c>
      <c r="H21" s="175">
        <v>488057.18</v>
      </c>
      <c r="I21" s="192">
        <v>84.555990990990992</v>
      </c>
      <c r="J21" s="312" t="s">
        <v>75</v>
      </c>
      <c r="K21" s="332">
        <v>179</v>
      </c>
      <c r="L21" s="188">
        <v>6.1439714425461436E-5</v>
      </c>
      <c r="M21" s="69"/>
      <c r="N21" s="68"/>
      <c r="O21" s="69">
        <v>12470</v>
      </c>
      <c r="P21" s="69">
        <v>69.664804469273747</v>
      </c>
      <c r="Q21" s="175">
        <v>976670.79</v>
      </c>
      <c r="R21" s="192">
        <v>78.321635124298325</v>
      </c>
      <c r="S21" s="312" t="s">
        <v>75</v>
      </c>
      <c r="T21" s="332">
        <v>227</v>
      </c>
      <c r="U21" s="188">
        <v>7.4741319306110816E-5</v>
      </c>
      <c r="V21" s="69"/>
      <c r="W21" s="68"/>
      <c r="X21" s="69">
        <v>18282</v>
      </c>
      <c r="Y21" s="69">
        <v>80.53744493392071</v>
      </c>
      <c r="Z21" s="175">
        <v>1430017.96</v>
      </c>
      <c r="AA21" s="192">
        <v>78.219995624111149</v>
      </c>
    </row>
    <row r="22" spans="1:27" ht="30" customHeight="1" x14ac:dyDescent="0.2">
      <c r="A22" s="312" t="s">
        <v>76</v>
      </c>
      <c r="B22" s="69">
        <v>1</v>
      </c>
      <c r="C22" s="188">
        <v>3.6872245412816126E-7</v>
      </c>
      <c r="D22" s="69"/>
      <c r="E22" s="68"/>
      <c r="F22" s="69">
        <v>63</v>
      </c>
      <c r="G22" s="69">
        <v>63</v>
      </c>
      <c r="H22" s="175">
        <v>1642.53</v>
      </c>
      <c r="I22" s="192">
        <v>26.071904761904761</v>
      </c>
      <c r="J22" s="312" t="s">
        <v>76</v>
      </c>
      <c r="K22" s="332">
        <v>3</v>
      </c>
      <c r="L22" s="342">
        <v>1.0297158842256107E-6</v>
      </c>
      <c r="M22" s="69"/>
      <c r="N22" s="68"/>
      <c r="O22" s="69">
        <v>172</v>
      </c>
      <c r="P22" s="69">
        <v>57.333333333333336</v>
      </c>
      <c r="Q22" s="175">
        <v>4541.01</v>
      </c>
      <c r="R22" s="192">
        <v>26.401220930232558</v>
      </c>
      <c r="S22" s="312" t="s">
        <v>76</v>
      </c>
      <c r="T22" s="332">
        <v>4</v>
      </c>
      <c r="U22" s="342">
        <v>1.3170276529711156E-6</v>
      </c>
      <c r="V22" s="69"/>
      <c r="W22" s="68"/>
      <c r="X22" s="69">
        <v>288</v>
      </c>
      <c r="Y22" s="69">
        <v>72</v>
      </c>
      <c r="Z22" s="175">
        <v>10480.94</v>
      </c>
      <c r="AA22" s="192">
        <v>36.392152777777781</v>
      </c>
    </row>
    <row r="23" spans="1:27" s="43" customFormat="1" ht="15" customHeight="1" x14ac:dyDescent="0.2">
      <c r="A23" s="313" t="s">
        <v>289</v>
      </c>
      <c r="B23" s="67">
        <v>490</v>
      </c>
      <c r="C23" s="180">
        <v>1.8067400252279903E-4</v>
      </c>
      <c r="D23" s="67"/>
      <c r="E23" s="68"/>
      <c r="F23" s="67">
        <v>23458</v>
      </c>
      <c r="G23" s="67">
        <v>47.873469387755101</v>
      </c>
      <c r="H23" s="174">
        <v>845357.77</v>
      </c>
      <c r="I23" s="178">
        <v>36.037077755989429</v>
      </c>
      <c r="J23" s="313" t="s">
        <v>289</v>
      </c>
      <c r="K23" s="331">
        <v>605</v>
      </c>
      <c r="L23" s="182">
        <v>2.0765936998549817E-4</v>
      </c>
      <c r="M23" s="67"/>
      <c r="N23" s="68"/>
      <c r="O23" s="67">
        <v>46236</v>
      </c>
      <c r="P23" s="67">
        <v>76.42314049586777</v>
      </c>
      <c r="Q23" s="174">
        <v>1691329.42</v>
      </c>
      <c r="R23" s="178">
        <v>36.580357729907426</v>
      </c>
      <c r="S23" s="313" t="s">
        <v>289</v>
      </c>
      <c r="T23" s="331">
        <v>737</v>
      </c>
      <c r="U23" s="182">
        <v>2.4266234505992805E-4</v>
      </c>
      <c r="V23" s="67"/>
      <c r="W23" s="68"/>
      <c r="X23" s="67">
        <v>68912</v>
      </c>
      <c r="Y23" s="67">
        <v>93.503392130257808</v>
      </c>
      <c r="Z23" s="174">
        <v>2505215.5499999998</v>
      </c>
      <c r="AA23" s="178">
        <v>36.353836051776177</v>
      </c>
    </row>
    <row r="24" spans="1:27" s="43" customFormat="1" ht="15" customHeight="1" x14ac:dyDescent="0.2">
      <c r="A24" s="314" t="s">
        <v>128</v>
      </c>
      <c r="B24" s="69">
        <v>471</v>
      </c>
      <c r="C24" s="187">
        <v>1.7366827589436397E-4</v>
      </c>
      <c r="D24" s="69"/>
      <c r="E24" s="68"/>
      <c r="F24" s="69">
        <v>22442</v>
      </c>
      <c r="G24" s="69">
        <v>47.647558386411887</v>
      </c>
      <c r="H24" s="175">
        <v>826553.61</v>
      </c>
      <c r="I24" s="192">
        <v>36.830657249799479</v>
      </c>
      <c r="J24" s="314" t="s">
        <v>128</v>
      </c>
      <c r="K24" s="332">
        <v>579</v>
      </c>
      <c r="L24" s="188">
        <v>1.9873516565554287E-4</v>
      </c>
      <c r="M24" s="69"/>
      <c r="N24" s="68"/>
      <c r="O24" s="69">
        <v>44443</v>
      </c>
      <c r="P24" s="69">
        <v>76.758203799654581</v>
      </c>
      <c r="Q24" s="175">
        <v>1657954.48</v>
      </c>
      <c r="R24" s="192">
        <v>37.305188218617104</v>
      </c>
      <c r="S24" s="314" t="s">
        <v>128</v>
      </c>
      <c r="T24" s="332">
        <v>706</v>
      </c>
      <c r="U24" s="188">
        <v>2.3245538074940191E-4</v>
      </c>
      <c r="V24" s="69"/>
      <c r="W24" s="68"/>
      <c r="X24" s="69">
        <v>66558</v>
      </c>
      <c r="Y24" s="69">
        <v>94.274787535410766</v>
      </c>
      <c r="Z24" s="175">
        <v>2461537.86</v>
      </c>
      <c r="AA24" s="192">
        <v>36.98335076174164</v>
      </c>
    </row>
    <row r="25" spans="1:27" s="43" customFormat="1" ht="30" customHeight="1" x14ac:dyDescent="0.2">
      <c r="A25" s="312" t="s">
        <v>129</v>
      </c>
      <c r="B25" s="69">
        <v>19</v>
      </c>
      <c r="C25" s="187">
        <v>7.0057266284350642E-6</v>
      </c>
      <c r="D25" s="69"/>
      <c r="E25" s="68"/>
      <c r="F25" s="69">
        <v>1016</v>
      </c>
      <c r="G25" s="69">
        <v>53.473684210526315</v>
      </c>
      <c r="H25" s="175">
        <v>18804.16</v>
      </c>
      <c r="I25" s="192">
        <v>18.508031496062991</v>
      </c>
      <c r="J25" s="312" t="s">
        <v>129</v>
      </c>
      <c r="K25" s="332">
        <v>26</v>
      </c>
      <c r="L25" s="186">
        <v>8.9242043299552939E-6</v>
      </c>
      <c r="M25" s="69"/>
      <c r="N25" s="68"/>
      <c r="O25" s="69">
        <v>1793</v>
      </c>
      <c r="P25" s="69">
        <v>68.961538461538467</v>
      </c>
      <c r="Q25" s="175">
        <v>33374.94</v>
      </c>
      <c r="R25" s="192">
        <v>18.614021193530398</v>
      </c>
      <c r="S25" s="312" t="s">
        <v>129</v>
      </c>
      <c r="T25" s="332">
        <v>31</v>
      </c>
      <c r="U25" s="186">
        <v>1.0206964310526147E-5</v>
      </c>
      <c r="V25" s="69"/>
      <c r="W25" s="68"/>
      <c r="X25" s="69">
        <v>2354</v>
      </c>
      <c r="Y25" s="69">
        <v>75.935483870967744</v>
      </c>
      <c r="Z25" s="175">
        <v>43677.69</v>
      </c>
      <c r="AA25" s="192">
        <v>18.554668649107903</v>
      </c>
    </row>
    <row r="26" spans="1:27" s="43" customFormat="1" ht="15" customHeight="1" x14ac:dyDescent="0.2">
      <c r="A26" s="311" t="s">
        <v>121</v>
      </c>
      <c r="B26" s="67">
        <v>1</v>
      </c>
      <c r="C26" s="182">
        <v>3.6872245412816126E-7</v>
      </c>
      <c r="D26" s="67"/>
      <c r="E26" s="68"/>
      <c r="F26" s="67">
        <v>57</v>
      </c>
      <c r="G26" s="67">
        <v>57</v>
      </c>
      <c r="H26" s="174">
        <v>8153.91</v>
      </c>
      <c r="I26" s="178">
        <v>143.05105263157895</v>
      </c>
      <c r="J26" s="311" t="s">
        <v>121</v>
      </c>
      <c r="K26" s="331">
        <v>3</v>
      </c>
      <c r="L26" s="181">
        <v>1.0297158842256107E-6</v>
      </c>
      <c r="M26" s="67"/>
      <c r="N26" s="68"/>
      <c r="O26" s="67">
        <v>208</v>
      </c>
      <c r="P26" s="67">
        <v>69.333333333333329</v>
      </c>
      <c r="Q26" s="174">
        <v>15109</v>
      </c>
      <c r="R26" s="178">
        <v>72.63942307692308</v>
      </c>
      <c r="S26" s="311" t="s">
        <v>121</v>
      </c>
      <c r="T26" s="331">
        <v>4</v>
      </c>
      <c r="U26" s="181">
        <v>1.3170276529711156E-6</v>
      </c>
      <c r="V26" s="67"/>
      <c r="W26" s="68"/>
      <c r="X26" s="67">
        <v>289</v>
      </c>
      <c r="Y26" s="67">
        <v>72.25</v>
      </c>
      <c r="Z26" s="174">
        <v>19224.969999999998</v>
      </c>
      <c r="AA26" s="178">
        <v>66.522387543252592</v>
      </c>
    </row>
    <row r="27" spans="1:27" s="43" customFormat="1" ht="15" customHeight="1" x14ac:dyDescent="0.2">
      <c r="A27" s="312" t="s">
        <v>123</v>
      </c>
      <c r="B27" s="69">
        <v>1</v>
      </c>
      <c r="C27" s="188">
        <v>3.6872245412816126E-7</v>
      </c>
      <c r="D27" s="69"/>
      <c r="E27" s="68"/>
      <c r="F27" s="69">
        <v>57</v>
      </c>
      <c r="G27" s="69">
        <v>57</v>
      </c>
      <c r="H27" s="175">
        <v>8153.91</v>
      </c>
      <c r="I27" s="192">
        <v>143.05105263157895</v>
      </c>
      <c r="J27" s="312" t="s">
        <v>123</v>
      </c>
      <c r="K27" s="332">
        <v>3</v>
      </c>
      <c r="L27" s="342">
        <v>1.0297158842256107E-6</v>
      </c>
      <c r="M27" s="69"/>
      <c r="N27" s="68"/>
      <c r="O27" s="69">
        <v>208</v>
      </c>
      <c r="P27" s="69">
        <v>69.333333333333329</v>
      </c>
      <c r="Q27" s="175">
        <v>15109</v>
      </c>
      <c r="R27" s="192">
        <v>72.63942307692308</v>
      </c>
      <c r="S27" s="312" t="s">
        <v>123</v>
      </c>
      <c r="T27" s="332">
        <v>4</v>
      </c>
      <c r="U27" s="342">
        <v>1.3170276529711156E-6</v>
      </c>
      <c r="V27" s="69"/>
      <c r="W27" s="68"/>
      <c r="X27" s="69">
        <v>289</v>
      </c>
      <c r="Y27" s="69">
        <v>72.25</v>
      </c>
      <c r="Z27" s="175">
        <v>19224.969999999998</v>
      </c>
      <c r="AA27" s="192">
        <v>66.522387543252592</v>
      </c>
    </row>
    <row r="28" spans="1:27" s="43" customFormat="1" ht="30" customHeight="1" x14ac:dyDescent="0.2">
      <c r="A28" s="312" t="s">
        <v>122</v>
      </c>
      <c r="B28" s="69"/>
      <c r="C28" s="186"/>
      <c r="D28" s="69"/>
      <c r="E28" s="68"/>
      <c r="F28" s="69"/>
      <c r="G28" s="69"/>
      <c r="H28" s="175"/>
      <c r="I28" s="192"/>
      <c r="J28" s="312" t="s">
        <v>122</v>
      </c>
      <c r="K28" s="332"/>
      <c r="L28" s="342"/>
      <c r="M28" s="69"/>
      <c r="N28" s="68"/>
      <c r="O28" s="69"/>
      <c r="P28" s="69"/>
      <c r="Q28" s="175"/>
      <c r="R28" s="192"/>
      <c r="S28" s="312" t="s">
        <v>122</v>
      </c>
      <c r="T28" s="332"/>
      <c r="U28" s="342"/>
      <c r="V28" s="69"/>
      <c r="W28" s="68"/>
      <c r="X28" s="69"/>
      <c r="Y28" s="69"/>
      <c r="Z28" s="175"/>
      <c r="AA28" s="192"/>
    </row>
    <row r="29" spans="1:27" ht="30" customHeight="1" x14ac:dyDescent="0.2">
      <c r="A29" s="311" t="s">
        <v>288</v>
      </c>
      <c r="B29" s="67">
        <v>878</v>
      </c>
      <c r="C29" s="189">
        <v>3.2373831472452558E-4</v>
      </c>
      <c r="D29" s="69"/>
      <c r="E29" s="68"/>
      <c r="F29" s="67">
        <v>20448</v>
      </c>
      <c r="G29" s="67">
        <v>23.289293849658314</v>
      </c>
      <c r="H29" s="174">
        <v>780479.87</v>
      </c>
      <c r="I29" s="178">
        <v>38.169007726917059</v>
      </c>
      <c r="J29" s="311" t="s">
        <v>288</v>
      </c>
      <c r="K29" s="331">
        <v>1488</v>
      </c>
      <c r="L29" s="189">
        <v>5.1073907857590291E-4</v>
      </c>
      <c r="M29" s="69"/>
      <c r="N29" s="68"/>
      <c r="O29" s="67">
        <v>37658</v>
      </c>
      <c r="P29" s="67">
        <v>25.307795698924732</v>
      </c>
      <c r="Q29" s="174">
        <v>1483617.67</v>
      </c>
      <c r="R29" s="178">
        <v>39.397144564236015</v>
      </c>
      <c r="S29" s="311" t="s">
        <v>288</v>
      </c>
      <c r="T29" s="331">
        <v>2415</v>
      </c>
      <c r="U29" s="189">
        <v>7.951554454813111E-4</v>
      </c>
      <c r="V29" s="69"/>
      <c r="W29" s="68"/>
      <c r="X29" s="67">
        <v>63282</v>
      </c>
      <c r="Y29" s="67">
        <v>26.203726708074534</v>
      </c>
      <c r="Z29" s="174">
        <v>2490935.5299999998</v>
      </c>
      <c r="AA29" s="178">
        <v>39.362465313991336</v>
      </c>
    </row>
    <row r="30" spans="1:27" s="43" customFormat="1" ht="15" customHeight="1" x14ac:dyDescent="0.2">
      <c r="A30" s="315" t="s">
        <v>279</v>
      </c>
      <c r="B30" s="124">
        <v>878</v>
      </c>
      <c r="C30" s="190">
        <v>3.2373831472452558E-4</v>
      </c>
      <c r="D30" s="124"/>
      <c r="E30" s="125"/>
      <c r="F30" s="124">
        <v>20448</v>
      </c>
      <c r="G30" s="124">
        <v>23.289293849658314</v>
      </c>
      <c r="H30" s="176">
        <v>780479.87</v>
      </c>
      <c r="I30" s="193">
        <v>38.169007726917059</v>
      </c>
      <c r="J30" s="315" t="s">
        <v>279</v>
      </c>
      <c r="K30" s="333">
        <v>1488</v>
      </c>
      <c r="L30" s="190">
        <v>5.1073907857590291E-4</v>
      </c>
      <c r="M30" s="124"/>
      <c r="N30" s="125"/>
      <c r="O30" s="124">
        <v>37658</v>
      </c>
      <c r="P30" s="124">
        <v>25.307795698924732</v>
      </c>
      <c r="Q30" s="176">
        <v>1483617.67</v>
      </c>
      <c r="R30" s="193">
        <v>39.397144564236015</v>
      </c>
      <c r="S30" s="315" t="s">
        <v>279</v>
      </c>
      <c r="T30" s="333">
        <v>2415</v>
      </c>
      <c r="U30" s="190">
        <v>7.951554454813111E-4</v>
      </c>
      <c r="V30" s="124"/>
      <c r="W30" s="125"/>
      <c r="X30" s="124">
        <v>63282</v>
      </c>
      <c r="Y30" s="124">
        <v>26.203726708074534</v>
      </c>
      <c r="Z30" s="176">
        <v>2490935.5299999998</v>
      </c>
      <c r="AA30" s="193">
        <v>39.362465313991336</v>
      </c>
    </row>
    <row r="31" spans="1:27" ht="9.9499999999999993" customHeight="1" x14ac:dyDescent="0.2">
      <c r="A31" s="208"/>
      <c r="B31" s="69"/>
      <c r="C31" s="188"/>
      <c r="D31" s="69"/>
      <c r="E31" s="68"/>
      <c r="F31" s="69"/>
      <c r="G31" s="69"/>
      <c r="H31" s="175"/>
      <c r="I31" s="192"/>
      <c r="J31" s="208"/>
      <c r="K31" s="69"/>
      <c r="L31" s="188"/>
      <c r="M31" s="69"/>
      <c r="N31" s="68"/>
      <c r="O31" s="69"/>
      <c r="P31" s="69"/>
      <c r="Q31" s="175"/>
      <c r="R31" s="192"/>
      <c r="S31" s="208"/>
      <c r="T31" s="69"/>
      <c r="U31" s="188"/>
      <c r="V31" s="69"/>
      <c r="W31" s="68"/>
      <c r="X31" s="69"/>
      <c r="Y31" s="69"/>
      <c r="Z31" s="175"/>
      <c r="AA31" s="192"/>
    </row>
    <row r="32" spans="1:27" s="5" customFormat="1" ht="38.25" customHeight="1" x14ac:dyDescent="0.2">
      <c r="A32" s="353" t="s">
        <v>322</v>
      </c>
      <c r="B32" s="359"/>
      <c r="C32" s="359"/>
      <c r="D32" s="359"/>
      <c r="E32" s="359"/>
      <c r="F32" s="359"/>
      <c r="G32" s="359"/>
      <c r="H32" s="359"/>
      <c r="I32" s="359"/>
      <c r="J32" s="353" t="s">
        <v>322</v>
      </c>
      <c r="K32" s="359"/>
      <c r="L32" s="359"/>
      <c r="M32" s="359"/>
      <c r="N32" s="359"/>
      <c r="O32" s="359"/>
      <c r="P32" s="359"/>
      <c r="Q32" s="359"/>
      <c r="R32" s="359"/>
      <c r="S32" s="353" t="s">
        <v>322</v>
      </c>
      <c r="T32" s="359"/>
      <c r="U32" s="359"/>
      <c r="V32" s="359"/>
      <c r="W32" s="359"/>
      <c r="X32" s="359"/>
      <c r="Y32" s="359"/>
      <c r="Z32" s="359"/>
      <c r="AA32" s="359"/>
    </row>
    <row r="33" spans="1:27" s="5" customFormat="1" ht="30" customHeight="1" x14ac:dyDescent="0.2">
      <c r="A33" s="360" t="s">
        <v>371</v>
      </c>
      <c r="B33" s="361"/>
      <c r="C33" s="361"/>
      <c r="D33" s="361"/>
      <c r="E33" s="361"/>
      <c r="F33" s="361"/>
      <c r="G33" s="361"/>
      <c r="H33" s="361"/>
      <c r="I33" s="361"/>
      <c r="J33" s="360" t="s">
        <v>371</v>
      </c>
      <c r="K33" s="361"/>
      <c r="L33" s="361"/>
      <c r="M33" s="361"/>
      <c r="N33" s="361"/>
      <c r="O33" s="361"/>
      <c r="P33" s="361"/>
      <c r="Q33" s="361"/>
      <c r="R33" s="361"/>
      <c r="S33" s="360" t="s">
        <v>371</v>
      </c>
      <c r="T33" s="361"/>
      <c r="U33" s="361"/>
      <c r="V33" s="361"/>
      <c r="W33" s="361"/>
      <c r="X33" s="361"/>
      <c r="Y33" s="361"/>
      <c r="Z33" s="361"/>
      <c r="AA33" s="361"/>
    </row>
    <row r="34" spans="1:27" s="10" customFormat="1" ht="30" customHeight="1" x14ac:dyDescent="0.2">
      <c r="A34" s="360" t="s">
        <v>345</v>
      </c>
      <c r="B34" s="361"/>
      <c r="C34" s="361"/>
      <c r="D34" s="361"/>
      <c r="E34" s="361"/>
      <c r="F34" s="361"/>
      <c r="G34" s="361"/>
      <c r="H34" s="361"/>
      <c r="I34" s="361"/>
      <c r="J34" s="360" t="s">
        <v>345</v>
      </c>
      <c r="K34" s="361"/>
      <c r="L34" s="361"/>
      <c r="M34" s="361"/>
      <c r="N34" s="361"/>
      <c r="O34" s="361"/>
      <c r="P34" s="361"/>
      <c r="Q34" s="361"/>
      <c r="R34" s="361"/>
      <c r="S34" s="360" t="s">
        <v>345</v>
      </c>
      <c r="T34" s="361"/>
      <c r="U34" s="361"/>
      <c r="V34" s="361"/>
      <c r="W34" s="361"/>
      <c r="X34" s="361"/>
      <c r="Y34" s="361"/>
      <c r="Z34" s="361"/>
      <c r="AA34" s="361"/>
    </row>
    <row r="35" spans="1:27" ht="30" customHeight="1" x14ac:dyDescent="0.2">
      <c r="A35" s="360" t="s">
        <v>339</v>
      </c>
      <c r="B35" s="361"/>
      <c r="C35" s="361"/>
      <c r="D35" s="361"/>
      <c r="E35" s="361"/>
      <c r="F35" s="361"/>
      <c r="G35" s="361"/>
      <c r="H35" s="361"/>
      <c r="I35" s="361"/>
      <c r="J35" s="360" t="s">
        <v>339</v>
      </c>
      <c r="K35" s="361"/>
      <c r="L35" s="361"/>
      <c r="M35" s="361"/>
      <c r="N35" s="361"/>
      <c r="O35" s="361"/>
      <c r="P35" s="361"/>
      <c r="Q35" s="361"/>
      <c r="R35" s="361"/>
      <c r="S35" s="360" t="s">
        <v>339</v>
      </c>
      <c r="T35" s="361"/>
      <c r="U35" s="361"/>
      <c r="V35" s="361"/>
      <c r="W35" s="361"/>
      <c r="X35" s="361"/>
      <c r="Y35" s="361"/>
      <c r="Z35" s="361"/>
      <c r="AA35" s="361"/>
    </row>
    <row r="36" spans="1:27" x14ac:dyDescent="0.2">
      <c r="B36" s="6"/>
      <c r="C36" s="6"/>
      <c r="D36" s="6"/>
      <c r="E36" s="6"/>
      <c r="F36" s="6"/>
      <c r="G36" s="6"/>
      <c r="H36" s="6"/>
      <c r="I36" s="6"/>
    </row>
    <row r="37" spans="1:27" x14ac:dyDescent="0.2">
      <c r="B37" s="6"/>
      <c r="C37" s="53"/>
      <c r="D37" s="6"/>
      <c r="E37" s="6"/>
      <c r="F37" s="6"/>
      <c r="G37" s="6"/>
      <c r="H37" s="6"/>
      <c r="I37" s="6"/>
    </row>
    <row r="38" spans="1:27" x14ac:dyDescent="0.2">
      <c r="B38" s="6"/>
      <c r="C38" s="6"/>
      <c r="D38" s="6"/>
      <c r="E38" s="6"/>
      <c r="F38" s="6"/>
      <c r="G38" s="6"/>
      <c r="H38" s="6"/>
      <c r="I38" s="6"/>
    </row>
  </sheetData>
  <mergeCells count="30">
    <mergeCell ref="J32:R32"/>
    <mergeCell ref="J33:R33"/>
    <mergeCell ref="J34:R34"/>
    <mergeCell ref="J35:R35"/>
    <mergeCell ref="K5:R5"/>
    <mergeCell ref="K6:L6"/>
    <mergeCell ref="M6:N6"/>
    <mergeCell ref="O6:P6"/>
    <mergeCell ref="Q6:Q7"/>
    <mergeCell ref="R6:R7"/>
    <mergeCell ref="B5:I5"/>
    <mergeCell ref="A35:I35"/>
    <mergeCell ref="D6:E6"/>
    <mergeCell ref="F6:G6"/>
    <mergeCell ref="A32:I32"/>
    <mergeCell ref="A33:I33"/>
    <mergeCell ref="H6:H7"/>
    <mergeCell ref="I6:I7"/>
    <mergeCell ref="A34:I34"/>
    <mergeCell ref="B6:C6"/>
    <mergeCell ref="S32:AA32"/>
    <mergeCell ref="S33:AA33"/>
    <mergeCell ref="S34:AA34"/>
    <mergeCell ref="S35:AA35"/>
    <mergeCell ref="T5:AA5"/>
    <mergeCell ref="T6:U6"/>
    <mergeCell ref="V6:W6"/>
    <mergeCell ref="X6:Y6"/>
    <mergeCell ref="Z6:Z7"/>
    <mergeCell ref="AA6:AA7"/>
  </mergeCells>
  <hyperlinks>
    <hyperlink ref="A1" location="Съдържание!Print_Area" display="към съдържанието" xr:uid="{00000000-0004-0000-0300-000000000000}"/>
  </hyperlinks>
  <printOptions horizontalCentered="1"/>
  <pageMargins left="0.39370078740157483" right="0.39370078740157483" top="0.59055118110236227" bottom="0.39370078740157483" header="0.31496062992125984" footer="0.31496062992125984"/>
  <pageSetup paperSize="9"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35"/>
  <sheetViews>
    <sheetView topLeftCell="L1" zoomScale="64" zoomScaleNormal="64" zoomScaleSheetLayoutView="77" workbookViewId="0">
      <selection activeCell="S20" sqref="S20"/>
    </sheetView>
  </sheetViews>
  <sheetFormatPr defaultRowHeight="12.75" x14ac:dyDescent="0.2"/>
  <cols>
    <col min="1" max="1" width="83.7109375" style="17" customWidth="1"/>
    <col min="2" max="2" width="14.7109375" style="18" customWidth="1"/>
    <col min="3" max="3" width="15.7109375" style="18" customWidth="1"/>
    <col min="4" max="4" width="14.7109375" style="18" customWidth="1"/>
    <col min="5" max="7" width="15.7109375" style="18" customWidth="1"/>
    <col min="8" max="8" width="18.7109375" style="18" customWidth="1"/>
    <col min="9" max="9" width="15.7109375" style="18" customWidth="1"/>
    <col min="10" max="10" width="83.7109375" customWidth="1"/>
    <col min="11" max="11" width="14.7109375" customWidth="1"/>
    <col min="12" max="12" width="15.7109375" customWidth="1"/>
    <col min="13" max="13" width="14.7109375" customWidth="1"/>
    <col min="14" max="16" width="15.7109375" customWidth="1"/>
    <col min="17" max="17" width="18.7109375" customWidth="1"/>
    <col min="18" max="18" width="15.7109375" customWidth="1"/>
    <col min="19" max="19" width="83.7109375" customWidth="1"/>
    <col min="20" max="20" width="14.7109375" customWidth="1"/>
    <col min="21" max="21" width="15.7109375" customWidth="1"/>
    <col min="22" max="22" width="14.7109375" customWidth="1"/>
    <col min="23" max="23" width="15.7109375" customWidth="1"/>
    <col min="24" max="24" width="14.7109375" customWidth="1"/>
    <col min="25" max="25" width="15.7109375" customWidth="1"/>
    <col min="26" max="26" width="18.42578125" bestFit="1" customWidth="1"/>
    <col min="27" max="27" width="15.7109375" customWidth="1"/>
  </cols>
  <sheetData>
    <row r="1" spans="1:27" s="155" customFormat="1" ht="15" customHeight="1" x14ac:dyDescent="0.2">
      <c r="A1" s="162" t="s">
        <v>64</v>
      </c>
      <c r="B1" s="157"/>
      <c r="C1" s="157"/>
      <c r="D1" s="157"/>
      <c r="E1" s="157"/>
      <c r="F1" s="157"/>
      <c r="G1" s="157"/>
      <c r="H1" s="157"/>
      <c r="I1" s="158"/>
    </row>
    <row r="2" spans="1:27" s="155" customFormat="1" ht="15" customHeight="1" x14ac:dyDescent="0.2">
      <c r="A2" s="282"/>
      <c r="B2" s="90"/>
      <c r="C2" s="90"/>
      <c r="D2" s="90"/>
      <c r="E2" s="90"/>
      <c r="F2" s="90"/>
      <c r="G2" s="90"/>
      <c r="H2" s="90"/>
      <c r="I2" s="283"/>
    </row>
    <row r="3" spans="1:27" s="70" customFormat="1" ht="15" customHeight="1" x14ac:dyDescent="0.2">
      <c r="A3" s="160" t="s">
        <v>394</v>
      </c>
      <c r="B3" s="107"/>
      <c r="C3" s="107"/>
      <c r="D3" s="107"/>
      <c r="E3" s="107"/>
      <c r="F3" s="107"/>
      <c r="G3" s="107"/>
      <c r="H3" s="107"/>
      <c r="I3" s="161"/>
      <c r="J3" s="160" t="s">
        <v>394</v>
      </c>
      <c r="S3" s="160" t="s">
        <v>394</v>
      </c>
    </row>
    <row r="4" spans="1:27" s="70" customFormat="1" ht="15" customHeight="1" x14ac:dyDescent="0.2">
      <c r="A4" s="160"/>
      <c r="B4" s="107"/>
      <c r="C4" s="107"/>
      <c r="D4" s="107"/>
      <c r="E4" s="107"/>
      <c r="F4" s="107"/>
      <c r="G4" s="107"/>
      <c r="H4" s="107"/>
      <c r="I4" s="161"/>
      <c r="R4" s="106" t="s">
        <v>330</v>
      </c>
      <c r="AA4" s="106" t="s">
        <v>331</v>
      </c>
    </row>
    <row r="5" spans="1:27" s="5" customFormat="1" ht="15" customHeight="1" x14ac:dyDescent="0.25">
      <c r="A5" s="316"/>
      <c r="B5" s="355" t="s">
        <v>298</v>
      </c>
      <c r="C5" s="355"/>
      <c r="D5" s="355"/>
      <c r="E5" s="355"/>
      <c r="F5" s="355"/>
      <c r="G5" s="355"/>
      <c r="H5" s="355"/>
      <c r="I5" s="355"/>
      <c r="J5" s="316"/>
      <c r="K5" s="355" t="s">
        <v>352</v>
      </c>
      <c r="L5" s="355"/>
      <c r="M5" s="355"/>
      <c r="N5" s="355"/>
      <c r="O5" s="355"/>
      <c r="P5" s="355"/>
      <c r="Q5" s="355"/>
      <c r="R5" s="355"/>
      <c r="S5" s="316"/>
      <c r="T5" s="355" t="s">
        <v>395</v>
      </c>
      <c r="U5" s="355"/>
      <c r="V5" s="355"/>
      <c r="W5" s="355"/>
      <c r="X5" s="355"/>
      <c r="Y5" s="355"/>
      <c r="Z5" s="355"/>
      <c r="AA5" s="355"/>
    </row>
    <row r="6" spans="1:27" s="5" customFormat="1" ht="39.950000000000003" customHeight="1" x14ac:dyDescent="0.2">
      <c r="A6" s="324" t="s">
        <v>65</v>
      </c>
      <c r="B6" s="356" t="s">
        <v>346</v>
      </c>
      <c r="C6" s="356"/>
      <c r="D6" s="356" t="s">
        <v>341</v>
      </c>
      <c r="E6" s="356"/>
      <c r="F6" s="356" t="s">
        <v>347</v>
      </c>
      <c r="G6" s="356"/>
      <c r="H6" s="357" t="s">
        <v>295</v>
      </c>
      <c r="I6" s="357" t="s">
        <v>294</v>
      </c>
      <c r="J6" s="324" t="s">
        <v>65</v>
      </c>
      <c r="K6" s="356" t="s">
        <v>346</v>
      </c>
      <c r="L6" s="356"/>
      <c r="M6" s="356" t="s">
        <v>341</v>
      </c>
      <c r="N6" s="356"/>
      <c r="O6" s="356" t="s">
        <v>347</v>
      </c>
      <c r="P6" s="356"/>
      <c r="Q6" s="357" t="s">
        <v>295</v>
      </c>
      <c r="R6" s="357" t="s">
        <v>294</v>
      </c>
      <c r="S6" s="324" t="s">
        <v>65</v>
      </c>
      <c r="T6" s="356" t="s">
        <v>346</v>
      </c>
      <c r="U6" s="356"/>
      <c r="V6" s="356" t="s">
        <v>341</v>
      </c>
      <c r="W6" s="356"/>
      <c r="X6" s="356" t="s">
        <v>347</v>
      </c>
      <c r="Y6" s="356"/>
      <c r="Z6" s="357" t="s">
        <v>295</v>
      </c>
      <c r="AA6" s="357" t="s">
        <v>294</v>
      </c>
    </row>
    <row r="7" spans="1:27" s="5" customFormat="1" ht="39.950000000000003" customHeight="1" x14ac:dyDescent="0.2">
      <c r="A7" s="318"/>
      <c r="B7" s="319" t="s">
        <v>3</v>
      </c>
      <c r="C7" s="319" t="s">
        <v>137</v>
      </c>
      <c r="D7" s="122" t="s">
        <v>3</v>
      </c>
      <c r="E7" s="122" t="s">
        <v>138</v>
      </c>
      <c r="F7" s="319" t="s">
        <v>3</v>
      </c>
      <c r="G7" s="319" t="s">
        <v>138</v>
      </c>
      <c r="H7" s="358"/>
      <c r="I7" s="358"/>
      <c r="J7" s="318"/>
      <c r="K7" s="319" t="s">
        <v>3</v>
      </c>
      <c r="L7" s="319" t="s">
        <v>137</v>
      </c>
      <c r="M7" s="122" t="s">
        <v>3</v>
      </c>
      <c r="N7" s="122" t="s">
        <v>138</v>
      </c>
      <c r="O7" s="319" t="s">
        <v>3</v>
      </c>
      <c r="P7" s="319" t="s">
        <v>138</v>
      </c>
      <c r="Q7" s="358"/>
      <c r="R7" s="358"/>
      <c r="S7" s="318"/>
      <c r="T7" s="319" t="s">
        <v>3</v>
      </c>
      <c r="U7" s="319" t="s">
        <v>137</v>
      </c>
      <c r="V7" s="122" t="s">
        <v>3</v>
      </c>
      <c r="W7" s="122" t="s">
        <v>138</v>
      </c>
      <c r="X7" s="319" t="s">
        <v>3</v>
      </c>
      <c r="Y7" s="319" t="s">
        <v>138</v>
      </c>
      <c r="Z7" s="358"/>
      <c r="AA7" s="358"/>
    </row>
    <row r="8" spans="1:27" s="5" customFormat="1" ht="20.100000000000001" customHeight="1" x14ac:dyDescent="0.2">
      <c r="A8" s="318">
        <v>1</v>
      </c>
      <c r="B8" s="122">
        <v>2</v>
      </c>
      <c r="C8" s="122">
        <v>3</v>
      </c>
      <c r="D8" s="122">
        <v>4</v>
      </c>
      <c r="E8" s="122" t="s">
        <v>214</v>
      </c>
      <c r="F8" s="122">
        <v>6</v>
      </c>
      <c r="G8" s="122" t="s">
        <v>215</v>
      </c>
      <c r="H8" s="290">
        <v>8</v>
      </c>
      <c r="I8" s="290" t="s">
        <v>216</v>
      </c>
      <c r="J8" s="318">
        <v>10</v>
      </c>
      <c r="K8" s="122">
        <v>11</v>
      </c>
      <c r="L8" s="122">
        <v>12</v>
      </c>
      <c r="M8" s="122">
        <v>13</v>
      </c>
      <c r="N8" s="122" t="s">
        <v>353</v>
      </c>
      <c r="O8" s="122">
        <v>15</v>
      </c>
      <c r="P8" s="122" t="s">
        <v>354</v>
      </c>
      <c r="Q8" s="325">
        <v>17</v>
      </c>
      <c r="R8" s="325" t="s">
        <v>355</v>
      </c>
      <c r="S8" s="318">
        <v>19</v>
      </c>
      <c r="T8" s="122">
        <v>20</v>
      </c>
      <c r="U8" s="122">
        <v>21</v>
      </c>
      <c r="V8" s="122">
        <v>22</v>
      </c>
      <c r="W8" s="122" t="s">
        <v>396</v>
      </c>
      <c r="X8" s="122">
        <v>24</v>
      </c>
      <c r="Y8" s="122" t="s">
        <v>397</v>
      </c>
      <c r="Z8" s="350">
        <v>26</v>
      </c>
      <c r="AA8" s="350" t="s">
        <v>398</v>
      </c>
    </row>
    <row r="9" spans="1:27" s="5" customFormat="1" ht="15" customHeight="1" x14ac:dyDescent="0.2">
      <c r="A9" s="121"/>
      <c r="B9" s="310"/>
      <c r="C9" s="310"/>
      <c r="D9" s="310"/>
      <c r="E9" s="310"/>
      <c r="F9" s="310"/>
      <c r="G9" s="310"/>
      <c r="H9" s="310"/>
      <c r="I9" s="317"/>
      <c r="J9" s="121"/>
      <c r="K9" s="310"/>
      <c r="L9" s="310"/>
      <c r="M9" s="310"/>
      <c r="N9" s="310"/>
      <c r="O9" s="310"/>
      <c r="P9" s="310"/>
      <c r="Q9" s="310"/>
      <c r="R9" s="317"/>
      <c r="S9" s="121"/>
      <c r="T9" s="310"/>
      <c r="U9" s="310"/>
      <c r="V9" s="310"/>
      <c r="W9" s="310"/>
      <c r="X9" s="310"/>
      <c r="Y9" s="310"/>
      <c r="Z9" s="310"/>
      <c r="AA9" s="317"/>
    </row>
    <row r="10" spans="1:27" s="292" customFormat="1" ht="20.100000000000001" customHeight="1" x14ac:dyDescent="0.2">
      <c r="A10" s="311" t="s">
        <v>67</v>
      </c>
      <c r="B10" s="67">
        <v>257299</v>
      </c>
      <c r="C10" s="180">
        <v>9.4871918724721768E-2</v>
      </c>
      <c r="D10" s="67">
        <v>386705</v>
      </c>
      <c r="E10" s="68">
        <v>1.5029401591144933</v>
      </c>
      <c r="F10" s="67">
        <v>2507889</v>
      </c>
      <c r="G10" s="67">
        <v>9.746983081939689</v>
      </c>
      <c r="H10" s="174">
        <v>132583588.62</v>
      </c>
      <c r="I10" s="178">
        <v>52.866609574825681</v>
      </c>
      <c r="J10" s="311" t="s">
        <v>67</v>
      </c>
      <c r="K10" s="331">
        <v>367023</v>
      </c>
      <c r="L10" s="180">
        <v>0.12597647099204545</v>
      </c>
      <c r="M10" s="67">
        <v>659866</v>
      </c>
      <c r="N10" s="68">
        <v>1.797887325862412</v>
      </c>
      <c r="O10" s="67">
        <v>4701967</v>
      </c>
      <c r="P10" s="67">
        <v>12.811096307315891</v>
      </c>
      <c r="Q10" s="174">
        <v>251021568.33000001</v>
      </c>
      <c r="R10" s="178">
        <v>53.386501506709855</v>
      </c>
      <c r="S10" s="311" t="s">
        <v>67</v>
      </c>
      <c r="T10" s="331">
        <v>452908</v>
      </c>
      <c r="U10" s="180">
        <v>0.14912309006296051</v>
      </c>
      <c r="V10" s="67">
        <v>932916</v>
      </c>
      <c r="W10" s="68">
        <v>2.0598355515910516</v>
      </c>
      <c r="X10" s="67">
        <v>6981358</v>
      </c>
      <c r="Y10" s="67">
        <v>15.414516855520326</v>
      </c>
      <c r="Z10" s="174">
        <v>377900565.29000002</v>
      </c>
      <c r="AA10" s="178">
        <v>54.129950833347898</v>
      </c>
    </row>
    <row r="11" spans="1:27" s="292" customFormat="1" ht="30" customHeight="1" x14ac:dyDescent="0.2">
      <c r="A11" s="311" t="s">
        <v>68</v>
      </c>
      <c r="B11" s="67">
        <v>12725</v>
      </c>
      <c r="C11" s="180">
        <v>4.6919932287808521E-3</v>
      </c>
      <c r="D11" s="67">
        <v>21849</v>
      </c>
      <c r="E11" s="68">
        <v>1.7170137524557956</v>
      </c>
      <c r="F11" s="67">
        <v>259032</v>
      </c>
      <c r="G11" s="67">
        <v>20.356149312377209</v>
      </c>
      <c r="H11" s="174">
        <v>13518104.630000001</v>
      </c>
      <c r="I11" s="178">
        <v>52.187006354427254</v>
      </c>
      <c r="J11" s="311" t="s">
        <v>68</v>
      </c>
      <c r="K11" s="331">
        <v>22682</v>
      </c>
      <c r="L11" s="180">
        <v>7.7853385620017673E-3</v>
      </c>
      <c r="M11" s="67">
        <v>41256</v>
      </c>
      <c r="N11" s="68">
        <v>1.8188872233489111</v>
      </c>
      <c r="O11" s="67">
        <v>509357</v>
      </c>
      <c r="P11" s="67">
        <v>22.456441230932018</v>
      </c>
      <c r="Q11" s="174">
        <v>26989856.41</v>
      </c>
      <c r="R11" s="178">
        <v>52.988093635701482</v>
      </c>
      <c r="S11" s="311" t="s">
        <v>68</v>
      </c>
      <c r="T11" s="331">
        <v>33247</v>
      </c>
      <c r="U11" s="180">
        <v>1.0946804594582671E-2</v>
      </c>
      <c r="V11" s="67">
        <v>62394</v>
      </c>
      <c r="W11" s="68">
        <v>1.8766806027611513</v>
      </c>
      <c r="X11" s="67">
        <v>787824</v>
      </c>
      <c r="Y11" s="67">
        <v>23.696092880560652</v>
      </c>
      <c r="Z11" s="174">
        <v>42326168.68</v>
      </c>
      <c r="AA11" s="178">
        <v>53.725411614776903</v>
      </c>
    </row>
    <row r="12" spans="1:27" s="292" customFormat="1" ht="30" customHeight="1" x14ac:dyDescent="0.2">
      <c r="A12" s="311" t="s">
        <v>69</v>
      </c>
      <c r="B12" s="67">
        <v>64888</v>
      </c>
      <c r="C12" s="180">
        <v>2.392566260346813E-2</v>
      </c>
      <c r="D12" s="67">
        <v>97518</v>
      </c>
      <c r="E12" s="68">
        <v>1.5028664776229812</v>
      </c>
      <c r="F12" s="67">
        <v>288383</v>
      </c>
      <c r="G12" s="67">
        <v>4.444319442732092</v>
      </c>
      <c r="H12" s="174">
        <v>15213875.52</v>
      </c>
      <c r="I12" s="178">
        <v>52.755798781481573</v>
      </c>
      <c r="J12" s="311" t="s">
        <v>69</v>
      </c>
      <c r="K12" s="331">
        <v>88547</v>
      </c>
      <c r="L12" s="180">
        <v>3.0392750800175051E-2</v>
      </c>
      <c r="M12" s="67">
        <v>159284</v>
      </c>
      <c r="N12" s="68">
        <v>1.7988638801992163</v>
      </c>
      <c r="O12" s="67">
        <v>475483</v>
      </c>
      <c r="P12" s="67">
        <v>5.369837487436051</v>
      </c>
      <c r="Q12" s="174">
        <v>25303465.359999999</v>
      </c>
      <c r="R12" s="178">
        <v>53.216340773487168</v>
      </c>
      <c r="S12" s="311" t="s">
        <v>69</v>
      </c>
      <c r="T12" s="331">
        <v>101414</v>
      </c>
      <c r="U12" s="180">
        <v>3.3391260599603179E-2</v>
      </c>
      <c r="V12" s="67">
        <v>197414</v>
      </c>
      <c r="W12" s="68">
        <v>1.9466148657976217</v>
      </c>
      <c r="X12" s="67">
        <v>595837</v>
      </c>
      <c r="Y12" s="67">
        <v>5.8752933520026822</v>
      </c>
      <c r="Z12" s="174">
        <v>32018959.129999999</v>
      </c>
      <c r="AA12" s="178">
        <v>53.737782531128481</v>
      </c>
    </row>
    <row r="13" spans="1:27" s="292" customFormat="1" ht="20.100000000000001" customHeight="1" x14ac:dyDescent="0.2">
      <c r="A13" s="311" t="s">
        <v>70</v>
      </c>
      <c r="B13" s="67">
        <v>5</v>
      </c>
      <c r="C13" s="181">
        <v>1.8436122706408065E-6</v>
      </c>
      <c r="D13" s="67">
        <v>5</v>
      </c>
      <c r="E13" s="68">
        <v>1</v>
      </c>
      <c r="F13" s="67">
        <v>24</v>
      </c>
      <c r="G13" s="67">
        <v>4.8</v>
      </c>
      <c r="H13" s="174">
        <v>1121</v>
      </c>
      <c r="I13" s="178">
        <v>46.708333333333336</v>
      </c>
      <c r="J13" s="311" t="s">
        <v>70</v>
      </c>
      <c r="K13" s="331">
        <v>73</v>
      </c>
      <c r="L13" s="341">
        <v>2.5056419849489863E-5</v>
      </c>
      <c r="M13" s="67">
        <v>77</v>
      </c>
      <c r="N13" s="68">
        <v>1.0547945205479452</v>
      </c>
      <c r="O13" s="67">
        <v>494</v>
      </c>
      <c r="P13" s="67">
        <v>6.7671232876712333</v>
      </c>
      <c r="Q13" s="174">
        <v>30795.02</v>
      </c>
      <c r="R13" s="178">
        <v>62.338097165991904</v>
      </c>
      <c r="S13" s="311" t="s">
        <v>70</v>
      </c>
      <c r="T13" s="331">
        <v>202</v>
      </c>
      <c r="U13" s="341">
        <v>6.6509896475041333E-5</v>
      </c>
      <c r="V13" s="67">
        <v>211</v>
      </c>
      <c r="W13" s="68">
        <v>1.0445544554455446</v>
      </c>
      <c r="X13" s="67">
        <v>1437</v>
      </c>
      <c r="Y13" s="67">
        <v>7.1138613861386135</v>
      </c>
      <c r="Z13" s="174">
        <v>94677.58</v>
      </c>
      <c r="AA13" s="178">
        <v>65.885581071677109</v>
      </c>
    </row>
    <row r="14" spans="1:27" s="292" customFormat="1" ht="30" customHeight="1" x14ac:dyDescent="0.2">
      <c r="A14" s="311" t="s">
        <v>71</v>
      </c>
      <c r="B14" s="67">
        <v>740</v>
      </c>
      <c r="C14" s="182">
        <v>2.7285461605483936E-4</v>
      </c>
      <c r="D14" s="67">
        <v>1532</v>
      </c>
      <c r="E14" s="68">
        <v>2.0702702702702704</v>
      </c>
      <c r="F14" s="67">
        <v>20671</v>
      </c>
      <c r="G14" s="67">
        <v>27.933783783783785</v>
      </c>
      <c r="H14" s="174">
        <v>1403998.98</v>
      </c>
      <c r="I14" s="178">
        <v>67.921192975666386</v>
      </c>
      <c r="J14" s="311" t="s">
        <v>71</v>
      </c>
      <c r="K14" s="331">
        <v>1114</v>
      </c>
      <c r="L14" s="182">
        <v>3.823678316757768E-4</v>
      </c>
      <c r="M14" s="67">
        <v>2607</v>
      </c>
      <c r="N14" s="68">
        <v>2.3402154398563733</v>
      </c>
      <c r="O14" s="67">
        <v>37729</v>
      </c>
      <c r="P14" s="67">
        <v>33.868043087971273</v>
      </c>
      <c r="Q14" s="174">
        <v>2560672.4</v>
      </c>
      <c r="R14" s="178">
        <v>67.870137029870918</v>
      </c>
      <c r="S14" s="311" t="s">
        <v>71</v>
      </c>
      <c r="T14" s="331">
        <v>1459</v>
      </c>
      <c r="U14" s="182">
        <v>4.8038583642121441E-4</v>
      </c>
      <c r="V14" s="67">
        <v>3615</v>
      </c>
      <c r="W14" s="68">
        <v>2.4777244688142561</v>
      </c>
      <c r="X14" s="67">
        <v>53736</v>
      </c>
      <c r="Y14" s="67">
        <v>36.830705962988347</v>
      </c>
      <c r="Z14" s="174">
        <v>3689011.38</v>
      </c>
      <c r="AA14" s="178">
        <v>68.650650960250104</v>
      </c>
    </row>
    <row r="15" spans="1:27" s="292" customFormat="1" ht="30" customHeight="1" x14ac:dyDescent="0.2">
      <c r="A15" s="311" t="s">
        <v>125</v>
      </c>
      <c r="B15" s="67"/>
      <c r="C15" s="183"/>
      <c r="D15" s="67"/>
      <c r="E15" s="68"/>
      <c r="F15" s="67"/>
      <c r="G15" s="67"/>
      <c r="H15" s="174"/>
      <c r="I15" s="178"/>
      <c r="J15" s="311" t="s">
        <v>125</v>
      </c>
      <c r="K15" s="331"/>
      <c r="L15" s="182"/>
      <c r="M15" s="67"/>
      <c r="N15" s="68"/>
      <c r="O15" s="67"/>
      <c r="P15" s="67"/>
      <c r="Q15" s="174"/>
      <c r="R15" s="178"/>
      <c r="S15" s="311" t="s">
        <v>125</v>
      </c>
      <c r="T15" s="331"/>
      <c r="U15" s="182"/>
      <c r="V15" s="67"/>
      <c r="W15" s="68"/>
      <c r="X15" s="67"/>
      <c r="Y15" s="67"/>
      <c r="Z15" s="174"/>
      <c r="AA15" s="178"/>
    </row>
    <row r="16" spans="1:27" s="292" customFormat="1" ht="30" customHeight="1" x14ac:dyDescent="0.2">
      <c r="A16" s="311" t="s">
        <v>124</v>
      </c>
      <c r="B16" s="67">
        <v>2</v>
      </c>
      <c r="C16" s="181">
        <v>7.3744490825632253E-7</v>
      </c>
      <c r="D16" s="67">
        <v>2</v>
      </c>
      <c r="E16" s="68">
        <v>1</v>
      </c>
      <c r="F16" s="67">
        <v>44</v>
      </c>
      <c r="G16" s="67">
        <v>22</v>
      </c>
      <c r="H16" s="174">
        <v>4311.6499999999996</v>
      </c>
      <c r="I16" s="178">
        <v>97.992045454545448</v>
      </c>
      <c r="J16" s="311" t="s">
        <v>124</v>
      </c>
      <c r="K16" s="331">
        <v>5</v>
      </c>
      <c r="L16" s="181">
        <v>1.7161931403760179E-6</v>
      </c>
      <c r="M16" s="67">
        <v>6</v>
      </c>
      <c r="N16" s="68">
        <v>1.2</v>
      </c>
      <c r="O16" s="67">
        <v>121</v>
      </c>
      <c r="P16" s="67">
        <v>24.2</v>
      </c>
      <c r="Q16" s="174">
        <v>7002.85</v>
      </c>
      <c r="R16" s="178">
        <v>57.874793388429758</v>
      </c>
      <c r="S16" s="311" t="s">
        <v>124</v>
      </c>
      <c r="T16" s="331">
        <v>6</v>
      </c>
      <c r="U16" s="181">
        <v>1.9755414794566734E-6</v>
      </c>
      <c r="V16" s="67">
        <v>7</v>
      </c>
      <c r="W16" s="68">
        <v>1.1666666666666667</v>
      </c>
      <c r="X16" s="67">
        <v>111</v>
      </c>
      <c r="Y16" s="67">
        <v>18.5</v>
      </c>
      <c r="Z16" s="174">
        <v>7400.41</v>
      </c>
      <c r="AA16" s="178">
        <v>66.670360360360363</v>
      </c>
    </row>
    <row r="17" spans="1:27" s="5" customFormat="1" ht="20.100000000000001" customHeight="1" x14ac:dyDescent="0.2">
      <c r="A17" s="311" t="s">
        <v>72</v>
      </c>
      <c r="B17" s="67"/>
      <c r="C17" s="182"/>
      <c r="D17" s="67"/>
      <c r="E17" s="68"/>
      <c r="F17" s="67"/>
      <c r="G17" s="185"/>
      <c r="H17" s="174"/>
      <c r="I17" s="178"/>
      <c r="J17" s="311" t="s">
        <v>72</v>
      </c>
      <c r="K17" s="331"/>
      <c r="L17" s="182"/>
      <c r="M17" s="67"/>
      <c r="N17" s="68"/>
      <c r="O17" s="67"/>
      <c r="P17" s="67"/>
      <c r="Q17" s="174"/>
      <c r="R17" s="178"/>
      <c r="S17" s="311" t="s">
        <v>72</v>
      </c>
      <c r="T17" s="331"/>
      <c r="U17" s="182"/>
      <c r="V17" s="67"/>
      <c r="W17" s="68"/>
      <c r="X17" s="67"/>
      <c r="Y17" s="67"/>
      <c r="Z17" s="174"/>
      <c r="AA17" s="178"/>
    </row>
    <row r="18" spans="1:27" s="292" customFormat="1" ht="15" customHeight="1" x14ac:dyDescent="0.2">
      <c r="A18" s="311" t="s">
        <v>73</v>
      </c>
      <c r="B18" s="67">
        <v>48261</v>
      </c>
      <c r="C18" s="180">
        <v>1.7794914358679192E-2</v>
      </c>
      <c r="D18" s="67"/>
      <c r="E18" s="68"/>
      <c r="F18" s="67">
        <v>3493207</v>
      </c>
      <c r="G18" s="67">
        <v>72.381571040798988</v>
      </c>
      <c r="H18" s="174">
        <v>158402256.5</v>
      </c>
      <c r="I18" s="178">
        <v>45.345797285989633</v>
      </c>
      <c r="J18" s="311" t="s">
        <v>73</v>
      </c>
      <c r="K18" s="331">
        <v>57391</v>
      </c>
      <c r="L18" s="180">
        <v>1.9698808103864009E-2</v>
      </c>
      <c r="M18" s="67"/>
      <c r="N18" s="68"/>
      <c r="O18" s="67">
        <v>7415188</v>
      </c>
      <c r="P18" s="67">
        <v>129.20471850987087</v>
      </c>
      <c r="Q18" s="174">
        <v>315693718.77999997</v>
      </c>
      <c r="R18" s="178">
        <v>42.573933227316687</v>
      </c>
      <c r="S18" s="311" t="s">
        <v>73</v>
      </c>
      <c r="T18" s="331">
        <v>66846</v>
      </c>
      <c r="U18" s="180">
        <v>2.2009507622626798E-2</v>
      </c>
      <c r="V18" s="67"/>
      <c r="W18" s="68"/>
      <c r="X18" s="67">
        <v>10939382</v>
      </c>
      <c r="Y18" s="67">
        <v>163.65051012775635</v>
      </c>
      <c r="Z18" s="174">
        <v>481538646.32999998</v>
      </c>
      <c r="AA18" s="178">
        <v>44.018816266769001</v>
      </c>
    </row>
    <row r="19" spans="1:27" s="292" customFormat="1" ht="15" customHeight="1" x14ac:dyDescent="0.2">
      <c r="A19" s="312" t="s">
        <v>74</v>
      </c>
      <c r="B19" s="69">
        <v>47899</v>
      </c>
      <c r="C19" s="187">
        <v>1.7661436830284798E-2</v>
      </c>
      <c r="D19" s="69"/>
      <c r="E19" s="68"/>
      <c r="F19" s="69">
        <v>3469931</v>
      </c>
      <c r="G19" s="69">
        <v>72.442660598342343</v>
      </c>
      <c r="H19" s="175">
        <v>157724994.06999999</v>
      </c>
      <c r="I19" s="192">
        <v>45.454792637087017</v>
      </c>
      <c r="J19" s="312" t="s">
        <v>74</v>
      </c>
      <c r="K19" s="332">
        <v>56857</v>
      </c>
      <c r="L19" s="187">
        <v>1.951551867647185E-2</v>
      </c>
      <c r="M19" s="69"/>
      <c r="N19" s="334"/>
      <c r="O19" s="69">
        <v>7368855</v>
      </c>
      <c r="P19" s="69">
        <v>129.60330302337442</v>
      </c>
      <c r="Q19" s="175">
        <v>314356024.99000001</v>
      </c>
      <c r="R19" s="192">
        <v>42.660091016854047</v>
      </c>
      <c r="S19" s="312" t="s">
        <v>74</v>
      </c>
      <c r="T19" s="332">
        <v>66123</v>
      </c>
      <c r="U19" s="187">
        <v>2.177145487435227E-2</v>
      </c>
      <c r="V19" s="69"/>
      <c r="W19" s="334"/>
      <c r="X19" s="69">
        <v>10871666</v>
      </c>
      <c r="Y19" s="69">
        <v>164.41580085598054</v>
      </c>
      <c r="Z19" s="175">
        <v>479468343.33999997</v>
      </c>
      <c r="AA19" s="192">
        <v>44.10256379656991</v>
      </c>
    </row>
    <row r="20" spans="1:27" s="292" customFormat="1" ht="15" customHeight="1" x14ac:dyDescent="0.2">
      <c r="A20" s="312" t="s">
        <v>436</v>
      </c>
      <c r="B20" s="69"/>
      <c r="C20" s="187"/>
      <c r="D20" s="69"/>
      <c r="E20" s="68"/>
      <c r="F20" s="69"/>
      <c r="G20" s="69"/>
      <c r="H20" s="175"/>
      <c r="I20" s="192"/>
      <c r="J20" s="312" t="s">
        <v>436</v>
      </c>
      <c r="K20" s="332"/>
      <c r="L20" s="188"/>
      <c r="M20" s="69"/>
      <c r="N20" s="334"/>
      <c r="O20" s="69"/>
      <c r="P20" s="69"/>
      <c r="Q20" s="175"/>
      <c r="R20" s="192"/>
      <c r="S20" s="312" t="s">
        <v>436</v>
      </c>
      <c r="T20" s="332"/>
      <c r="U20" s="188"/>
      <c r="V20" s="69"/>
      <c r="W20" s="334"/>
      <c r="X20" s="69"/>
      <c r="Y20" s="69"/>
      <c r="Z20" s="175"/>
      <c r="AA20" s="192"/>
    </row>
    <row r="21" spans="1:27" s="292" customFormat="1" ht="15" customHeight="1" x14ac:dyDescent="0.2">
      <c r="A21" s="312" t="s">
        <v>75</v>
      </c>
      <c r="B21" s="69">
        <v>61</v>
      </c>
      <c r="C21" s="186">
        <v>2.2492069701817839E-5</v>
      </c>
      <c r="D21" s="69"/>
      <c r="E21" s="68"/>
      <c r="F21" s="69">
        <v>2393</v>
      </c>
      <c r="G21" s="69">
        <v>39.229508196721312</v>
      </c>
      <c r="H21" s="175">
        <v>158247.72</v>
      </c>
      <c r="I21" s="192">
        <v>66.129427496865858</v>
      </c>
      <c r="J21" s="312" t="s">
        <v>75</v>
      </c>
      <c r="K21" s="332">
        <v>97</v>
      </c>
      <c r="L21" s="186">
        <v>3.3294146923294748E-5</v>
      </c>
      <c r="M21" s="69"/>
      <c r="N21" s="334"/>
      <c r="O21" s="69">
        <v>5921</v>
      </c>
      <c r="P21" s="69">
        <v>61.041237113402062</v>
      </c>
      <c r="Q21" s="175">
        <v>349829.58</v>
      </c>
      <c r="R21" s="192">
        <v>59.082854247593318</v>
      </c>
      <c r="S21" s="312" t="s">
        <v>75</v>
      </c>
      <c r="T21" s="332">
        <v>139</v>
      </c>
      <c r="U21" s="186">
        <v>4.5766710940746264E-5</v>
      </c>
      <c r="V21" s="69"/>
      <c r="W21" s="334"/>
      <c r="X21" s="69">
        <v>9663</v>
      </c>
      <c r="Y21" s="69">
        <v>69.517985611510795</v>
      </c>
      <c r="Z21" s="175">
        <v>594382.05000000005</v>
      </c>
      <c r="AA21" s="192">
        <v>61.511130083824902</v>
      </c>
    </row>
    <row r="22" spans="1:27" s="292" customFormat="1" ht="30" customHeight="1" x14ac:dyDescent="0.2">
      <c r="A22" s="312" t="s">
        <v>76</v>
      </c>
      <c r="B22" s="69">
        <v>301</v>
      </c>
      <c r="C22" s="188">
        <v>1.1098545869257655E-4</v>
      </c>
      <c r="D22" s="69"/>
      <c r="E22" s="68"/>
      <c r="F22" s="69">
        <v>20883</v>
      </c>
      <c r="G22" s="69">
        <v>69.378737541528238</v>
      </c>
      <c r="H22" s="175">
        <v>519014.71</v>
      </c>
      <c r="I22" s="192">
        <v>24.853455442225734</v>
      </c>
      <c r="J22" s="312" t="s">
        <v>76</v>
      </c>
      <c r="K22" s="332">
        <v>437</v>
      </c>
      <c r="L22" s="188">
        <v>1.4999528046886397E-4</v>
      </c>
      <c r="M22" s="69"/>
      <c r="N22" s="334"/>
      <c r="O22" s="69">
        <v>40412</v>
      </c>
      <c r="P22" s="69">
        <v>92.47597254004576</v>
      </c>
      <c r="Q22" s="175">
        <v>987864.21</v>
      </c>
      <c r="R22" s="192">
        <v>24.444823567257249</v>
      </c>
      <c r="S22" s="312" t="s">
        <v>76</v>
      </c>
      <c r="T22" s="332">
        <v>584</v>
      </c>
      <c r="U22" s="188">
        <v>1.9228603733378288E-4</v>
      </c>
      <c r="V22" s="69"/>
      <c r="W22" s="334"/>
      <c r="X22" s="69">
        <v>58053</v>
      </c>
      <c r="Y22" s="69">
        <v>99.405821917808225</v>
      </c>
      <c r="Z22" s="175">
        <v>1475920.94</v>
      </c>
      <c r="AA22" s="192">
        <v>25.423680774464714</v>
      </c>
    </row>
    <row r="23" spans="1:27" s="292" customFormat="1" ht="15" customHeight="1" x14ac:dyDescent="0.2">
      <c r="A23" s="313" t="s">
        <v>290</v>
      </c>
      <c r="B23" s="67">
        <v>45713</v>
      </c>
      <c r="C23" s="180">
        <v>1.6855409545560637E-2</v>
      </c>
      <c r="D23" s="67"/>
      <c r="E23" s="68"/>
      <c r="F23" s="67">
        <v>2267007</v>
      </c>
      <c r="G23" s="67">
        <v>49.592172904862949</v>
      </c>
      <c r="H23" s="174">
        <v>78618587.300000012</v>
      </c>
      <c r="I23" s="178">
        <v>34.679463848148686</v>
      </c>
      <c r="J23" s="313" t="s">
        <v>290</v>
      </c>
      <c r="K23" s="331">
        <v>55908</v>
      </c>
      <c r="L23" s="180">
        <v>1.9189785218428481E-2</v>
      </c>
      <c r="M23" s="67"/>
      <c r="N23" s="68"/>
      <c r="O23" s="67">
        <v>4470795</v>
      </c>
      <c r="P23" s="67">
        <v>79.966999356084997</v>
      </c>
      <c r="Q23" s="174">
        <v>157856105.26999998</v>
      </c>
      <c r="R23" s="178">
        <v>35.308285275884934</v>
      </c>
      <c r="S23" s="313" t="s">
        <v>290</v>
      </c>
      <c r="T23" s="331">
        <v>68601</v>
      </c>
      <c r="U23" s="180">
        <v>2.2587353505367877E-2</v>
      </c>
      <c r="V23" s="67"/>
      <c r="W23" s="68"/>
      <c r="X23" s="67">
        <v>6729059</v>
      </c>
      <c r="Y23" s="67">
        <v>98.089809186455014</v>
      </c>
      <c r="Z23" s="174">
        <v>236066214.05000001</v>
      </c>
      <c r="AA23" s="178">
        <v>35.08160859490161</v>
      </c>
    </row>
    <row r="24" spans="1:27" s="292" customFormat="1" ht="15" customHeight="1" x14ac:dyDescent="0.2">
      <c r="A24" s="314" t="s">
        <v>128</v>
      </c>
      <c r="B24" s="69">
        <v>38964</v>
      </c>
      <c r="C24" s="187">
        <v>1.4366901702649676E-2</v>
      </c>
      <c r="D24" s="69"/>
      <c r="E24" s="68"/>
      <c r="F24" s="69">
        <v>1972877</v>
      </c>
      <c r="G24" s="69">
        <v>50.633328200390103</v>
      </c>
      <c r="H24" s="175">
        <v>73192281.400000006</v>
      </c>
      <c r="I24" s="192">
        <v>37.09926234630948</v>
      </c>
      <c r="J24" s="314" t="s">
        <v>128</v>
      </c>
      <c r="K24" s="332">
        <v>47488</v>
      </c>
      <c r="L24" s="187">
        <v>1.6299715970035267E-2</v>
      </c>
      <c r="M24" s="69"/>
      <c r="N24" s="334"/>
      <c r="O24" s="69">
        <v>3930913</v>
      </c>
      <c r="P24" s="69">
        <v>82.776975235849051</v>
      </c>
      <c r="Q24" s="175">
        <v>147775554.38</v>
      </c>
      <c r="R24" s="192">
        <v>37.593188752841897</v>
      </c>
      <c r="S24" s="314" t="s">
        <v>128</v>
      </c>
      <c r="T24" s="332">
        <v>57099</v>
      </c>
      <c r="U24" s="187">
        <v>1.8800240489249432E-2</v>
      </c>
      <c r="V24" s="69"/>
      <c r="W24" s="334"/>
      <c r="X24" s="69">
        <v>5957683</v>
      </c>
      <c r="Y24" s="69">
        <v>104.33953309164784</v>
      </c>
      <c r="Z24" s="175">
        <v>221744300.78</v>
      </c>
      <c r="AA24" s="192">
        <v>37.219889138109565</v>
      </c>
    </row>
    <row r="25" spans="1:27" s="292" customFormat="1" ht="30" customHeight="1" x14ac:dyDescent="0.2">
      <c r="A25" s="312" t="s">
        <v>129</v>
      </c>
      <c r="B25" s="69">
        <v>6749</v>
      </c>
      <c r="C25" s="187">
        <v>2.4885078429109607E-3</v>
      </c>
      <c r="D25" s="69"/>
      <c r="E25" s="68"/>
      <c r="F25" s="69">
        <v>294130</v>
      </c>
      <c r="G25" s="69">
        <v>43.581271299451771</v>
      </c>
      <c r="H25" s="175">
        <v>5426305.9000000004</v>
      </c>
      <c r="I25" s="192">
        <v>18.448665216060927</v>
      </c>
      <c r="J25" s="312" t="s">
        <v>129</v>
      </c>
      <c r="K25" s="332">
        <v>8420</v>
      </c>
      <c r="L25" s="187">
        <v>2.8900692483932143E-3</v>
      </c>
      <c r="M25" s="69"/>
      <c r="N25" s="334"/>
      <c r="O25" s="69">
        <v>539882</v>
      </c>
      <c r="P25" s="69">
        <v>64.119002375296915</v>
      </c>
      <c r="Q25" s="175">
        <v>10080550.890000001</v>
      </c>
      <c r="R25" s="192">
        <v>18.671766960187597</v>
      </c>
      <c r="S25" s="312" t="s">
        <v>129</v>
      </c>
      <c r="T25" s="332">
        <v>11502</v>
      </c>
      <c r="U25" s="187">
        <v>3.7871130161184429E-3</v>
      </c>
      <c r="V25" s="69"/>
      <c r="W25" s="334"/>
      <c r="X25" s="69">
        <v>771376</v>
      </c>
      <c r="Y25" s="69">
        <v>67.064510519909575</v>
      </c>
      <c r="Z25" s="175">
        <v>14321913.27</v>
      </c>
      <c r="AA25" s="192">
        <v>18.566708414573437</v>
      </c>
    </row>
    <row r="26" spans="1:27" s="5" customFormat="1" ht="15" customHeight="1" x14ac:dyDescent="0.2">
      <c r="A26" s="311" t="s">
        <v>121</v>
      </c>
      <c r="B26" s="67">
        <v>278</v>
      </c>
      <c r="C26" s="182">
        <v>1.0250484224762884E-4</v>
      </c>
      <c r="D26" s="67"/>
      <c r="E26" s="68"/>
      <c r="F26" s="67">
        <v>13866</v>
      </c>
      <c r="G26" s="67">
        <v>49.877697841726622</v>
      </c>
      <c r="H26" s="174">
        <v>921652.51</v>
      </c>
      <c r="I26" s="178">
        <v>66.468520842348184</v>
      </c>
      <c r="J26" s="311" t="s">
        <v>121</v>
      </c>
      <c r="K26" s="331">
        <v>350</v>
      </c>
      <c r="L26" s="182">
        <v>1.2013351982632125E-4</v>
      </c>
      <c r="M26" s="67"/>
      <c r="N26" s="68"/>
      <c r="O26" s="67">
        <v>30889</v>
      </c>
      <c r="P26" s="67">
        <v>88.254285714285714</v>
      </c>
      <c r="Q26" s="174">
        <v>1846383.75</v>
      </c>
      <c r="R26" s="178">
        <v>59.774798471947946</v>
      </c>
      <c r="S26" s="311" t="s">
        <v>121</v>
      </c>
      <c r="T26" s="331">
        <v>401</v>
      </c>
      <c r="U26" s="182">
        <v>1.3203202221035435E-4</v>
      </c>
      <c r="V26" s="67"/>
      <c r="W26" s="68"/>
      <c r="X26" s="67">
        <v>46535</v>
      </c>
      <c r="Y26" s="67">
        <v>116.04738154613466</v>
      </c>
      <c r="Z26" s="174">
        <v>2851401.5500000003</v>
      </c>
      <c r="AA26" s="178">
        <v>61.274342967658761</v>
      </c>
    </row>
    <row r="27" spans="1:27" s="5" customFormat="1" ht="15" customHeight="1" x14ac:dyDescent="0.2">
      <c r="A27" s="312" t="s">
        <v>123</v>
      </c>
      <c r="B27" s="69">
        <v>249</v>
      </c>
      <c r="C27" s="188">
        <v>9.181189107791216E-5</v>
      </c>
      <c r="D27" s="69"/>
      <c r="E27" s="68"/>
      <c r="F27" s="69">
        <v>12422</v>
      </c>
      <c r="G27" s="69">
        <v>49.887550200803211</v>
      </c>
      <c r="H27" s="175">
        <v>868907.35</v>
      </c>
      <c r="I27" s="192">
        <v>69.949070198035741</v>
      </c>
      <c r="J27" s="312" t="s">
        <v>123</v>
      </c>
      <c r="K27" s="332">
        <v>309</v>
      </c>
      <c r="L27" s="188">
        <v>1.0606073607523791E-4</v>
      </c>
      <c r="M27" s="69"/>
      <c r="N27" s="334"/>
      <c r="O27" s="69">
        <v>27937</v>
      </c>
      <c r="P27" s="69">
        <v>90.411003236245961</v>
      </c>
      <c r="Q27" s="175">
        <v>1728552.1</v>
      </c>
      <c r="R27" s="192">
        <v>61.873218312631998</v>
      </c>
      <c r="S27" s="312" t="s">
        <v>123</v>
      </c>
      <c r="T27" s="332">
        <v>337</v>
      </c>
      <c r="U27" s="188">
        <v>1.109595797628165E-4</v>
      </c>
      <c r="V27" s="69"/>
      <c r="W27" s="334"/>
      <c r="X27" s="69">
        <v>42211</v>
      </c>
      <c r="Y27" s="69">
        <v>125.25519287833828</v>
      </c>
      <c r="Z27" s="175">
        <v>2668971.87</v>
      </c>
      <c r="AA27" s="192">
        <v>63.229297339556041</v>
      </c>
    </row>
    <row r="28" spans="1:27" s="5" customFormat="1" ht="15" customHeight="1" x14ac:dyDescent="0.2">
      <c r="A28" s="315" t="s">
        <v>122</v>
      </c>
      <c r="B28" s="124">
        <v>29</v>
      </c>
      <c r="C28" s="190">
        <v>1.0692951169716678E-5</v>
      </c>
      <c r="D28" s="124"/>
      <c r="E28" s="125"/>
      <c r="F28" s="124">
        <v>1444</v>
      </c>
      <c r="G28" s="124">
        <v>49.793103448275865</v>
      </c>
      <c r="H28" s="176">
        <v>52745.16</v>
      </c>
      <c r="I28" s="193">
        <v>36.527119113573413</v>
      </c>
      <c r="J28" s="315" t="s">
        <v>122</v>
      </c>
      <c r="K28" s="333">
        <v>41</v>
      </c>
      <c r="L28" s="343">
        <v>1.4072783751083347E-5</v>
      </c>
      <c r="M28" s="124"/>
      <c r="N28" s="335"/>
      <c r="O28" s="124">
        <v>2952</v>
      </c>
      <c r="P28" s="124">
        <v>72</v>
      </c>
      <c r="Q28" s="176">
        <v>117831.65</v>
      </c>
      <c r="R28" s="193">
        <v>39.915870596205963</v>
      </c>
      <c r="S28" s="315" t="s">
        <v>122</v>
      </c>
      <c r="T28" s="333">
        <v>64</v>
      </c>
      <c r="U28" s="343">
        <v>2.107244244753785E-5</v>
      </c>
      <c r="V28" s="124"/>
      <c r="W28" s="335"/>
      <c r="X28" s="124">
        <v>4324</v>
      </c>
      <c r="Y28" s="124">
        <v>67.5625</v>
      </c>
      <c r="Z28" s="176">
        <v>182429.68</v>
      </c>
      <c r="AA28" s="193">
        <v>42.190027752081406</v>
      </c>
    </row>
    <row r="29" spans="1:27" x14ac:dyDescent="0.2">
      <c r="A29" s="354"/>
      <c r="B29" s="354"/>
      <c r="C29" s="354"/>
      <c r="D29" s="354"/>
      <c r="E29" s="354"/>
      <c r="F29" s="354"/>
      <c r="G29" s="354"/>
      <c r="H29" s="354"/>
      <c r="I29" s="354"/>
      <c r="J29" s="354"/>
      <c r="K29" s="354"/>
      <c r="L29" s="354"/>
      <c r="M29" s="354"/>
      <c r="N29" s="354"/>
      <c r="O29" s="354"/>
      <c r="P29" s="354"/>
      <c r="Q29" s="354"/>
      <c r="R29" s="354"/>
      <c r="S29" s="362"/>
      <c r="T29" s="362"/>
      <c r="U29" s="362"/>
      <c r="V29" s="362"/>
      <c r="W29" s="362"/>
      <c r="X29" s="362"/>
      <c r="Y29" s="362"/>
      <c r="Z29" s="362"/>
      <c r="AA29" s="362"/>
    </row>
    <row r="30" spans="1:27" s="5" customFormat="1" ht="42.75" customHeight="1" x14ac:dyDescent="0.2">
      <c r="A30" s="363" t="s">
        <v>321</v>
      </c>
      <c r="B30" s="363"/>
      <c r="C30" s="363"/>
      <c r="D30" s="363"/>
      <c r="E30" s="363"/>
      <c r="F30" s="363"/>
      <c r="G30" s="363"/>
      <c r="H30" s="363"/>
      <c r="I30" s="363"/>
      <c r="J30" s="363" t="s">
        <v>321</v>
      </c>
      <c r="K30" s="363"/>
      <c r="L30" s="363"/>
      <c r="M30" s="363"/>
      <c r="N30" s="363"/>
      <c r="O30" s="363"/>
      <c r="P30" s="363"/>
      <c r="Q30" s="363"/>
      <c r="R30" s="363"/>
      <c r="S30" s="363" t="s">
        <v>321</v>
      </c>
      <c r="T30" s="363"/>
      <c r="U30" s="363"/>
      <c r="V30" s="363"/>
      <c r="W30" s="363"/>
      <c r="X30" s="363"/>
      <c r="Y30" s="363"/>
      <c r="Z30" s="363"/>
      <c r="AA30" s="363"/>
    </row>
    <row r="31" spans="1:27" ht="30" customHeight="1" x14ac:dyDescent="0.2">
      <c r="A31" s="363" t="s">
        <v>371</v>
      </c>
      <c r="B31" s="363"/>
      <c r="C31" s="363"/>
      <c r="D31" s="363"/>
      <c r="E31" s="363"/>
      <c r="F31" s="363"/>
      <c r="G31" s="363"/>
      <c r="H31" s="363"/>
      <c r="I31" s="363"/>
      <c r="J31" s="363" t="s">
        <v>371</v>
      </c>
      <c r="K31" s="363"/>
      <c r="L31" s="363"/>
      <c r="M31" s="363"/>
      <c r="N31" s="363"/>
      <c r="O31" s="363"/>
      <c r="P31" s="363"/>
      <c r="Q31" s="363"/>
      <c r="R31" s="363"/>
      <c r="S31" s="363" t="s">
        <v>371</v>
      </c>
      <c r="T31" s="363"/>
      <c r="U31" s="363"/>
      <c r="V31" s="363"/>
      <c r="W31" s="363"/>
      <c r="X31" s="363"/>
      <c r="Y31" s="363"/>
      <c r="Z31" s="363"/>
      <c r="AA31" s="363"/>
    </row>
    <row r="32" spans="1:27" ht="30" customHeight="1" x14ac:dyDescent="0.2">
      <c r="A32" s="363" t="s">
        <v>345</v>
      </c>
      <c r="B32" s="363"/>
      <c r="C32" s="363"/>
      <c r="D32" s="363"/>
      <c r="E32" s="363"/>
      <c r="F32" s="363"/>
      <c r="G32" s="363"/>
      <c r="H32" s="363"/>
      <c r="I32" s="363"/>
      <c r="J32" s="363" t="s">
        <v>345</v>
      </c>
      <c r="K32" s="363"/>
      <c r="L32" s="363"/>
      <c r="M32" s="363"/>
      <c r="N32" s="363"/>
      <c r="O32" s="363"/>
      <c r="P32" s="363"/>
      <c r="Q32" s="363"/>
      <c r="R32" s="363"/>
      <c r="S32" s="363" t="s">
        <v>345</v>
      </c>
      <c r="T32" s="363"/>
      <c r="U32" s="363"/>
      <c r="V32" s="363"/>
      <c r="W32" s="363"/>
      <c r="X32" s="363"/>
      <c r="Y32" s="363"/>
      <c r="Z32" s="363"/>
      <c r="AA32" s="363"/>
    </row>
    <row r="33" spans="1:27" ht="30" customHeight="1" x14ac:dyDescent="0.2">
      <c r="A33" s="363" t="s">
        <v>339</v>
      </c>
      <c r="B33" s="363"/>
      <c r="C33" s="363"/>
      <c r="D33" s="363"/>
      <c r="E33" s="363"/>
      <c r="F33" s="363"/>
      <c r="G33" s="363"/>
      <c r="H33" s="363"/>
      <c r="I33" s="363"/>
      <c r="J33" s="363" t="s">
        <v>339</v>
      </c>
      <c r="K33" s="363"/>
      <c r="L33" s="363"/>
      <c r="M33" s="363"/>
      <c r="N33" s="363"/>
      <c r="O33" s="363"/>
      <c r="P33" s="363"/>
      <c r="Q33" s="363"/>
      <c r="R33" s="363"/>
      <c r="S33" s="363" t="s">
        <v>339</v>
      </c>
      <c r="T33" s="363"/>
      <c r="U33" s="363"/>
      <c r="V33" s="363"/>
      <c r="W33" s="363"/>
      <c r="X33" s="363"/>
      <c r="Y33" s="363"/>
      <c r="Z33" s="363"/>
      <c r="AA33" s="363"/>
    </row>
    <row r="34" spans="1:27" x14ac:dyDescent="0.2">
      <c r="A34" s="354"/>
      <c r="B34" s="354"/>
      <c r="C34" s="354"/>
      <c r="D34" s="354"/>
      <c r="E34" s="354"/>
      <c r="F34" s="354"/>
      <c r="G34" s="354"/>
      <c r="H34" s="354"/>
      <c r="I34" s="354"/>
    </row>
    <row r="35" spans="1:27" x14ac:dyDescent="0.2">
      <c r="A35" s="354"/>
      <c r="B35" s="354"/>
      <c r="C35" s="354"/>
      <c r="D35" s="354"/>
      <c r="E35" s="354"/>
      <c r="F35" s="354"/>
      <c r="G35" s="354"/>
      <c r="H35" s="354"/>
      <c r="I35" s="354"/>
    </row>
  </sheetData>
  <mergeCells count="35">
    <mergeCell ref="J29:R29"/>
    <mergeCell ref="J30:R30"/>
    <mergeCell ref="J31:R31"/>
    <mergeCell ref="J32:R32"/>
    <mergeCell ref="J33:R33"/>
    <mergeCell ref="K5:R5"/>
    <mergeCell ref="K6:L6"/>
    <mergeCell ref="M6:N6"/>
    <mergeCell ref="O6:P6"/>
    <mergeCell ref="Q6:Q7"/>
    <mergeCell ref="R6:R7"/>
    <mergeCell ref="B5:I5"/>
    <mergeCell ref="A30:I30"/>
    <mergeCell ref="B6:C6"/>
    <mergeCell ref="D6:E6"/>
    <mergeCell ref="F6:G6"/>
    <mergeCell ref="H6:H7"/>
    <mergeCell ref="I6:I7"/>
    <mergeCell ref="A34:I34"/>
    <mergeCell ref="A35:I35"/>
    <mergeCell ref="A29:I29"/>
    <mergeCell ref="A33:I33"/>
    <mergeCell ref="A32:I32"/>
    <mergeCell ref="A31:I31"/>
    <mergeCell ref="T5:AA5"/>
    <mergeCell ref="T6:U6"/>
    <mergeCell ref="V6:W6"/>
    <mergeCell ref="X6:Y6"/>
    <mergeCell ref="Z6:Z7"/>
    <mergeCell ref="AA6:AA7"/>
    <mergeCell ref="S29:AA29"/>
    <mergeCell ref="S30:AA30"/>
    <mergeCell ref="S31:AA31"/>
    <mergeCell ref="S32:AA32"/>
    <mergeCell ref="S33:AA33"/>
  </mergeCells>
  <hyperlinks>
    <hyperlink ref="A1" location="Съдържание!Print_Area" display="към съдържанието" xr:uid="{00000000-0004-0000-0400-000000000000}"/>
  </hyperlinks>
  <printOptions horizontalCentered="1"/>
  <pageMargins left="0.39370078740157483" right="0.39370078740157483" top="0.59055118110236227" bottom="0.39370078740157483" header="0.31496062992125984" footer="0.31496062992125984"/>
  <pageSetup paperSize="9"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44"/>
  <sheetViews>
    <sheetView zoomScale="66" zoomScaleNormal="66" zoomScaleSheetLayoutView="89" workbookViewId="0">
      <selection activeCell="N49" sqref="N49"/>
    </sheetView>
  </sheetViews>
  <sheetFormatPr defaultRowHeight="12.75" x14ac:dyDescent="0.2"/>
  <cols>
    <col min="1" max="1" width="18.7109375" customWidth="1"/>
    <col min="2" max="2" width="10.7109375" customWidth="1"/>
    <col min="3" max="3" width="12.7109375" customWidth="1"/>
    <col min="4" max="4" width="14.7109375" customWidth="1"/>
    <col min="5" max="5" width="10.7109375" customWidth="1"/>
    <col min="6" max="6" width="14.7109375" customWidth="1"/>
    <col min="7" max="7" width="18.7109375" customWidth="1"/>
    <col min="8" max="8" width="9.7109375" customWidth="1"/>
    <col min="9" max="9" width="18.7109375" customWidth="1"/>
    <col min="10" max="10" width="10.7109375" style="12" customWidth="1"/>
    <col min="11" max="11" width="12.7109375" customWidth="1"/>
    <col min="12" max="12" width="14.7109375" customWidth="1"/>
    <col min="13" max="13" width="10.7109375" customWidth="1"/>
    <col min="14" max="14" width="14.7109375" customWidth="1"/>
    <col min="15" max="15" width="18.7109375" customWidth="1"/>
    <col min="16" max="16" width="9.7109375" customWidth="1"/>
    <col min="17" max="17" width="18.7109375" customWidth="1"/>
    <col min="18" max="18" width="10.7109375" customWidth="1"/>
    <col min="19" max="19" width="12.7109375" customWidth="1"/>
    <col min="20" max="20" width="14.7109375" customWidth="1"/>
    <col min="21" max="21" width="10.7109375" customWidth="1"/>
    <col min="22" max="22" width="14.7109375" customWidth="1"/>
    <col min="23" max="23" width="18.7109375" customWidth="1"/>
    <col min="24" max="24" width="9.7109375" customWidth="1"/>
    <col min="25" max="25" width="9.140625" customWidth="1"/>
  </cols>
  <sheetData>
    <row r="1" spans="1:34" s="70" customFormat="1" ht="15" customHeight="1" x14ac:dyDescent="0.2">
      <c r="A1" s="159" t="s">
        <v>64</v>
      </c>
      <c r="B1" s="73"/>
      <c r="C1" s="73"/>
      <c r="D1" s="73"/>
      <c r="E1" s="73"/>
      <c r="F1" s="73"/>
      <c r="G1" s="73"/>
      <c r="H1" s="194"/>
      <c r="I1" s="76"/>
      <c r="J1" s="82"/>
    </row>
    <row r="2" spans="1:34" s="70" customFormat="1" ht="15" customHeight="1" x14ac:dyDescent="0.2">
      <c r="A2" s="159"/>
      <c r="B2" s="261"/>
      <c r="C2" s="261"/>
      <c r="D2" s="261"/>
      <c r="E2" s="261"/>
      <c r="F2" s="261"/>
      <c r="G2" s="261"/>
      <c r="H2" s="76"/>
      <c r="I2" s="76"/>
      <c r="J2" s="82"/>
    </row>
    <row r="3" spans="1:34" s="70" customFormat="1" ht="15" customHeight="1" x14ac:dyDescent="0.2">
      <c r="A3" s="366" t="s">
        <v>327</v>
      </c>
      <c r="B3" s="367"/>
      <c r="C3" s="367"/>
      <c r="D3" s="367"/>
      <c r="E3" s="367"/>
      <c r="F3" s="367"/>
      <c r="G3" s="367"/>
      <c r="H3" s="368"/>
      <c r="I3" s="284"/>
      <c r="J3" s="82"/>
    </row>
    <row r="4" spans="1:34" s="70" customFormat="1" ht="45" customHeight="1" x14ac:dyDescent="0.2">
      <c r="A4" s="364" t="s">
        <v>434</v>
      </c>
      <c r="B4" s="365"/>
      <c r="C4" s="365"/>
      <c r="D4" s="365"/>
      <c r="E4" s="365"/>
      <c r="F4" s="365"/>
      <c r="G4" s="365"/>
      <c r="H4" s="365"/>
      <c r="I4" s="269"/>
      <c r="J4" s="268"/>
      <c r="K4" s="268"/>
      <c r="L4" s="268"/>
      <c r="M4" s="268"/>
      <c r="N4" s="268"/>
      <c r="O4" s="268"/>
      <c r="P4" s="268"/>
      <c r="Q4" s="268"/>
      <c r="R4" s="268"/>
      <c r="S4" s="268"/>
    </row>
    <row r="5" spans="1:34" s="70" customFormat="1" ht="15" customHeight="1" x14ac:dyDescent="0.2">
      <c r="A5" s="216"/>
      <c r="B5" s="215"/>
      <c r="C5" s="215"/>
      <c r="D5" s="215"/>
      <c r="E5" s="215"/>
      <c r="F5" s="215"/>
      <c r="G5" s="215"/>
      <c r="H5" s="215"/>
      <c r="I5" s="262"/>
      <c r="J5" s="82"/>
      <c r="P5" s="106" t="s">
        <v>330</v>
      </c>
      <c r="Q5" s="106"/>
      <c r="X5" s="106" t="s">
        <v>331</v>
      </c>
    </row>
    <row r="6" spans="1:34" s="98" customFormat="1" ht="15" customHeight="1" x14ac:dyDescent="0.2">
      <c r="A6" s="373" t="s">
        <v>326</v>
      </c>
      <c r="B6" s="372" t="s">
        <v>5</v>
      </c>
      <c r="C6" s="372"/>
      <c r="D6" s="372"/>
      <c r="E6" s="372"/>
      <c r="F6" s="372"/>
      <c r="G6" s="372"/>
      <c r="H6" s="372"/>
      <c r="I6" s="373" t="s">
        <v>326</v>
      </c>
      <c r="J6" s="372" t="s">
        <v>311</v>
      </c>
      <c r="K6" s="372"/>
      <c r="L6" s="372"/>
      <c r="M6" s="372"/>
      <c r="N6" s="372"/>
      <c r="O6" s="372"/>
      <c r="P6" s="372"/>
      <c r="Q6" s="373" t="s">
        <v>326</v>
      </c>
      <c r="R6" s="372" t="s">
        <v>312</v>
      </c>
      <c r="S6" s="372"/>
      <c r="T6" s="372"/>
      <c r="U6" s="372"/>
      <c r="V6" s="372"/>
      <c r="W6" s="372"/>
      <c r="X6" s="372"/>
    </row>
    <row r="7" spans="1:34" ht="50.1" customHeight="1" x14ac:dyDescent="0.2">
      <c r="A7" s="374"/>
      <c r="B7" s="369" t="s">
        <v>172</v>
      </c>
      <c r="C7" s="369"/>
      <c r="D7" s="369"/>
      <c r="E7" s="369" t="s">
        <v>176</v>
      </c>
      <c r="F7" s="369"/>
      <c r="G7" s="369"/>
      <c r="H7" s="370" t="s">
        <v>135</v>
      </c>
      <c r="I7" s="374"/>
      <c r="J7" s="369" t="s">
        <v>172</v>
      </c>
      <c r="K7" s="369"/>
      <c r="L7" s="369"/>
      <c r="M7" s="369" t="s">
        <v>176</v>
      </c>
      <c r="N7" s="369"/>
      <c r="O7" s="369"/>
      <c r="P7" s="370" t="s">
        <v>135</v>
      </c>
      <c r="Q7" s="374"/>
      <c r="R7" s="369" t="s">
        <v>172</v>
      </c>
      <c r="S7" s="369"/>
      <c r="T7" s="369"/>
      <c r="U7" s="369" t="s">
        <v>176</v>
      </c>
      <c r="V7" s="369"/>
      <c r="W7" s="369"/>
      <c r="X7" s="370" t="s">
        <v>135</v>
      </c>
    </row>
    <row r="8" spans="1:34" ht="60" customHeight="1" x14ac:dyDescent="0.2">
      <c r="A8" s="375"/>
      <c r="B8" s="118" t="s">
        <v>131</v>
      </c>
      <c r="C8" s="118" t="s">
        <v>132</v>
      </c>
      <c r="D8" s="119" t="s">
        <v>337</v>
      </c>
      <c r="E8" s="118" t="s">
        <v>175</v>
      </c>
      <c r="F8" s="118" t="s">
        <v>173</v>
      </c>
      <c r="G8" s="119" t="s">
        <v>136</v>
      </c>
      <c r="H8" s="371"/>
      <c r="I8" s="375"/>
      <c r="J8" s="118" t="s">
        <v>131</v>
      </c>
      <c r="K8" s="118" t="s">
        <v>132</v>
      </c>
      <c r="L8" s="119" t="s">
        <v>337</v>
      </c>
      <c r="M8" s="118" t="s">
        <v>175</v>
      </c>
      <c r="N8" s="118" t="s">
        <v>173</v>
      </c>
      <c r="O8" s="119" t="s">
        <v>136</v>
      </c>
      <c r="P8" s="371"/>
      <c r="Q8" s="375"/>
      <c r="R8" s="118" t="s">
        <v>131</v>
      </c>
      <c r="S8" s="118" t="s">
        <v>132</v>
      </c>
      <c r="T8" s="119" t="s">
        <v>337</v>
      </c>
      <c r="U8" s="118" t="s">
        <v>175</v>
      </c>
      <c r="V8" s="118" t="s">
        <v>173</v>
      </c>
      <c r="W8" s="119" t="s">
        <v>136</v>
      </c>
      <c r="X8" s="371"/>
      <c r="AD8" s="14"/>
      <c r="AE8" s="14"/>
      <c r="AF8" s="14"/>
    </row>
    <row r="9" spans="1:34" s="49" customFormat="1" ht="20.100000000000001" customHeight="1" x14ac:dyDescent="0.2">
      <c r="A9" s="128">
        <v>1</v>
      </c>
      <c r="B9" s="118">
        <v>2</v>
      </c>
      <c r="C9" s="118">
        <v>3</v>
      </c>
      <c r="D9" s="119" t="s">
        <v>134</v>
      </c>
      <c r="E9" s="119">
        <v>5</v>
      </c>
      <c r="F9" s="119">
        <v>6</v>
      </c>
      <c r="G9" s="119" t="s">
        <v>170</v>
      </c>
      <c r="H9" s="118" t="s">
        <v>171</v>
      </c>
      <c r="I9" s="128">
        <v>9</v>
      </c>
      <c r="J9" s="118">
        <v>10</v>
      </c>
      <c r="K9" s="118">
        <v>11</v>
      </c>
      <c r="L9" s="119" t="s">
        <v>356</v>
      </c>
      <c r="M9" s="119">
        <v>13</v>
      </c>
      <c r="N9" s="119">
        <v>14</v>
      </c>
      <c r="O9" s="119" t="s">
        <v>357</v>
      </c>
      <c r="P9" s="118" t="s">
        <v>358</v>
      </c>
      <c r="Q9" s="128">
        <v>17</v>
      </c>
      <c r="R9" s="118">
        <v>18</v>
      </c>
      <c r="S9" s="118">
        <v>19</v>
      </c>
      <c r="T9" s="119" t="s">
        <v>359</v>
      </c>
      <c r="U9" s="119">
        <v>21</v>
      </c>
      <c r="V9" s="119">
        <v>22</v>
      </c>
      <c r="W9" s="119" t="s">
        <v>360</v>
      </c>
      <c r="X9" s="118" t="s">
        <v>361</v>
      </c>
      <c r="AD9" s="50"/>
      <c r="AE9" s="50"/>
      <c r="AF9" s="50"/>
    </row>
    <row r="10" spans="1:34" ht="15" customHeight="1" x14ac:dyDescent="0.2">
      <c r="A10" s="293" t="s">
        <v>33</v>
      </c>
      <c r="B10" s="72">
        <f>J10+R10</f>
        <v>37703</v>
      </c>
      <c r="C10" s="72">
        <f>K10+S10</f>
        <v>36227</v>
      </c>
      <c r="D10" s="172">
        <f>C10/B10</f>
        <v>0.96085192159775079</v>
      </c>
      <c r="E10" s="72">
        <f>M10+U10</f>
        <v>86958</v>
      </c>
      <c r="F10" s="72">
        <f>N10+V10</f>
        <v>81902</v>
      </c>
      <c r="G10" s="172">
        <f>F10/E10</f>
        <v>0.9418569884311967</v>
      </c>
      <c r="H10" s="93">
        <f>E10/B10</f>
        <v>2.306394716600801</v>
      </c>
      <c r="I10" s="293" t="s">
        <v>33</v>
      </c>
      <c r="J10" s="72">
        <v>14937</v>
      </c>
      <c r="K10" s="72">
        <v>14377</v>
      </c>
      <c r="L10" s="172">
        <f>K10/J10</f>
        <v>0.96250920532904871</v>
      </c>
      <c r="M10" s="72">
        <v>32570</v>
      </c>
      <c r="N10" s="72">
        <v>30947</v>
      </c>
      <c r="O10" s="172">
        <f>N10/M10</f>
        <v>0.95016886705557257</v>
      </c>
      <c r="P10" s="93">
        <f>M10/J10</f>
        <v>2.18049139720158</v>
      </c>
      <c r="Q10" s="293" t="s">
        <v>33</v>
      </c>
      <c r="R10" s="72">
        <v>22766</v>
      </c>
      <c r="S10" s="72">
        <v>21850</v>
      </c>
      <c r="T10" s="172">
        <f>S10/R10</f>
        <v>0.95976456118773612</v>
      </c>
      <c r="U10" s="72">
        <v>54388</v>
      </c>
      <c r="V10" s="72">
        <v>50955</v>
      </c>
      <c r="W10" s="172">
        <f>V10/U10</f>
        <v>0.93687945870412592</v>
      </c>
      <c r="X10" s="93">
        <f>U10/R10</f>
        <v>2.3890011420539401</v>
      </c>
      <c r="AD10" s="1"/>
      <c r="AE10" s="1"/>
      <c r="AF10" s="1"/>
      <c r="AG10" s="1"/>
      <c r="AH10" s="1"/>
    </row>
    <row r="11" spans="1:34" ht="15" customHeight="1" x14ac:dyDescent="0.2">
      <c r="A11" s="293" t="s">
        <v>34</v>
      </c>
      <c r="B11" s="72">
        <f>J11+R11</f>
        <v>43164</v>
      </c>
      <c r="C11" s="72">
        <f>K11+S11</f>
        <v>39906</v>
      </c>
      <c r="D11" s="172">
        <f t="shared" ref="D11:D37" si="0">C11/B11</f>
        <v>0.92452043369474557</v>
      </c>
      <c r="E11" s="72">
        <f t="shared" ref="E11:E37" si="1">M11+U11</f>
        <v>96913</v>
      </c>
      <c r="F11" s="72">
        <f t="shared" ref="F11:F37" si="2">N11+V11</f>
        <v>85533</v>
      </c>
      <c r="G11" s="172">
        <f t="shared" ref="G11:G38" si="3">F11/E11</f>
        <v>0.88257509312476135</v>
      </c>
      <c r="H11" s="93">
        <f t="shared" ref="H11:H37" si="4">E11/B11</f>
        <v>2.2452275044018162</v>
      </c>
      <c r="I11" s="293" t="s">
        <v>34</v>
      </c>
      <c r="J11" s="72">
        <v>17545</v>
      </c>
      <c r="K11" s="72">
        <v>16083</v>
      </c>
      <c r="L11" s="172">
        <f t="shared" ref="L11:L31" si="5">K11/J11</f>
        <v>0.9166714163579367</v>
      </c>
      <c r="M11" s="72">
        <v>36824</v>
      </c>
      <c r="N11" s="72">
        <v>32596</v>
      </c>
      <c r="O11" s="172">
        <f t="shared" ref="O11:O23" si="6">N11/M11</f>
        <v>0.88518357592874208</v>
      </c>
      <c r="P11" s="93">
        <f t="shared" ref="P11:P15" si="7">M11/J11</f>
        <v>2.0988315759475635</v>
      </c>
      <c r="Q11" s="293" t="s">
        <v>34</v>
      </c>
      <c r="R11" s="72">
        <v>25619</v>
      </c>
      <c r="S11" s="72">
        <v>23823</v>
      </c>
      <c r="T11" s="172">
        <f t="shared" ref="T11:T31" si="8">S11/R11</f>
        <v>0.92989578047542842</v>
      </c>
      <c r="U11" s="72">
        <v>60089</v>
      </c>
      <c r="V11" s="72">
        <v>52937</v>
      </c>
      <c r="W11" s="172">
        <f t="shared" ref="W11:W23" si="9">V11/U11</f>
        <v>0.88097655144868448</v>
      </c>
      <c r="X11" s="93">
        <f t="shared" ref="X11:X15" si="10">U11/R11</f>
        <v>2.3454857722783871</v>
      </c>
      <c r="AD11" s="1"/>
      <c r="AE11" s="1"/>
      <c r="AF11" s="1"/>
      <c r="AG11" s="1"/>
      <c r="AH11" s="1"/>
    </row>
    <row r="12" spans="1:34" ht="15" customHeight="1" x14ac:dyDescent="0.2">
      <c r="A12" s="293" t="s">
        <v>35</v>
      </c>
      <c r="B12" s="72">
        <f>J12+R12</f>
        <v>62830</v>
      </c>
      <c r="C12" s="72">
        <f t="shared" ref="C12:C37" si="11">K12+S12</f>
        <v>57885</v>
      </c>
      <c r="D12" s="172">
        <f t="shared" si="0"/>
        <v>0.92129555944612451</v>
      </c>
      <c r="E12" s="72">
        <f t="shared" si="1"/>
        <v>141761</v>
      </c>
      <c r="F12" s="72">
        <f t="shared" si="2"/>
        <v>123821</v>
      </c>
      <c r="G12" s="172">
        <f t="shared" si="3"/>
        <v>0.87344897397732801</v>
      </c>
      <c r="H12" s="93">
        <f t="shared" si="4"/>
        <v>2.2562629317205158</v>
      </c>
      <c r="I12" s="293" t="s">
        <v>35</v>
      </c>
      <c r="J12" s="72">
        <v>26926</v>
      </c>
      <c r="K12" s="72">
        <v>24753</v>
      </c>
      <c r="L12" s="172">
        <f t="shared" si="5"/>
        <v>0.91929733343237019</v>
      </c>
      <c r="M12" s="72">
        <v>57285</v>
      </c>
      <c r="N12" s="72">
        <v>50654</v>
      </c>
      <c r="O12" s="172">
        <f t="shared" si="6"/>
        <v>0.8842454394693201</v>
      </c>
      <c r="P12" s="93">
        <f t="shared" si="7"/>
        <v>2.1274975859763798</v>
      </c>
      <c r="Q12" s="293" t="s">
        <v>35</v>
      </c>
      <c r="R12" s="72">
        <v>35904</v>
      </c>
      <c r="S12" s="72">
        <v>33132</v>
      </c>
      <c r="T12" s="172">
        <f t="shared" si="8"/>
        <v>0.92279411764705888</v>
      </c>
      <c r="U12" s="72">
        <v>84476</v>
      </c>
      <c r="V12" s="72">
        <v>73167</v>
      </c>
      <c r="W12" s="172">
        <f t="shared" si="9"/>
        <v>0.86612765755954357</v>
      </c>
      <c r="X12" s="93">
        <f t="shared" si="10"/>
        <v>2.3528297682709449</v>
      </c>
      <c r="AD12" s="1"/>
      <c r="AE12" s="1"/>
      <c r="AF12" s="1"/>
      <c r="AG12" s="1"/>
      <c r="AH12" s="1"/>
    </row>
    <row r="13" spans="1:34" ht="15" customHeight="1" x14ac:dyDescent="0.2">
      <c r="A13" s="293" t="s">
        <v>36</v>
      </c>
      <c r="B13" s="72">
        <f t="shared" ref="B13:B37" si="12">J13+R13</f>
        <v>27896</v>
      </c>
      <c r="C13" s="72">
        <f t="shared" si="11"/>
        <v>26210</v>
      </c>
      <c r="D13" s="172">
        <f t="shared" si="0"/>
        <v>0.93956122741611703</v>
      </c>
      <c r="E13" s="72">
        <f t="shared" si="1"/>
        <v>64224</v>
      </c>
      <c r="F13" s="72">
        <f t="shared" si="2"/>
        <v>57328</v>
      </c>
      <c r="G13" s="172">
        <f t="shared" si="3"/>
        <v>0.89262580966616845</v>
      </c>
      <c r="H13" s="93">
        <f t="shared" si="4"/>
        <v>2.3022655577860625</v>
      </c>
      <c r="I13" s="293" t="s">
        <v>36</v>
      </c>
      <c r="J13" s="72">
        <v>12308</v>
      </c>
      <c r="K13" s="72">
        <v>11569</v>
      </c>
      <c r="L13" s="172">
        <f t="shared" si="5"/>
        <v>0.93995775105622359</v>
      </c>
      <c r="M13" s="72">
        <v>26464</v>
      </c>
      <c r="N13" s="72">
        <v>24012</v>
      </c>
      <c r="O13" s="172">
        <f t="shared" si="6"/>
        <v>0.90734582829504229</v>
      </c>
      <c r="P13" s="93">
        <f t="shared" si="7"/>
        <v>2.1501462463438412</v>
      </c>
      <c r="Q13" s="293" t="s">
        <v>36</v>
      </c>
      <c r="R13" s="72">
        <v>15588</v>
      </c>
      <c r="S13" s="72">
        <v>14641</v>
      </c>
      <c r="T13" s="172">
        <f t="shared" si="8"/>
        <v>0.93924813959455988</v>
      </c>
      <c r="U13" s="72">
        <v>37760</v>
      </c>
      <c r="V13" s="72">
        <v>33316</v>
      </c>
      <c r="W13" s="172">
        <f t="shared" si="9"/>
        <v>0.88230932203389834</v>
      </c>
      <c r="X13" s="93">
        <f t="shared" si="10"/>
        <v>2.422376186810367</v>
      </c>
    </row>
    <row r="14" spans="1:34" ht="15" customHeight="1" x14ac:dyDescent="0.2">
      <c r="A14" s="293" t="s">
        <v>37</v>
      </c>
      <c r="B14" s="72">
        <f t="shared" si="12"/>
        <v>5246</v>
      </c>
      <c r="C14" s="72">
        <f t="shared" si="11"/>
        <v>4987</v>
      </c>
      <c r="D14" s="172">
        <f t="shared" si="0"/>
        <v>0.95062905070529924</v>
      </c>
      <c r="E14" s="72">
        <f t="shared" si="1"/>
        <v>10739</v>
      </c>
      <c r="F14" s="72">
        <f t="shared" si="2"/>
        <v>9999</v>
      </c>
      <c r="G14" s="172">
        <f t="shared" si="3"/>
        <v>0.93109228047304216</v>
      </c>
      <c r="H14" s="93">
        <f t="shared" si="4"/>
        <v>2.0470834921845213</v>
      </c>
      <c r="I14" s="293" t="s">
        <v>37</v>
      </c>
      <c r="J14" s="72">
        <v>2047</v>
      </c>
      <c r="K14" s="72">
        <v>1936</v>
      </c>
      <c r="L14" s="172">
        <f t="shared" si="5"/>
        <v>0.94577430385930628</v>
      </c>
      <c r="M14" s="72">
        <v>4148</v>
      </c>
      <c r="N14" s="72">
        <v>3871</v>
      </c>
      <c r="O14" s="172">
        <f t="shared" si="6"/>
        <v>0.93322082931533268</v>
      </c>
      <c r="P14" s="93">
        <f t="shared" si="7"/>
        <v>2.0263800683927697</v>
      </c>
      <c r="Q14" s="293" t="s">
        <v>37</v>
      </c>
      <c r="R14" s="72">
        <v>3199</v>
      </c>
      <c r="S14" s="72">
        <v>3051</v>
      </c>
      <c r="T14" s="172">
        <f t="shared" si="8"/>
        <v>0.95373554235698654</v>
      </c>
      <c r="U14" s="72">
        <v>6591</v>
      </c>
      <c r="V14" s="72">
        <v>6128</v>
      </c>
      <c r="W14" s="172">
        <f t="shared" si="9"/>
        <v>0.92975269306630248</v>
      </c>
      <c r="X14" s="93">
        <f t="shared" si="10"/>
        <v>2.0603313535479839</v>
      </c>
    </row>
    <row r="15" spans="1:34" ht="15" customHeight="1" x14ac:dyDescent="0.2">
      <c r="A15" s="293" t="s">
        <v>38</v>
      </c>
      <c r="B15" s="72">
        <f t="shared" si="12"/>
        <v>18180</v>
      </c>
      <c r="C15" s="72">
        <f t="shared" si="11"/>
        <v>17492</v>
      </c>
      <c r="D15" s="172">
        <f t="shared" si="0"/>
        <v>0.96215621562156217</v>
      </c>
      <c r="E15" s="72">
        <f t="shared" si="1"/>
        <v>42720</v>
      </c>
      <c r="F15" s="72">
        <f t="shared" si="2"/>
        <v>39722</v>
      </c>
      <c r="G15" s="172">
        <f t="shared" si="3"/>
        <v>0.92982209737827715</v>
      </c>
      <c r="H15" s="93">
        <f t="shared" si="4"/>
        <v>2.3498349834983498</v>
      </c>
      <c r="I15" s="293" t="s">
        <v>38</v>
      </c>
      <c r="J15" s="72">
        <v>8294</v>
      </c>
      <c r="K15" s="72">
        <v>7936</v>
      </c>
      <c r="L15" s="172">
        <f t="shared" si="5"/>
        <v>0.95683626718109471</v>
      </c>
      <c r="M15" s="72">
        <v>18963</v>
      </c>
      <c r="N15" s="72">
        <v>17643</v>
      </c>
      <c r="O15" s="172">
        <f t="shared" si="6"/>
        <v>0.93039076095554496</v>
      </c>
      <c r="P15" s="93">
        <f t="shared" si="7"/>
        <v>2.2863515794550278</v>
      </c>
      <c r="Q15" s="293" t="s">
        <v>38</v>
      </c>
      <c r="R15" s="72">
        <v>9886</v>
      </c>
      <c r="S15" s="72">
        <v>9556</v>
      </c>
      <c r="T15" s="172">
        <f t="shared" si="8"/>
        <v>0.96661946186526404</v>
      </c>
      <c r="U15" s="72">
        <v>23757</v>
      </c>
      <c r="V15" s="72">
        <v>22079</v>
      </c>
      <c r="W15" s="172">
        <f t="shared" si="9"/>
        <v>0.92936818621879869</v>
      </c>
      <c r="X15" s="93">
        <f t="shared" si="10"/>
        <v>2.4030952862634027</v>
      </c>
    </row>
    <row r="16" spans="1:34" ht="15" customHeight="1" x14ac:dyDescent="0.2">
      <c r="A16" s="293" t="s">
        <v>39</v>
      </c>
      <c r="B16" s="72">
        <f t="shared" si="12"/>
        <v>17508</v>
      </c>
      <c r="C16" s="72">
        <f t="shared" si="11"/>
        <v>16924</v>
      </c>
      <c r="D16" s="172">
        <f t="shared" si="0"/>
        <v>0.96664381996801463</v>
      </c>
      <c r="E16" s="72">
        <f t="shared" si="1"/>
        <v>44447</v>
      </c>
      <c r="F16" s="72">
        <f t="shared" si="2"/>
        <v>41827</v>
      </c>
      <c r="G16" s="172">
        <f t="shared" si="3"/>
        <v>0.94105338943010775</v>
      </c>
      <c r="H16" s="93">
        <f>E16/B16</f>
        <v>2.5386680374685859</v>
      </c>
      <c r="I16" s="293" t="s">
        <v>39</v>
      </c>
      <c r="J16" s="72">
        <v>8143</v>
      </c>
      <c r="K16" s="72">
        <v>7893</v>
      </c>
      <c r="L16" s="172">
        <f t="shared" si="5"/>
        <v>0.96929878423185556</v>
      </c>
      <c r="M16" s="72">
        <v>19830</v>
      </c>
      <c r="N16" s="72">
        <v>18870</v>
      </c>
      <c r="O16" s="172">
        <f t="shared" si="6"/>
        <v>0.95158850226928893</v>
      </c>
      <c r="P16" s="93">
        <f>M16/J16</f>
        <v>2.4352204347292155</v>
      </c>
      <c r="Q16" s="293" t="s">
        <v>39</v>
      </c>
      <c r="R16" s="72">
        <v>9365</v>
      </c>
      <c r="S16" s="72">
        <v>9031</v>
      </c>
      <c r="T16" s="172">
        <f t="shared" si="8"/>
        <v>0.96433529097704218</v>
      </c>
      <c r="U16" s="72">
        <v>24617</v>
      </c>
      <c r="V16" s="72">
        <v>22957</v>
      </c>
      <c r="W16" s="172">
        <f t="shared" si="9"/>
        <v>0.93256692529552743</v>
      </c>
      <c r="X16" s="93">
        <f>U16/R16</f>
        <v>2.6286171916711161</v>
      </c>
    </row>
    <row r="17" spans="1:24" ht="15" customHeight="1" x14ac:dyDescent="0.2">
      <c r="A17" s="293" t="s">
        <v>40</v>
      </c>
      <c r="B17" s="72">
        <f t="shared" si="12"/>
        <v>10984</v>
      </c>
      <c r="C17" s="72">
        <f t="shared" si="11"/>
        <v>10486</v>
      </c>
      <c r="D17" s="172">
        <f t="shared" si="0"/>
        <v>0.95466132556445737</v>
      </c>
      <c r="E17" s="72">
        <f t="shared" si="1"/>
        <v>22253</v>
      </c>
      <c r="F17" s="72">
        <f t="shared" si="2"/>
        <v>20639</v>
      </c>
      <c r="G17" s="172">
        <f t="shared" si="3"/>
        <v>0.92747045342201051</v>
      </c>
      <c r="H17" s="93">
        <f t="shared" si="4"/>
        <v>2.0259468317552805</v>
      </c>
      <c r="I17" s="293" t="s">
        <v>40</v>
      </c>
      <c r="J17" s="72">
        <v>4380</v>
      </c>
      <c r="K17" s="72">
        <v>4194</v>
      </c>
      <c r="L17" s="172">
        <f t="shared" si="5"/>
        <v>0.95753424657534247</v>
      </c>
      <c r="M17" s="72">
        <v>8515</v>
      </c>
      <c r="N17" s="72">
        <v>8022</v>
      </c>
      <c r="O17" s="172">
        <f t="shared" si="6"/>
        <v>0.94210217263652374</v>
      </c>
      <c r="P17" s="93">
        <f t="shared" ref="P17:P37" si="13">M17/J17</f>
        <v>1.9440639269406392</v>
      </c>
      <c r="Q17" s="293" t="s">
        <v>40</v>
      </c>
      <c r="R17" s="72">
        <v>6604</v>
      </c>
      <c r="S17" s="72">
        <v>6292</v>
      </c>
      <c r="T17" s="172">
        <f t="shared" si="8"/>
        <v>0.952755905511811</v>
      </c>
      <c r="U17" s="72">
        <v>13738</v>
      </c>
      <c r="V17" s="72">
        <v>12617</v>
      </c>
      <c r="W17" s="172">
        <f t="shared" si="9"/>
        <v>0.91840151404862425</v>
      </c>
      <c r="X17" s="93">
        <f t="shared" ref="X17:X37" si="14">U17/R17</f>
        <v>2.0802543912780131</v>
      </c>
    </row>
    <row r="18" spans="1:24" ht="15" customHeight="1" x14ac:dyDescent="0.2">
      <c r="A18" s="293" t="s">
        <v>41</v>
      </c>
      <c r="B18" s="72">
        <f t="shared" si="12"/>
        <v>12393</v>
      </c>
      <c r="C18" s="72">
        <f t="shared" si="11"/>
        <v>11919</v>
      </c>
      <c r="D18" s="172">
        <f t="shared" si="0"/>
        <v>0.9617526022754781</v>
      </c>
      <c r="E18" s="72">
        <f t="shared" si="1"/>
        <v>29816</v>
      </c>
      <c r="F18" s="72">
        <f t="shared" si="2"/>
        <v>27892</v>
      </c>
      <c r="G18" s="172">
        <f t="shared" si="3"/>
        <v>0.93547088811376444</v>
      </c>
      <c r="H18" s="93">
        <f t="shared" si="4"/>
        <v>2.4058742838699265</v>
      </c>
      <c r="I18" s="293" t="s">
        <v>41</v>
      </c>
      <c r="J18" s="72">
        <v>4658</v>
      </c>
      <c r="K18" s="72">
        <v>4456</v>
      </c>
      <c r="L18" s="172">
        <f t="shared" si="5"/>
        <v>0.95663374838986692</v>
      </c>
      <c r="M18" s="72">
        <v>10649</v>
      </c>
      <c r="N18" s="72">
        <v>9997</v>
      </c>
      <c r="O18" s="172">
        <f t="shared" si="6"/>
        <v>0.93877359376467273</v>
      </c>
      <c r="P18" s="93">
        <f t="shared" si="13"/>
        <v>2.2861743237440963</v>
      </c>
      <c r="Q18" s="293" t="s">
        <v>41</v>
      </c>
      <c r="R18" s="72">
        <v>7735</v>
      </c>
      <c r="S18" s="72">
        <v>7463</v>
      </c>
      <c r="T18" s="172">
        <f t="shared" si="8"/>
        <v>0.96483516483516485</v>
      </c>
      <c r="U18" s="72">
        <v>19167</v>
      </c>
      <c r="V18" s="72">
        <v>17895</v>
      </c>
      <c r="W18" s="172">
        <f t="shared" si="9"/>
        <v>0.93363593676631706</v>
      </c>
      <c r="X18" s="93">
        <f t="shared" si="14"/>
        <v>2.4779573367808663</v>
      </c>
    </row>
    <row r="19" spans="1:24" ht="15" customHeight="1" x14ac:dyDescent="0.2">
      <c r="A19" s="293" t="s">
        <v>42</v>
      </c>
      <c r="B19" s="72">
        <f t="shared" si="12"/>
        <v>12927</v>
      </c>
      <c r="C19" s="72">
        <f t="shared" si="11"/>
        <v>12430</v>
      </c>
      <c r="D19" s="172">
        <f t="shared" si="0"/>
        <v>0.96155333797478149</v>
      </c>
      <c r="E19" s="72">
        <f t="shared" si="1"/>
        <v>29418</v>
      </c>
      <c r="F19" s="72">
        <f t="shared" si="2"/>
        <v>27542</v>
      </c>
      <c r="G19" s="172">
        <f t="shared" si="3"/>
        <v>0.93622951934189946</v>
      </c>
      <c r="H19" s="93">
        <f t="shared" si="4"/>
        <v>2.2757020190299375</v>
      </c>
      <c r="I19" s="293" t="s">
        <v>42</v>
      </c>
      <c r="J19" s="72">
        <v>5435</v>
      </c>
      <c r="K19" s="72">
        <v>5210</v>
      </c>
      <c r="L19" s="172">
        <f t="shared" si="5"/>
        <v>0.95860165593376268</v>
      </c>
      <c r="M19" s="72">
        <v>11725</v>
      </c>
      <c r="N19" s="72">
        <v>11011</v>
      </c>
      <c r="O19" s="172">
        <f t="shared" si="6"/>
        <v>0.93910447761194027</v>
      </c>
      <c r="P19" s="93">
        <f t="shared" si="13"/>
        <v>2.1573137074517019</v>
      </c>
      <c r="Q19" s="293" t="s">
        <v>42</v>
      </c>
      <c r="R19" s="72">
        <v>7492</v>
      </c>
      <c r="S19" s="72">
        <v>7220</v>
      </c>
      <c r="T19" s="172">
        <f t="shared" si="8"/>
        <v>0.96369460758142023</v>
      </c>
      <c r="U19" s="72">
        <v>17693</v>
      </c>
      <c r="V19" s="72">
        <v>16531</v>
      </c>
      <c r="W19" s="172">
        <f t="shared" si="9"/>
        <v>0.93432430904877639</v>
      </c>
      <c r="X19" s="93">
        <f t="shared" si="14"/>
        <v>2.3615856914041644</v>
      </c>
    </row>
    <row r="20" spans="1:24" ht="15" customHeight="1" x14ac:dyDescent="0.2">
      <c r="A20" s="293" t="s">
        <v>43</v>
      </c>
      <c r="B20" s="72">
        <f t="shared" si="12"/>
        <v>9741</v>
      </c>
      <c r="C20" s="72">
        <f t="shared" si="11"/>
        <v>9479</v>
      </c>
      <c r="D20" s="172">
        <f t="shared" si="0"/>
        <v>0.9731033774766451</v>
      </c>
      <c r="E20" s="72">
        <f t="shared" si="1"/>
        <v>21727</v>
      </c>
      <c r="F20" s="72">
        <f t="shared" si="2"/>
        <v>20865</v>
      </c>
      <c r="G20" s="172">
        <f t="shared" si="3"/>
        <v>0.96032586183090163</v>
      </c>
      <c r="H20" s="93">
        <f t="shared" si="4"/>
        <v>2.23046915101119</v>
      </c>
      <c r="I20" s="293" t="s">
        <v>43</v>
      </c>
      <c r="J20" s="72">
        <v>3943</v>
      </c>
      <c r="K20" s="72">
        <v>3832</v>
      </c>
      <c r="L20" s="172">
        <f t="shared" si="5"/>
        <v>0.97184884605630228</v>
      </c>
      <c r="M20" s="72">
        <v>8973</v>
      </c>
      <c r="N20" s="72">
        <v>8640</v>
      </c>
      <c r="O20" s="172">
        <f t="shared" si="6"/>
        <v>0.96288866599799394</v>
      </c>
      <c r="P20" s="93">
        <f t="shared" si="13"/>
        <v>2.2756784174486433</v>
      </c>
      <c r="Q20" s="293" t="s">
        <v>43</v>
      </c>
      <c r="R20" s="72">
        <v>5798</v>
      </c>
      <c r="S20" s="72">
        <v>5647</v>
      </c>
      <c r="T20" s="172">
        <f t="shared" si="8"/>
        <v>0.97395653673680582</v>
      </c>
      <c r="U20" s="72">
        <v>12754</v>
      </c>
      <c r="V20" s="72">
        <v>12225</v>
      </c>
      <c r="W20" s="172">
        <f t="shared" si="9"/>
        <v>0.95852281637133452</v>
      </c>
      <c r="X20" s="93">
        <f t="shared" si="14"/>
        <v>2.19972404277337</v>
      </c>
    </row>
    <row r="21" spans="1:24" ht="15" customHeight="1" x14ac:dyDescent="0.2">
      <c r="A21" s="293" t="s">
        <v>44</v>
      </c>
      <c r="B21" s="72">
        <f t="shared" si="12"/>
        <v>28477</v>
      </c>
      <c r="C21" s="72">
        <f t="shared" si="11"/>
        <v>27205</v>
      </c>
      <c r="D21" s="172">
        <f t="shared" si="0"/>
        <v>0.95533237349439903</v>
      </c>
      <c r="E21" s="72">
        <f t="shared" si="1"/>
        <v>67538</v>
      </c>
      <c r="F21" s="72">
        <f t="shared" si="2"/>
        <v>62591</v>
      </c>
      <c r="G21" s="172">
        <f t="shared" si="3"/>
        <v>0.9267523468269715</v>
      </c>
      <c r="H21" s="93">
        <f t="shared" si="4"/>
        <v>2.3716683639428311</v>
      </c>
      <c r="I21" s="293" t="s">
        <v>44</v>
      </c>
      <c r="J21" s="72">
        <v>12718</v>
      </c>
      <c r="K21" s="72">
        <v>12138</v>
      </c>
      <c r="L21" s="172">
        <f t="shared" si="5"/>
        <v>0.95439534518005975</v>
      </c>
      <c r="M21" s="72">
        <v>29129</v>
      </c>
      <c r="N21" s="72">
        <v>27106</v>
      </c>
      <c r="O21" s="172">
        <f t="shared" si="6"/>
        <v>0.93055031068694427</v>
      </c>
      <c r="P21" s="93">
        <f t="shared" si="13"/>
        <v>2.2903758452586884</v>
      </c>
      <c r="Q21" s="293" t="s">
        <v>44</v>
      </c>
      <c r="R21" s="72">
        <v>15759</v>
      </c>
      <c r="S21" s="72">
        <v>15067</v>
      </c>
      <c r="T21" s="172">
        <f t="shared" si="8"/>
        <v>0.95608858430103438</v>
      </c>
      <c r="U21" s="72">
        <v>38409</v>
      </c>
      <c r="V21" s="72">
        <v>35485</v>
      </c>
      <c r="W21" s="172">
        <f t="shared" si="9"/>
        <v>0.92387200916451873</v>
      </c>
      <c r="X21" s="93">
        <f t="shared" si="14"/>
        <v>2.4372739387016944</v>
      </c>
    </row>
    <row r="22" spans="1:24" ht="15" customHeight="1" x14ac:dyDescent="0.2">
      <c r="A22" s="293" t="s">
        <v>45</v>
      </c>
      <c r="B22" s="72">
        <f t="shared" si="12"/>
        <v>12639</v>
      </c>
      <c r="C22" s="72">
        <f t="shared" si="11"/>
        <v>12158</v>
      </c>
      <c r="D22" s="172">
        <f t="shared" si="0"/>
        <v>0.96194319170820475</v>
      </c>
      <c r="E22" s="72">
        <f t="shared" si="1"/>
        <v>32464</v>
      </c>
      <c r="F22" s="72">
        <f t="shared" si="2"/>
        <v>30729</v>
      </c>
      <c r="G22" s="172">
        <f t="shared" si="3"/>
        <v>0.94655618531296204</v>
      </c>
      <c r="H22" s="93">
        <f t="shared" si="4"/>
        <v>2.5685576390537226</v>
      </c>
      <c r="I22" s="293" t="s">
        <v>45</v>
      </c>
      <c r="J22" s="72">
        <v>5649</v>
      </c>
      <c r="K22" s="72">
        <v>5447</v>
      </c>
      <c r="L22" s="172">
        <f t="shared" si="5"/>
        <v>0.96424145866525046</v>
      </c>
      <c r="M22" s="72">
        <v>14381</v>
      </c>
      <c r="N22" s="72">
        <v>13718</v>
      </c>
      <c r="O22" s="172">
        <f t="shared" si="6"/>
        <v>0.95389750365065018</v>
      </c>
      <c r="P22" s="93">
        <f t="shared" si="13"/>
        <v>2.5457603115595679</v>
      </c>
      <c r="Q22" s="293" t="s">
        <v>45</v>
      </c>
      <c r="R22" s="72">
        <v>6990</v>
      </c>
      <c r="S22" s="72">
        <v>6711</v>
      </c>
      <c r="T22" s="172">
        <f t="shared" si="8"/>
        <v>0.96008583690987126</v>
      </c>
      <c r="U22" s="72">
        <v>18083</v>
      </c>
      <c r="V22" s="72">
        <v>17011</v>
      </c>
      <c r="W22" s="172">
        <f t="shared" si="9"/>
        <v>0.94071780124979265</v>
      </c>
      <c r="X22" s="93">
        <f t="shared" si="14"/>
        <v>2.5869814020028614</v>
      </c>
    </row>
    <row r="23" spans="1:24" ht="15" customHeight="1" x14ac:dyDescent="0.2">
      <c r="A23" s="293" t="s">
        <v>46</v>
      </c>
      <c r="B23" s="72">
        <f t="shared" si="12"/>
        <v>23550</v>
      </c>
      <c r="C23" s="72">
        <f t="shared" si="11"/>
        <v>22286</v>
      </c>
      <c r="D23" s="172">
        <f t="shared" si="0"/>
        <v>0.94632696390658178</v>
      </c>
      <c r="E23" s="72">
        <f t="shared" si="1"/>
        <v>51716</v>
      </c>
      <c r="F23" s="72">
        <f t="shared" si="2"/>
        <v>47533</v>
      </c>
      <c r="G23" s="172">
        <f t="shared" si="3"/>
        <v>0.91911594090803617</v>
      </c>
      <c r="H23" s="93">
        <f t="shared" si="4"/>
        <v>2.196008492569002</v>
      </c>
      <c r="I23" s="293" t="s">
        <v>46</v>
      </c>
      <c r="J23" s="72">
        <v>9815</v>
      </c>
      <c r="K23" s="72">
        <v>9247</v>
      </c>
      <c r="L23" s="172">
        <f t="shared" si="5"/>
        <v>0.94212939378502292</v>
      </c>
      <c r="M23" s="72">
        <v>20600</v>
      </c>
      <c r="N23" s="72">
        <v>19054</v>
      </c>
      <c r="O23" s="172">
        <f t="shared" si="6"/>
        <v>0.92495145631067965</v>
      </c>
      <c r="P23" s="93">
        <f t="shared" si="13"/>
        <v>2.098828323993887</v>
      </c>
      <c r="Q23" s="293" t="s">
        <v>46</v>
      </c>
      <c r="R23" s="72">
        <v>13735</v>
      </c>
      <c r="S23" s="72">
        <v>13039</v>
      </c>
      <c r="T23" s="172">
        <f t="shared" si="8"/>
        <v>0.9493265380414998</v>
      </c>
      <c r="U23" s="72">
        <v>31116</v>
      </c>
      <c r="V23" s="72">
        <v>28479</v>
      </c>
      <c r="W23" s="172">
        <f t="shared" si="9"/>
        <v>0.91525260316236023</v>
      </c>
      <c r="X23" s="93">
        <f t="shared" si="14"/>
        <v>2.2654532216963958</v>
      </c>
    </row>
    <row r="24" spans="1:24" ht="15" customHeight="1" x14ac:dyDescent="0.2">
      <c r="A24" s="293" t="s">
        <v>47</v>
      </c>
      <c r="B24" s="72">
        <f t="shared" si="12"/>
        <v>109373</v>
      </c>
      <c r="C24" s="72">
        <f t="shared" si="11"/>
        <v>102059</v>
      </c>
      <c r="D24" s="172">
        <f t="shared" si="0"/>
        <v>0.93312792005339529</v>
      </c>
      <c r="E24" s="72">
        <f t="shared" si="1"/>
        <v>257085</v>
      </c>
      <c r="F24" s="72">
        <f t="shared" si="2"/>
        <v>226413</v>
      </c>
      <c r="G24" s="172">
        <f>F24/E24</f>
        <v>0.88069315596009101</v>
      </c>
      <c r="H24" s="93">
        <f t="shared" si="4"/>
        <v>2.3505344097720644</v>
      </c>
      <c r="I24" s="293" t="s">
        <v>47</v>
      </c>
      <c r="J24" s="72">
        <v>48410</v>
      </c>
      <c r="K24" s="72">
        <v>45028</v>
      </c>
      <c r="L24" s="172">
        <f t="shared" si="5"/>
        <v>0.93013840115678581</v>
      </c>
      <c r="M24" s="72">
        <v>103161</v>
      </c>
      <c r="N24" s="72">
        <v>91870</v>
      </c>
      <c r="O24" s="172">
        <f>N24/M24</f>
        <v>0.89054972324812676</v>
      </c>
      <c r="P24" s="93">
        <f t="shared" si="13"/>
        <v>2.1309853336087583</v>
      </c>
      <c r="Q24" s="293" t="s">
        <v>47</v>
      </c>
      <c r="R24" s="72">
        <v>60963</v>
      </c>
      <c r="S24" s="72">
        <v>57031</v>
      </c>
      <c r="T24" s="172">
        <f t="shared" si="8"/>
        <v>0.93550186178501715</v>
      </c>
      <c r="U24" s="72">
        <v>153924</v>
      </c>
      <c r="V24" s="72">
        <v>134543</v>
      </c>
      <c r="W24" s="172">
        <f>V24/U24</f>
        <v>0.87408721187079341</v>
      </c>
      <c r="X24" s="93">
        <f t="shared" si="14"/>
        <v>2.5248757443039223</v>
      </c>
    </row>
    <row r="25" spans="1:24" ht="15" customHeight="1" x14ac:dyDescent="0.2">
      <c r="A25" s="293" t="s">
        <v>48</v>
      </c>
      <c r="B25" s="72">
        <f t="shared" si="12"/>
        <v>9387</v>
      </c>
      <c r="C25" s="72">
        <f t="shared" si="11"/>
        <v>9013</v>
      </c>
      <c r="D25" s="172">
        <f t="shared" si="0"/>
        <v>0.96015766485565146</v>
      </c>
      <c r="E25" s="72">
        <f t="shared" si="1"/>
        <v>20641</v>
      </c>
      <c r="F25" s="72">
        <f t="shared" si="2"/>
        <v>19483</v>
      </c>
      <c r="G25" s="172">
        <f t="shared" si="3"/>
        <v>0.94389806695412048</v>
      </c>
      <c r="H25" s="93">
        <f t="shared" si="4"/>
        <v>2.1988920847981253</v>
      </c>
      <c r="I25" s="293" t="s">
        <v>48</v>
      </c>
      <c r="J25" s="72">
        <v>4075</v>
      </c>
      <c r="K25" s="72">
        <v>3904</v>
      </c>
      <c r="L25" s="172">
        <f t="shared" si="5"/>
        <v>0.95803680981595096</v>
      </c>
      <c r="M25" s="72">
        <v>8630</v>
      </c>
      <c r="N25" s="72">
        <v>8173</v>
      </c>
      <c r="O25" s="172">
        <f t="shared" ref="O25:O38" si="15">N25/M25</f>
        <v>0.94704519119351105</v>
      </c>
      <c r="P25" s="93">
        <f t="shared" si="13"/>
        <v>2.117791411042945</v>
      </c>
      <c r="Q25" s="293" t="s">
        <v>48</v>
      </c>
      <c r="R25" s="72">
        <v>5312</v>
      </c>
      <c r="S25" s="72">
        <v>5109</v>
      </c>
      <c r="T25" s="172">
        <f t="shared" si="8"/>
        <v>0.96178463855421692</v>
      </c>
      <c r="U25" s="72">
        <v>12011</v>
      </c>
      <c r="V25" s="72">
        <v>11310</v>
      </c>
      <c r="W25" s="172">
        <f t="shared" ref="W25:W38" si="16">V25/U25</f>
        <v>0.94163683290317213</v>
      </c>
      <c r="X25" s="93">
        <f t="shared" si="14"/>
        <v>2.2611069277108435</v>
      </c>
    </row>
    <row r="26" spans="1:24" ht="15" customHeight="1" x14ac:dyDescent="0.2">
      <c r="A26" s="293" t="s">
        <v>49</v>
      </c>
      <c r="B26" s="72">
        <f t="shared" si="12"/>
        <v>26471</v>
      </c>
      <c r="C26" s="72">
        <f t="shared" si="11"/>
        <v>25003</v>
      </c>
      <c r="D26" s="172">
        <f t="shared" si="0"/>
        <v>0.94454308488534622</v>
      </c>
      <c r="E26" s="72">
        <f t="shared" si="1"/>
        <v>61371</v>
      </c>
      <c r="F26" s="72">
        <f t="shared" si="2"/>
        <v>55714</v>
      </c>
      <c r="G26" s="172">
        <f t="shared" si="3"/>
        <v>0.90782291310227958</v>
      </c>
      <c r="H26" s="93">
        <f t="shared" si="4"/>
        <v>2.3184239356276679</v>
      </c>
      <c r="I26" s="293" t="s">
        <v>49</v>
      </c>
      <c r="J26" s="72">
        <v>11947</v>
      </c>
      <c r="K26" s="72">
        <v>11251</v>
      </c>
      <c r="L26" s="172">
        <f t="shared" si="5"/>
        <v>0.94174269691135848</v>
      </c>
      <c r="M26" s="72">
        <v>25872</v>
      </c>
      <c r="N26" s="72">
        <v>23648</v>
      </c>
      <c r="O26" s="172">
        <f t="shared" si="15"/>
        <v>0.91403834260977113</v>
      </c>
      <c r="P26" s="93">
        <f t="shared" si="13"/>
        <v>2.1655645768812253</v>
      </c>
      <c r="Q26" s="293" t="s">
        <v>49</v>
      </c>
      <c r="R26" s="72">
        <v>14524</v>
      </c>
      <c r="S26" s="72">
        <v>13752</v>
      </c>
      <c r="T26" s="172">
        <f t="shared" si="8"/>
        <v>0.94684659873313137</v>
      </c>
      <c r="U26" s="72">
        <v>35499</v>
      </c>
      <c r="V26" s="72">
        <v>32066</v>
      </c>
      <c r="W26" s="172">
        <f t="shared" si="16"/>
        <v>0.90329305050846498</v>
      </c>
      <c r="X26" s="93">
        <f t="shared" si="14"/>
        <v>2.44416138804737</v>
      </c>
    </row>
    <row r="27" spans="1:24" ht="15" customHeight="1" x14ac:dyDescent="0.2">
      <c r="A27" s="293" t="s">
        <v>50</v>
      </c>
      <c r="B27" s="72">
        <f t="shared" si="12"/>
        <v>7728</v>
      </c>
      <c r="C27" s="72">
        <f t="shared" si="11"/>
        <v>7503</v>
      </c>
      <c r="D27" s="172">
        <f t="shared" si="0"/>
        <v>0.97088509316770188</v>
      </c>
      <c r="E27" s="72">
        <f t="shared" si="1"/>
        <v>16865</v>
      </c>
      <c r="F27" s="72">
        <f t="shared" si="2"/>
        <v>16168</v>
      </c>
      <c r="G27" s="172">
        <f t="shared" si="3"/>
        <v>0.95867180551437892</v>
      </c>
      <c r="H27" s="93">
        <f t="shared" si="4"/>
        <v>2.1823240165631468</v>
      </c>
      <c r="I27" s="293" t="s">
        <v>50</v>
      </c>
      <c r="J27" s="72">
        <v>3215</v>
      </c>
      <c r="K27" s="72">
        <v>3131</v>
      </c>
      <c r="L27" s="172">
        <f t="shared" si="5"/>
        <v>0.97387247278382583</v>
      </c>
      <c r="M27" s="72">
        <v>6689</v>
      </c>
      <c r="N27" s="72">
        <v>6456</v>
      </c>
      <c r="O27" s="172">
        <f t="shared" si="15"/>
        <v>0.96516669158319635</v>
      </c>
      <c r="P27" s="93">
        <f t="shared" si="13"/>
        <v>2.0805598755832038</v>
      </c>
      <c r="Q27" s="293" t="s">
        <v>50</v>
      </c>
      <c r="R27" s="72">
        <v>4513</v>
      </c>
      <c r="S27" s="72">
        <v>4372</v>
      </c>
      <c r="T27" s="172">
        <f t="shared" si="8"/>
        <v>0.96875692444050521</v>
      </c>
      <c r="U27" s="72">
        <v>10176</v>
      </c>
      <c r="V27" s="72">
        <v>9712</v>
      </c>
      <c r="W27" s="172">
        <f t="shared" si="16"/>
        <v>0.95440251572327039</v>
      </c>
      <c r="X27" s="93">
        <f t="shared" si="14"/>
        <v>2.2548194105916242</v>
      </c>
    </row>
    <row r="28" spans="1:24" ht="15" customHeight="1" x14ac:dyDescent="0.2">
      <c r="A28" s="293" t="s">
        <v>51</v>
      </c>
      <c r="B28" s="72">
        <f t="shared" si="12"/>
        <v>15226</v>
      </c>
      <c r="C28" s="72">
        <f t="shared" si="11"/>
        <v>14549</v>
      </c>
      <c r="D28" s="172">
        <f t="shared" si="0"/>
        <v>0.95553658216209114</v>
      </c>
      <c r="E28" s="72">
        <f t="shared" si="1"/>
        <v>32976</v>
      </c>
      <c r="F28" s="72">
        <f t="shared" si="2"/>
        <v>30485</v>
      </c>
      <c r="G28" s="172">
        <f t="shared" si="3"/>
        <v>0.92446021348859775</v>
      </c>
      <c r="H28" s="93">
        <f t="shared" si="4"/>
        <v>2.1657690792066204</v>
      </c>
      <c r="I28" s="293" t="s">
        <v>51</v>
      </c>
      <c r="J28" s="72">
        <v>6102</v>
      </c>
      <c r="K28" s="72">
        <v>5799</v>
      </c>
      <c r="L28" s="172">
        <f t="shared" si="5"/>
        <v>0.95034414945919365</v>
      </c>
      <c r="M28" s="72">
        <v>12289</v>
      </c>
      <c r="N28" s="72">
        <v>11421</v>
      </c>
      <c r="O28" s="172">
        <f t="shared" si="15"/>
        <v>0.92936772723573924</v>
      </c>
      <c r="P28" s="93">
        <f t="shared" si="13"/>
        <v>2.0139298590626025</v>
      </c>
      <c r="Q28" s="293" t="s">
        <v>51</v>
      </c>
      <c r="R28" s="72">
        <v>9124</v>
      </c>
      <c r="S28" s="72">
        <v>8750</v>
      </c>
      <c r="T28" s="172">
        <f t="shared" si="8"/>
        <v>0.95900920648838228</v>
      </c>
      <c r="U28" s="72">
        <v>20687</v>
      </c>
      <c r="V28" s="72">
        <v>19064</v>
      </c>
      <c r="W28" s="172">
        <f t="shared" si="16"/>
        <v>0.92154493159955531</v>
      </c>
      <c r="X28" s="93">
        <f t="shared" si="14"/>
        <v>2.267316966242876</v>
      </c>
    </row>
    <row r="29" spans="1:24" ht="15" customHeight="1" x14ac:dyDescent="0.2">
      <c r="A29" s="293" t="s">
        <v>52</v>
      </c>
      <c r="B29" s="72">
        <f t="shared" si="12"/>
        <v>14361</v>
      </c>
      <c r="C29" s="72">
        <f t="shared" si="11"/>
        <v>13822</v>
      </c>
      <c r="D29" s="172">
        <f t="shared" si="0"/>
        <v>0.96246779472181598</v>
      </c>
      <c r="E29" s="72">
        <f t="shared" si="1"/>
        <v>33378</v>
      </c>
      <c r="F29" s="72">
        <f t="shared" si="2"/>
        <v>31149</v>
      </c>
      <c r="G29" s="172">
        <f t="shared" si="3"/>
        <v>0.93321948588890891</v>
      </c>
      <c r="H29" s="93">
        <f t="shared" si="4"/>
        <v>2.3242114058909547</v>
      </c>
      <c r="I29" s="293" t="s">
        <v>52</v>
      </c>
      <c r="J29" s="72">
        <v>6206</v>
      </c>
      <c r="K29" s="72">
        <v>5928</v>
      </c>
      <c r="L29" s="172">
        <f t="shared" si="5"/>
        <v>0.95520464067031907</v>
      </c>
      <c r="M29" s="72">
        <v>13722</v>
      </c>
      <c r="N29" s="72">
        <v>12774</v>
      </c>
      <c r="O29" s="172">
        <f t="shared" si="15"/>
        <v>0.93091386095321382</v>
      </c>
      <c r="P29" s="93">
        <f t="shared" si="13"/>
        <v>2.2110860457621655</v>
      </c>
      <c r="Q29" s="293" t="s">
        <v>52</v>
      </c>
      <c r="R29" s="72">
        <v>8155</v>
      </c>
      <c r="S29" s="72">
        <v>7894</v>
      </c>
      <c r="T29" s="172">
        <f t="shared" si="8"/>
        <v>0.96799509503372161</v>
      </c>
      <c r="U29" s="72">
        <v>19656</v>
      </c>
      <c r="V29" s="72">
        <v>18375</v>
      </c>
      <c r="W29" s="172">
        <f t="shared" si="16"/>
        <v>0.93482905982905984</v>
      </c>
      <c r="X29" s="93">
        <f t="shared" si="14"/>
        <v>2.4103004291845496</v>
      </c>
    </row>
    <row r="30" spans="1:24" ht="15" customHeight="1" x14ac:dyDescent="0.2">
      <c r="A30" s="293" t="s">
        <v>53</v>
      </c>
      <c r="B30" s="72">
        <f t="shared" si="12"/>
        <v>347200</v>
      </c>
      <c r="C30" s="72">
        <f t="shared" si="11"/>
        <v>313489</v>
      </c>
      <c r="D30" s="172">
        <f t="shared" si="0"/>
        <v>0.90290610599078336</v>
      </c>
      <c r="E30" s="72">
        <f t="shared" si="1"/>
        <v>783679</v>
      </c>
      <c r="F30" s="72">
        <f t="shared" si="2"/>
        <v>660784</v>
      </c>
      <c r="G30" s="172">
        <f t="shared" si="3"/>
        <v>0.84318196608560392</v>
      </c>
      <c r="H30" s="93">
        <f t="shared" si="4"/>
        <v>2.2571399769585252</v>
      </c>
      <c r="I30" s="293" t="s">
        <v>53</v>
      </c>
      <c r="J30" s="72">
        <v>147204</v>
      </c>
      <c r="K30" s="72">
        <v>132403</v>
      </c>
      <c r="L30" s="172">
        <f t="shared" si="5"/>
        <v>0.89945246053096384</v>
      </c>
      <c r="M30" s="72">
        <v>308130</v>
      </c>
      <c r="N30" s="72">
        <v>262847</v>
      </c>
      <c r="O30" s="172">
        <f t="shared" si="15"/>
        <v>0.85303930159348329</v>
      </c>
      <c r="P30" s="93">
        <f t="shared" si="13"/>
        <v>2.0932175756093585</v>
      </c>
      <c r="Q30" s="293" t="s">
        <v>53</v>
      </c>
      <c r="R30" s="72">
        <v>199996</v>
      </c>
      <c r="S30" s="72">
        <v>181086</v>
      </c>
      <c r="T30" s="172">
        <f t="shared" si="8"/>
        <v>0.9054481089621792</v>
      </c>
      <c r="U30" s="72">
        <v>475549</v>
      </c>
      <c r="V30" s="72">
        <v>397937</v>
      </c>
      <c r="W30" s="172">
        <f t="shared" si="16"/>
        <v>0.83679494647239294</v>
      </c>
      <c r="X30" s="93">
        <f t="shared" si="14"/>
        <v>2.377792555851117</v>
      </c>
    </row>
    <row r="31" spans="1:24" ht="15" customHeight="1" x14ac:dyDescent="0.2">
      <c r="A31" s="293" t="s">
        <v>54</v>
      </c>
      <c r="B31" s="72">
        <f t="shared" si="12"/>
        <v>29325</v>
      </c>
      <c r="C31" s="72">
        <f t="shared" si="11"/>
        <v>27528</v>
      </c>
      <c r="D31" s="172">
        <f t="shared" si="0"/>
        <v>0.93872122762148336</v>
      </c>
      <c r="E31" s="72">
        <f t="shared" si="1"/>
        <v>67482</v>
      </c>
      <c r="F31" s="72">
        <f t="shared" si="2"/>
        <v>60483</v>
      </c>
      <c r="G31" s="172">
        <f t="shared" si="3"/>
        <v>0.89628345336534188</v>
      </c>
      <c r="H31" s="93">
        <f t="shared" si="4"/>
        <v>2.3011764705882354</v>
      </c>
      <c r="I31" s="293" t="s">
        <v>54</v>
      </c>
      <c r="J31" s="72">
        <v>13075</v>
      </c>
      <c r="K31" s="72">
        <v>12220</v>
      </c>
      <c r="L31" s="172">
        <f t="shared" si="5"/>
        <v>0.93460803059273423</v>
      </c>
      <c r="M31" s="72">
        <v>28659</v>
      </c>
      <c r="N31" s="72">
        <v>25682</v>
      </c>
      <c r="O31" s="172">
        <f t="shared" si="15"/>
        <v>0.89612338183467677</v>
      </c>
      <c r="P31" s="93">
        <f t="shared" si="13"/>
        <v>2.1918929254302104</v>
      </c>
      <c r="Q31" s="293" t="s">
        <v>54</v>
      </c>
      <c r="R31" s="72">
        <v>16250</v>
      </c>
      <c r="S31" s="72">
        <v>15308</v>
      </c>
      <c r="T31" s="172">
        <f t="shared" si="8"/>
        <v>0.94203076923076923</v>
      </c>
      <c r="U31" s="72">
        <v>38823</v>
      </c>
      <c r="V31" s="72">
        <v>34801</v>
      </c>
      <c r="W31" s="172">
        <f t="shared" si="16"/>
        <v>0.89640161759781578</v>
      </c>
      <c r="X31" s="93">
        <f t="shared" si="14"/>
        <v>2.3891076923076922</v>
      </c>
    </row>
    <row r="32" spans="1:24" ht="15" customHeight="1" x14ac:dyDescent="0.2">
      <c r="A32" s="293" t="s">
        <v>55</v>
      </c>
      <c r="B32" s="72">
        <f t="shared" si="12"/>
        <v>49014</v>
      </c>
      <c r="C32" s="72">
        <f t="shared" si="11"/>
        <v>46452</v>
      </c>
      <c r="D32" s="172">
        <f>C32/B32</f>
        <v>0.94772922022279349</v>
      </c>
      <c r="E32" s="72">
        <f t="shared" si="1"/>
        <v>117243</v>
      </c>
      <c r="F32" s="72">
        <f t="shared" si="2"/>
        <v>105996</v>
      </c>
      <c r="G32" s="172">
        <f t="shared" si="3"/>
        <v>0.90407103195926408</v>
      </c>
      <c r="H32" s="93">
        <f t="shared" si="4"/>
        <v>2.3920308483290489</v>
      </c>
      <c r="I32" s="293" t="s">
        <v>55</v>
      </c>
      <c r="J32" s="72">
        <v>24442</v>
      </c>
      <c r="K32" s="72">
        <v>23129</v>
      </c>
      <c r="L32" s="172">
        <f>K32/J32</f>
        <v>0.94628099173553715</v>
      </c>
      <c r="M32" s="72">
        <v>56559</v>
      </c>
      <c r="N32" s="72">
        <v>51157</v>
      </c>
      <c r="O32" s="172">
        <f t="shared" si="15"/>
        <v>0.90448911755865558</v>
      </c>
      <c r="P32" s="93">
        <f t="shared" si="13"/>
        <v>2.3140086735946324</v>
      </c>
      <c r="Q32" s="293" t="s">
        <v>55</v>
      </c>
      <c r="R32" s="72">
        <v>24572</v>
      </c>
      <c r="S32" s="72">
        <v>23323</v>
      </c>
      <c r="T32" s="172">
        <f>S32/R32</f>
        <v>0.94916978674914532</v>
      </c>
      <c r="U32" s="72">
        <v>60684</v>
      </c>
      <c r="V32" s="72">
        <v>54839</v>
      </c>
      <c r="W32" s="172">
        <f t="shared" si="16"/>
        <v>0.90368136576362801</v>
      </c>
      <c r="X32" s="93">
        <f t="shared" si="14"/>
        <v>2.4696402409246296</v>
      </c>
    </row>
    <row r="33" spans="1:24" ht="15" customHeight="1" x14ac:dyDescent="0.2">
      <c r="A33" s="293" t="s">
        <v>56</v>
      </c>
      <c r="B33" s="72">
        <f t="shared" si="12"/>
        <v>12006</v>
      </c>
      <c r="C33" s="72">
        <f t="shared" si="11"/>
        <v>11374</v>
      </c>
      <c r="D33" s="172">
        <f t="shared" si="0"/>
        <v>0.94735965350658002</v>
      </c>
      <c r="E33" s="72">
        <f t="shared" si="1"/>
        <v>24195</v>
      </c>
      <c r="F33" s="72">
        <f t="shared" si="2"/>
        <v>22368</v>
      </c>
      <c r="G33" s="172">
        <f t="shared" si="3"/>
        <v>0.92448853068815873</v>
      </c>
      <c r="H33" s="93">
        <f t="shared" si="4"/>
        <v>2.0152423788105946</v>
      </c>
      <c r="I33" s="293" t="s">
        <v>56</v>
      </c>
      <c r="J33" s="72">
        <v>4888</v>
      </c>
      <c r="K33" s="72">
        <v>4610</v>
      </c>
      <c r="L33" s="172">
        <f t="shared" ref="L33:L37" si="17">K33/J33</f>
        <v>0.94312602291325698</v>
      </c>
      <c r="M33" s="72">
        <v>9457</v>
      </c>
      <c r="N33" s="72">
        <v>8787</v>
      </c>
      <c r="O33" s="172">
        <f t="shared" si="15"/>
        <v>0.92915300835360048</v>
      </c>
      <c r="P33" s="93">
        <f t="shared" si="13"/>
        <v>1.9347381342062193</v>
      </c>
      <c r="Q33" s="293" t="s">
        <v>56</v>
      </c>
      <c r="R33" s="72">
        <v>7118</v>
      </c>
      <c r="S33" s="72">
        <v>6764</v>
      </c>
      <c r="T33" s="172">
        <f t="shared" ref="T33:T37" si="18">S33/R33</f>
        <v>0.95026692891261588</v>
      </c>
      <c r="U33" s="72">
        <v>14738</v>
      </c>
      <c r="V33" s="72">
        <v>13581</v>
      </c>
      <c r="W33" s="172">
        <f t="shared" si="16"/>
        <v>0.92149545392861987</v>
      </c>
      <c r="X33" s="93">
        <f t="shared" si="14"/>
        <v>2.0705254284911492</v>
      </c>
    </row>
    <row r="34" spans="1:24" ht="15" customHeight="1" x14ac:dyDescent="0.2">
      <c r="A34" s="293" t="s">
        <v>57</v>
      </c>
      <c r="B34" s="72">
        <f t="shared" si="12"/>
        <v>8299</v>
      </c>
      <c r="C34" s="72">
        <f t="shared" si="11"/>
        <v>7981</v>
      </c>
      <c r="D34" s="172">
        <f t="shared" si="0"/>
        <v>0.96168213037715389</v>
      </c>
      <c r="E34" s="72">
        <f t="shared" si="1"/>
        <v>17494</v>
      </c>
      <c r="F34" s="72">
        <f t="shared" si="2"/>
        <v>16512</v>
      </c>
      <c r="G34" s="172">
        <f t="shared" si="3"/>
        <v>0.94386646850348688</v>
      </c>
      <c r="H34" s="93">
        <f t="shared" si="4"/>
        <v>2.1079648150379562</v>
      </c>
      <c r="I34" s="293" t="s">
        <v>57</v>
      </c>
      <c r="J34" s="72">
        <v>3709</v>
      </c>
      <c r="K34" s="72">
        <v>3565</v>
      </c>
      <c r="L34" s="172">
        <f t="shared" si="17"/>
        <v>0.96117551900781883</v>
      </c>
      <c r="M34" s="72">
        <v>7560</v>
      </c>
      <c r="N34" s="72">
        <v>7156</v>
      </c>
      <c r="O34" s="172">
        <f t="shared" si="15"/>
        <v>0.9465608465608466</v>
      </c>
      <c r="P34" s="93">
        <f t="shared" si="13"/>
        <v>2.0382852520895121</v>
      </c>
      <c r="Q34" s="293" t="s">
        <v>57</v>
      </c>
      <c r="R34" s="72">
        <v>4590</v>
      </c>
      <c r="S34" s="72">
        <v>4416</v>
      </c>
      <c r="T34" s="172">
        <f t="shared" si="18"/>
        <v>0.96209150326797388</v>
      </c>
      <c r="U34" s="72">
        <v>9934</v>
      </c>
      <c r="V34" s="72">
        <v>9356</v>
      </c>
      <c r="W34" s="172">
        <f t="shared" si="16"/>
        <v>0.94181598550432855</v>
      </c>
      <c r="X34" s="93">
        <f t="shared" si="14"/>
        <v>2.1642701525054466</v>
      </c>
    </row>
    <row r="35" spans="1:24" ht="15" customHeight="1" x14ac:dyDescent="0.2">
      <c r="A35" s="293" t="s">
        <v>58</v>
      </c>
      <c r="B35" s="72">
        <f t="shared" si="12"/>
        <v>18759</v>
      </c>
      <c r="C35" s="72">
        <f t="shared" si="11"/>
        <v>17964</v>
      </c>
      <c r="D35" s="172">
        <f t="shared" si="0"/>
        <v>0.9576203422357269</v>
      </c>
      <c r="E35" s="72">
        <f t="shared" si="1"/>
        <v>38903</v>
      </c>
      <c r="F35" s="72">
        <f t="shared" si="2"/>
        <v>36205</v>
      </c>
      <c r="G35" s="172">
        <f t="shared" si="3"/>
        <v>0.93064802200344443</v>
      </c>
      <c r="H35" s="93">
        <f t="shared" si="4"/>
        <v>2.0738312276773816</v>
      </c>
      <c r="I35" s="293" t="s">
        <v>58</v>
      </c>
      <c r="J35" s="72">
        <v>7566</v>
      </c>
      <c r="K35" s="72">
        <v>7222</v>
      </c>
      <c r="L35" s="172">
        <f t="shared" si="17"/>
        <v>0.95453343906952159</v>
      </c>
      <c r="M35" s="72">
        <v>14965</v>
      </c>
      <c r="N35" s="72">
        <v>14021</v>
      </c>
      <c r="O35" s="172">
        <f t="shared" si="15"/>
        <v>0.93691947878382897</v>
      </c>
      <c r="P35" s="93">
        <f t="shared" si="13"/>
        <v>1.9779275707110759</v>
      </c>
      <c r="Q35" s="293" t="s">
        <v>58</v>
      </c>
      <c r="R35" s="72">
        <v>11193</v>
      </c>
      <c r="S35" s="72">
        <v>10742</v>
      </c>
      <c r="T35" s="172">
        <f t="shared" si="18"/>
        <v>0.95970695970695974</v>
      </c>
      <c r="U35" s="72">
        <v>23938</v>
      </c>
      <c r="V35" s="72">
        <v>22184</v>
      </c>
      <c r="W35" s="172">
        <f t="shared" si="16"/>
        <v>0.92672737906257829</v>
      </c>
      <c r="X35" s="93">
        <f t="shared" si="14"/>
        <v>2.1386580898776022</v>
      </c>
    </row>
    <row r="36" spans="1:24" ht="15" customHeight="1" x14ac:dyDescent="0.2">
      <c r="A36" s="293" t="s">
        <v>59</v>
      </c>
      <c r="B36" s="72">
        <f t="shared" si="12"/>
        <v>15304</v>
      </c>
      <c r="C36" s="72">
        <f t="shared" si="11"/>
        <v>14483</v>
      </c>
      <c r="D36" s="172">
        <f t="shared" si="0"/>
        <v>0.94635389440669104</v>
      </c>
      <c r="E36" s="72">
        <f t="shared" si="1"/>
        <v>32445</v>
      </c>
      <c r="F36" s="72">
        <f t="shared" si="2"/>
        <v>29983</v>
      </c>
      <c r="G36" s="172">
        <f t="shared" si="3"/>
        <v>0.92411773770997074</v>
      </c>
      <c r="H36" s="93">
        <f t="shared" si="4"/>
        <v>2.1200339780449555</v>
      </c>
      <c r="I36" s="293" t="s">
        <v>59</v>
      </c>
      <c r="J36" s="72">
        <v>6937</v>
      </c>
      <c r="K36" s="72">
        <v>6524</v>
      </c>
      <c r="L36" s="172">
        <f t="shared" si="17"/>
        <v>0.94046417759838552</v>
      </c>
      <c r="M36" s="72">
        <v>14004</v>
      </c>
      <c r="N36" s="72">
        <v>12961</v>
      </c>
      <c r="O36" s="172">
        <f t="shared" si="15"/>
        <v>0.92552127963439013</v>
      </c>
      <c r="P36" s="93">
        <f t="shared" si="13"/>
        <v>2.018740089375811</v>
      </c>
      <c r="Q36" s="293" t="s">
        <v>59</v>
      </c>
      <c r="R36" s="72">
        <v>8367</v>
      </c>
      <c r="S36" s="72">
        <v>7959</v>
      </c>
      <c r="T36" s="172">
        <f t="shared" si="18"/>
        <v>0.95123700250986021</v>
      </c>
      <c r="U36" s="72">
        <v>18441</v>
      </c>
      <c r="V36" s="72">
        <v>17022</v>
      </c>
      <c r="W36" s="172">
        <f t="shared" si="16"/>
        <v>0.92305189523344722</v>
      </c>
      <c r="X36" s="93">
        <f t="shared" si="14"/>
        <v>2.2040157762638937</v>
      </c>
    </row>
    <row r="37" spans="1:24" ht="15" customHeight="1" x14ac:dyDescent="0.2">
      <c r="A37" s="293" t="s">
        <v>60</v>
      </c>
      <c r="B37" s="72">
        <f t="shared" si="12"/>
        <v>14647</v>
      </c>
      <c r="C37" s="72">
        <f t="shared" si="11"/>
        <v>13857</v>
      </c>
      <c r="D37" s="172">
        <f t="shared" si="0"/>
        <v>0.94606404041783299</v>
      </c>
      <c r="E37" s="72">
        <f t="shared" si="1"/>
        <v>32995</v>
      </c>
      <c r="F37" s="72">
        <f t="shared" si="2"/>
        <v>30065</v>
      </c>
      <c r="G37" s="172">
        <f t="shared" si="3"/>
        <v>0.91119866646461589</v>
      </c>
      <c r="H37" s="93">
        <f t="shared" si="4"/>
        <v>2.2526797296374683</v>
      </c>
      <c r="I37" s="293" t="s">
        <v>60</v>
      </c>
      <c r="J37" s="72">
        <v>7014</v>
      </c>
      <c r="K37" s="72">
        <v>6568</v>
      </c>
      <c r="L37" s="172">
        <f t="shared" si="17"/>
        <v>0.93641288850869686</v>
      </c>
      <c r="M37" s="72">
        <v>15173</v>
      </c>
      <c r="N37" s="72">
        <v>13695</v>
      </c>
      <c r="O37" s="172">
        <f t="shared" si="15"/>
        <v>0.90259012719963094</v>
      </c>
      <c r="P37" s="93">
        <f t="shared" si="13"/>
        <v>2.1632449386940404</v>
      </c>
      <c r="Q37" s="293" t="s">
        <v>60</v>
      </c>
      <c r="R37" s="72">
        <v>7633</v>
      </c>
      <c r="S37" s="72">
        <v>7289</v>
      </c>
      <c r="T37" s="172">
        <f t="shared" si="18"/>
        <v>0.95493252980479493</v>
      </c>
      <c r="U37" s="72">
        <v>17822</v>
      </c>
      <c r="V37" s="72">
        <v>16370</v>
      </c>
      <c r="W37" s="172">
        <f t="shared" si="16"/>
        <v>0.91852766243968131</v>
      </c>
      <c r="X37" s="93">
        <f t="shared" si="14"/>
        <v>2.3348617843573956</v>
      </c>
    </row>
    <row r="38" spans="1:24" ht="20.100000000000001" customHeight="1" x14ac:dyDescent="0.2">
      <c r="A38" s="214" t="s">
        <v>5</v>
      </c>
      <c r="B38" s="120">
        <f>SUM(B10:B37)</f>
        <v>1000338</v>
      </c>
      <c r="C38" s="120">
        <f>SUM(C10:C37)</f>
        <v>930671</v>
      </c>
      <c r="D38" s="173">
        <f>C38/B38</f>
        <v>0.93035653948965247</v>
      </c>
      <c r="E38" s="120">
        <f>SUM(E10:E37)</f>
        <v>2279446</v>
      </c>
      <c r="F38" s="120">
        <f>SUM(F10:F37)</f>
        <v>2019731</v>
      </c>
      <c r="G38" s="173">
        <f t="shared" si="3"/>
        <v>0.88606222740086849</v>
      </c>
      <c r="H38" s="143">
        <f>E38/B38</f>
        <v>2.2786758075770388</v>
      </c>
      <c r="I38" s="214" t="s">
        <v>5</v>
      </c>
      <c r="J38" s="120">
        <f>SUM(J10:J37)</f>
        <v>431588</v>
      </c>
      <c r="K38" s="120">
        <f>SUM(K10:K37)</f>
        <v>400353</v>
      </c>
      <c r="L38" s="173">
        <f>K38/J38</f>
        <v>0.9276277375645291</v>
      </c>
      <c r="M38" s="120">
        <f>SUM(M10:M37)</f>
        <v>924926</v>
      </c>
      <c r="N38" s="120">
        <f>SUM(N10:N37)</f>
        <v>826789</v>
      </c>
      <c r="O38" s="173">
        <f t="shared" si="15"/>
        <v>0.89389745774256535</v>
      </c>
      <c r="P38" s="143">
        <f>M38/J38</f>
        <v>2.1430762671807373</v>
      </c>
      <c r="Q38" s="214" t="s">
        <v>5</v>
      </c>
      <c r="R38" s="120">
        <f>SUM(R10:R37)</f>
        <v>568750</v>
      </c>
      <c r="S38" s="120">
        <f>SUM(S10:S37)</f>
        <v>530318</v>
      </c>
      <c r="T38" s="173">
        <f>S38/R38</f>
        <v>0.9324272527472528</v>
      </c>
      <c r="U38" s="120">
        <f>SUM(U10:U37)</f>
        <v>1354520</v>
      </c>
      <c r="V38" s="120">
        <f>SUM(V10:V37)</f>
        <v>1192942</v>
      </c>
      <c r="W38" s="173">
        <f t="shared" si="16"/>
        <v>0.88071198653397509</v>
      </c>
      <c r="X38" s="143">
        <f>U38/R38</f>
        <v>2.3815736263736262</v>
      </c>
    </row>
    <row r="39" spans="1:24" ht="9.9499999999999993" customHeight="1" x14ac:dyDescent="0.2"/>
    <row r="40" spans="1:24" s="5" customFormat="1" ht="39.75" customHeight="1" x14ac:dyDescent="0.2">
      <c r="A40" s="377" t="s">
        <v>399</v>
      </c>
      <c r="B40" s="377"/>
      <c r="C40" s="377"/>
      <c r="D40" s="377"/>
      <c r="E40" s="377"/>
      <c r="F40" s="377"/>
      <c r="G40" s="377"/>
      <c r="H40" s="377"/>
      <c r="I40" s="281"/>
      <c r="J40" s="209"/>
      <c r="K40" s="209"/>
      <c r="L40" s="209"/>
      <c r="M40" s="209"/>
      <c r="N40" s="209"/>
      <c r="O40" s="209"/>
      <c r="P40" s="209"/>
      <c r="Q40" s="209"/>
    </row>
    <row r="41" spans="1:24" ht="15" customHeight="1" x14ac:dyDescent="0.2">
      <c r="A41" s="376" t="s">
        <v>336</v>
      </c>
      <c r="B41" s="376"/>
      <c r="C41" s="376"/>
      <c r="D41" s="376"/>
      <c r="E41" s="376"/>
      <c r="F41" s="376"/>
      <c r="G41" s="376"/>
      <c r="H41" s="376"/>
      <c r="I41" s="263"/>
    </row>
    <row r="42" spans="1:24" ht="15" customHeight="1" x14ac:dyDescent="0.2">
      <c r="A42" s="376" t="s">
        <v>309</v>
      </c>
      <c r="B42" s="376"/>
      <c r="C42" s="376"/>
      <c r="D42" s="376"/>
      <c r="E42" s="376"/>
      <c r="F42" s="376"/>
      <c r="G42" s="376"/>
      <c r="H42" s="376"/>
      <c r="I42" s="263"/>
    </row>
    <row r="44" spans="1:24" x14ac:dyDescent="0.2">
      <c r="A44" s="42"/>
    </row>
  </sheetData>
  <mergeCells count="20">
    <mergeCell ref="X7:X8"/>
    <mergeCell ref="J6:P6"/>
    <mergeCell ref="R6:X6"/>
    <mergeCell ref="A41:H41"/>
    <mergeCell ref="A42:H42"/>
    <mergeCell ref="A40:H40"/>
    <mergeCell ref="J7:L7"/>
    <mergeCell ref="M7:O7"/>
    <mergeCell ref="P7:P8"/>
    <mergeCell ref="R7:T7"/>
    <mergeCell ref="U7:W7"/>
    <mergeCell ref="I6:I8"/>
    <mergeCell ref="Q6:Q8"/>
    <mergeCell ref="A4:H4"/>
    <mergeCell ref="A3:H3"/>
    <mergeCell ref="B7:D7"/>
    <mergeCell ref="E7:G7"/>
    <mergeCell ref="H7:H8"/>
    <mergeCell ref="B6:H6"/>
    <mergeCell ref="A6:A8"/>
  </mergeCells>
  <hyperlinks>
    <hyperlink ref="A1" location="Съдържание!Print_Area" display="към съдържанието" xr:uid="{00000000-0004-0000-0500-000000000000}"/>
  </hyperlinks>
  <printOptions horizontalCentered="1"/>
  <pageMargins left="0.15748031496062992" right="0.15748031496062992" top="0.59055118110236227" bottom="0.39370078740157483" header="0" footer="0"/>
  <pageSetup paperSize="9" scale="85" orientation="portrait" r:id="rId1"/>
  <headerFooter alignWithMargins="0"/>
  <colBreaks count="2" manualBreakCount="2">
    <brk id="8" min="2" max="41" man="1"/>
    <brk id="16" min="2" max="4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pageSetUpPr fitToPage="1"/>
  </sheetPr>
  <dimension ref="A1:AK42"/>
  <sheetViews>
    <sheetView zoomScale="75" zoomScaleNormal="75" zoomScaleSheetLayoutView="84" workbookViewId="0">
      <selection activeCell="L9" sqref="L9:N36"/>
    </sheetView>
  </sheetViews>
  <sheetFormatPr defaultRowHeight="12.75" x14ac:dyDescent="0.2"/>
  <cols>
    <col min="1" max="1" width="18.7109375" customWidth="1"/>
    <col min="2" max="2" width="13.7109375" customWidth="1"/>
    <col min="3" max="3" width="16.7109375" customWidth="1"/>
    <col min="4" max="4" width="12.7109375" customWidth="1"/>
    <col min="5" max="5" width="9.7109375" customWidth="1"/>
    <col min="6" max="6" width="12.7109375" customWidth="1"/>
    <col min="7" max="7" width="13.7109375" customWidth="1"/>
    <col min="8" max="8" width="16.7109375" customWidth="1"/>
    <col min="9" max="9" width="12.7109375" customWidth="1"/>
    <col min="10" max="10" width="9.7109375" customWidth="1"/>
    <col min="11" max="11" width="12.7109375" customWidth="1"/>
    <col min="12" max="12" width="13.7109375" customWidth="1"/>
    <col min="13" max="13" width="16.7109375" customWidth="1"/>
    <col min="14" max="14" width="12.7109375" customWidth="1"/>
    <col min="15" max="15" width="9.7109375" customWidth="1"/>
    <col min="16" max="16" width="12.7109375" customWidth="1"/>
    <col min="17" max="28" width="9.140625" customWidth="1"/>
  </cols>
  <sheetData>
    <row r="1" spans="1:37" s="70" customFormat="1" ht="15" customHeight="1" x14ac:dyDescent="0.2">
      <c r="A1" s="159" t="s">
        <v>64</v>
      </c>
      <c r="B1" s="74"/>
      <c r="C1" s="74"/>
      <c r="D1" s="74"/>
      <c r="E1" s="90"/>
      <c r="F1" s="90"/>
    </row>
    <row r="2" spans="1:37" s="70" customFormat="1" ht="15" customHeight="1" x14ac:dyDescent="0.2">
      <c r="A2" s="159"/>
      <c r="B2" s="261"/>
      <c r="C2" s="261"/>
      <c r="D2" s="261"/>
      <c r="E2" s="90"/>
      <c r="F2" s="90"/>
    </row>
    <row r="3" spans="1:37" s="70" customFormat="1" ht="15" customHeight="1" x14ac:dyDescent="0.2">
      <c r="A3" s="381" t="s">
        <v>328</v>
      </c>
      <c r="B3" s="382"/>
      <c r="C3" s="382"/>
      <c r="D3" s="382"/>
      <c r="E3" s="382"/>
      <c r="F3" s="382"/>
    </row>
    <row r="4" spans="1:37" s="70" customFormat="1" ht="30" customHeight="1" x14ac:dyDescent="0.2">
      <c r="A4" s="365" t="s">
        <v>400</v>
      </c>
      <c r="B4" s="365"/>
      <c r="C4" s="365"/>
      <c r="D4" s="365"/>
      <c r="E4" s="365"/>
      <c r="F4" s="365"/>
      <c r="G4" s="365"/>
      <c r="H4" s="365"/>
      <c r="I4" s="365"/>
      <c r="J4" s="365"/>
      <c r="K4" s="365"/>
    </row>
    <row r="5" spans="1:37" s="70" customFormat="1" ht="15" customHeight="1" x14ac:dyDescent="0.2">
      <c r="A5" s="74"/>
      <c r="B5" s="74"/>
      <c r="C5" s="74"/>
      <c r="D5" s="74"/>
      <c r="E5" s="74"/>
      <c r="F5" s="74"/>
    </row>
    <row r="6" spans="1:37" s="98" customFormat="1" ht="15" customHeight="1" x14ac:dyDescent="0.2">
      <c r="A6" s="383" t="s">
        <v>326</v>
      </c>
      <c r="B6" s="379" t="s">
        <v>5</v>
      </c>
      <c r="C6" s="379"/>
      <c r="D6" s="379"/>
      <c r="E6" s="379"/>
      <c r="F6" s="379"/>
      <c r="G6" s="378" t="s">
        <v>311</v>
      </c>
      <c r="H6" s="379"/>
      <c r="I6" s="379"/>
      <c r="J6" s="379"/>
      <c r="K6" s="380"/>
      <c r="L6" s="379" t="s">
        <v>312</v>
      </c>
      <c r="M6" s="379"/>
      <c r="N6" s="379"/>
      <c r="O6" s="379"/>
      <c r="P6" s="380"/>
    </row>
    <row r="7" spans="1:37" ht="60" customHeight="1" x14ac:dyDescent="0.2">
      <c r="A7" s="384"/>
      <c r="B7" s="127" t="s">
        <v>249</v>
      </c>
      <c r="C7" s="126" t="s">
        <v>233</v>
      </c>
      <c r="D7" s="127" t="s">
        <v>66</v>
      </c>
      <c r="E7" s="126" t="s">
        <v>234</v>
      </c>
      <c r="F7" s="126" t="s">
        <v>177</v>
      </c>
      <c r="G7" s="227" t="s">
        <v>249</v>
      </c>
      <c r="H7" s="126" t="s">
        <v>233</v>
      </c>
      <c r="I7" s="127" t="s">
        <v>66</v>
      </c>
      <c r="J7" s="126" t="s">
        <v>234</v>
      </c>
      <c r="K7" s="126" t="s">
        <v>177</v>
      </c>
      <c r="L7" s="227" t="s">
        <v>249</v>
      </c>
      <c r="M7" s="126" t="s">
        <v>233</v>
      </c>
      <c r="N7" s="127" t="s">
        <v>66</v>
      </c>
      <c r="O7" s="126" t="s">
        <v>234</v>
      </c>
      <c r="P7" s="223" t="s">
        <v>177</v>
      </c>
      <c r="AG7" s="14"/>
      <c r="AH7" s="14"/>
      <c r="AI7" s="14"/>
    </row>
    <row r="8" spans="1:37" ht="20.100000000000001" customHeight="1" x14ac:dyDescent="0.2">
      <c r="A8" s="224">
        <v>1</v>
      </c>
      <c r="B8" s="129">
        <v>2</v>
      </c>
      <c r="C8" s="128">
        <v>3</v>
      </c>
      <c r="D8" s="129">
        <v>4</v>
      </c>
      <c r="E8" s="128" t="s">
        <v>220</v>
      </c>
      <c r="F8" s="128" t="s">
        <v>218</v>
      </c>
      <c r="G8" s="228">
        <v>7</v>
      </c>
      <c r="H8" s="128">
        <v>8</v>
      </c>
      <c r="I8" s="218">
        <v>9</v>
      </c>
      <c r="J8" s="128" t="s">
        <v>317</v>
      </c>
      <c r="K8" s="128" t="s">
        <v>313</v>
      </c>
      <c r="L8" s="228">
        <v>12</v>
      </c>
      <c r="M8" s="128">
        <v>13</v>
      </c>
      <c r="N8" s="218">
        <v>14</v>
      </c>
      <c r="O8" s="128" t="s">
        <v>314</v>
      </c>
      <c r="P8" s="229" t="s">
        <v>315</v>
      </c>
      <c r="AG8" s="14"/>
      <c r="AH8" s="14"/>
      <c r="AI8" s="14"/>
    </row>
    <row r="9" spans="1:37" ht="15" customHeight="1" x14ac:dyDescent="0.2">
      <c r="A9" s="225" t="s">
        <v>33</v>
      </c>
      <c r="B9" s="72">
        <f>G9+L9</f>
        <v>81902</v>
      </c>
      <c r="C9" s="78">
        <f t="shared" ref="C9:D9" si="0">H9+M9</f>
        <v>29488141.909999996</v>
      </c>
      <c r="D9" s="72">
        <f t="shared" si="0"/>
        <v>696674</v>
      </c>
      <c r="E9" s="79">
        <f>C9/D9</f>
        <v>42.327030878143859</v>
      </c>
      <c r="F9" s="79">
        <f>C9/B9</f>
        <v>360.04178054259967</v>
      </c>
      <c r="G9" s="219">
        <v>30947</v>
      </c>
      <c r="H9" s="78">
        <v>13119675.289999999</v>
      </c>
      <c r="I9" s="72">
        <v>290080</v>
      </c>
      <c r="J9" s="79">
        <f>H9/I9</f>
        <v>45.227782990899058</v>
      </c>
      <c r="K9" s="79">
        <f>H9/G9</f>
        <v>423.94013280770349</v>
      </c>
      <c r="L9" s="219">
        <v>50955</v>
      </c>
      <c r="M9" s="78">
        <v>16368466.619999999</v>
      </c>
      <c r="N9" s="72">
        <v>406594</v>
      </c>
      <c r="O9" s="79">
        <f>M9/N9</f>
        <v>40.257521311185108</v>
      </c>
      <c r="P9" s="230">
        <f>M9/L9</f>
        <v>321.23376744186044</v>
      </c>
      <c r="AG9" s="1"/>
      <c r="AH9" s="1"/>
      <c r="AI9" s="1"/>
      <c r="AJ9" s="1"/>
      <c r="AK9" s="1"/>
    </row>
    <row r="10" spans="1:37" ht="15" customHeight="1" x14ac:dyDescent="0.2">
      <c r="A10" s="225" t="s">
        <v>34</v>
      </c>
      <c r="B10" s="72">
        <f t="shared" ref="B10:B22" si="1">G10+L10</f>
        <v>85533</v>
      </c>
      <c r="C10" s="78">
        <f t="shared" ref="C10:C22" si="2">H10+M10</f>
        <v>31985733.219999999</v>
      </c>
      <c r="D10" s="72">
        <f t="shared" ref="D10:D22" si="3">I10+N10</f>
        <v>629117</v>
      </c>
      <c r="E10" s="79">
        <f t="shared" ref="E10:E36" si="4">C10/D10</f>
        <v>50.842264984096758</v>
      </c>
      <c r="F10" s="79">
        <f t="shared" ref="F10:F36" si="5">C10/B10</f>
        <v>373.95780833128731</v>
      </c>
      <c r="G10" s="219">
        <v>32596</v>
      </c>
      <c r="H10" s="78">
        <v>13922278.49</v>
      </c>
      <c r="I10" s="72">
        <v>263597</v>
      </c>
      <c r="J10" s="79">
        <f t="shared" ref="J10:J36" si="6">H10/I10</f>
        <v>52.816528602374078</v>
      </c>
      <c r="K10" s="79">
        <f t="shared" ref="K10:K36" si="7">H10/G10</f>
        <v>427.11616425328259</v>
      </c>
      <c r="L10" s="219">
        <v>52937</v>
      </c>
      <c r="M10" s="78">
        <v>18063454.73</v>
      </c>
      <c r="N10" s="72">
        <v>365520</v>
      </c>
      <c r="O10" s="79">
        <f t="shared" ref="O10:O36" si="8">M10/N10</f>
        <v>49.418512612168968</v>
      </c>
      <c r="P10" s="230">
        <f t="shared" ref="P10:P36" si="9">M10/L10</f>
        <v>341.22550824565047</v>
      </c>
      <c r="AG10" s="1"/>
      <c r="AH10" s="1"/>
      <c r="AI10" s="1"/>
      <c r="AJ10" s="1"/>
      <c r="AK10" s="1"/>
    </row>
    <row r="11" spans="1:37" ht="15" customHeight="1" x14ac:dyDescent="0.2">
      <c r="A11" s="225" t="s">
        <v>35</v>
      </c>
      <c r="B11" s="72">
        <f t="shared" si="1"/>
        <v>123821</v>
      </c>
      <c r="C11" s="78">
        <f t="shared" si="2"/>
        <v>49966877.920000002</v>
      </c>
      <c r="D11" s="72">
        <f t="shared" si="3"/>
        <v>880373</v>
      </c>
      <c r="E11" s="79">
        <f t="shared" si="4"/>
        <v>56.756486080331861</v>
      </c>
      <c r="F11" s="79">
        <f t="shared" si="5"/>
        <v>403.54122418652736</v>
      </c>
      <c r="G11" s="219">
        <v>50654</v>
      </c>
      <c r="H11" s="78">
        <v>23695082.75</v>
      </c>
      <c r="I11" s="72">
        <v>389722</v>
      </c>
      <c r="J11" s="79">
        <f t="shared" si="6"/>
        <v>60.799961895915551</v>
      </c>
      <c r="K11" s="79">
        <f t="shared" si="7"/>
        <v>467.78305267106248</v>
      </c>
      <c r="L11" s="219">
        <v>73167</v>
      </c>
      <c r="M11" s="78">
        <v>26271795.170000002</v>
      </c>
      <c r="N11" s="72">
        <v>490651</v>
      </c>
      <c r="O11" s="79">
        <f t="shared" si="8"/>
        <v>53.544770458024139</v>
      </c>
      <c r="P11" s="230">
        <f t="shared" si="9"/>
        <v>359.06617969849799</v>
      </c>
      <c r="AG11" s="1"/>
      <c r="AH11" s="1"/>
      <c r="AI11" s="1"/>
      <c r="AJ11" s="1"/>
      <c r="AK11" s="1"/>
    </row>
    <row r="12" spans="1:37" ht="15" customHeight="1" x14ac:dyDescent="0.2">
      <c r="A12" s="225" t="s">
        <v>36</v>
      </c>
      <c r="B12" s="72">
        <f t="shared" si="1"/>
        <v>57328</v>
      </c>
      <c r="C12" s="78">
        <f t="shared" si="2"/>
        <v>21359456.579999998</v>
      </c>
      <c r="D12" s="72">
        <f t="shared" si="3"/>
        <v>423612</v>
      </c>
      <c r="E12" s="79">
        <f t="shared" si="4"/>
        <v>50.422217925837792</v>
      </c>
      <c r="F12" s="79">
        <f t="shared" si="5"/>
        <v>372.58332019257602</v>
      </c>
      <c r="G12" s="219">
        <v>24012</v>
      </c>
      <c r="H12" s="78">
        <v>10447715.02</v>
      </c>
      <c r="I12" s="72">
        <v>197629</v>
      </c>
      <c r="J12" s="79">
        <f t="shared" si="6"/>
        <v>52.865293150296765</v>
      </c>
      <c r="K12" s="79">
        <f t="shared" si="7"/>
        <v>435.1039072130601</v>
      </c>
      <c r="L12" s="219">
        <v>33316</v>
      </c>
      <c r="M12" s="78">
        <v>10911741.560000001</v>
      </c>
      <c r="N12" s="72">
        <v>225983</v>
      </c>
      <c r="O12" s="79">
        <f t="shared" si="8"/>
        <v>48.285674409136973</v>
      </c>
      <c r="P12" s="230">
        <f t="shared" si="9"/>
        <v>327.52255853043584</v>
      </c>
    </row>
    <row r="13" spans="1:37" ht="15" customHeight="1" x14ac:dyDescent="0.2">
      <c r="A13" s="225" t="s">
        <v>37</v>
      </c>
      <c r="B13" s="72">
        <f t="shared" si="1"/>
        <v>9999</v>
      </c>
      <c r="C13" s="78">
        <f t="shared" si="2"/>
        <v>4044949.92</v>
      </c>
      <c r="D13" s="72">
        <f t="shared" si="3"/>
        <v>85731</v>
      </c>
      <c r="E13" s="79">
        <f t="shared" si="4"/>
        <v>47.181881933023057</v>
      </c>
      <c r="F13" s="79">
        <f t="shared" si="5"/>
        <v>404.53544554455442</v>
      </c>
      <c r="G13" s="219">
        <v>3871</v>
      </c>
      <c r="H13" s="78">
        <v>1743263.61</v>
      </c>
      <c r="I13" s="72">
        <v>37310</v>
      </c>
      <c r="J13" s="79">
        <f t="shared" si="6"/>
        <v>46.723763334226753</v>
      </c>
      <c r="K13" s="79">
        <f t="shared" si="7"/>
        <v>450.33934642211318</v>
      </c>
      <c r="L13" s="219">
        <v>6128</v>
      </c>
      <c r="M13" s="78">
        <v>2301686.31</v>
      </c>
      <c r="N13" s="72">
        <v>48421</v>
      </c>
      <c r="O13" s="79">
        <f t="shared" si="8"/>
        <v>47.534877635736564</v>
      </c>
      <c r="P13" s="230">
        <f t="shared" si="9"/>
        <v>375.6015518929504</v>
      </c>
    </row>
    <row r="14" spans="1:37" ht="15" customHeight="1" x14ac:dyDescent="0.2">
      <c r="A14" s="225" t="s">
        <v>38</v>
      </c>
      <c r="B14" s="72">
        <f t="shared" si="1"/>
        <v>39722</v>
      </c>
      <c r="C14" s="78">
        <f t="shared" si="2"/>
        <v>19495397.879999999</v>
      </c>
      <c r="D14" s="72">
        <f t="shared" si="3"/>
        <v>360480</v>
      </c>
      <c r="E14" s="79">
        <f t="shared" si="4"/>
        <v>54.081773968042604</v>
      </c>
      <c r="F14" s="79">
        <f t="shared" si="5"/>
        <v>490.79597905442824</v>
      </c>
      <c r="G14" s="219">
        <v>17643</v>
      </c>
      <c r="H14" s="78">
        <v>9667052.2799999993</v>
      </c>
      <c r="I14" s="72">
        <v>168897</v>
      </c>
      <c r="J14" s="79">
        <f t="shared" si="6"/>
        <v>57.236376489813317</v>
      </c>
      <c r="K14" s="79">
        <f t="shared" si="7"/>
        <v>547.92565209998293</v>
      </c>
      <c r="L14" s="219">
        <v>22079</v>
      </c>
      <c r="M14" s="78">
        <v>9828345.5999999996</v>
      </c>
      <c r="N14" s="72">
        <v>191583</v>
      </c>
      <c r="O14" s="79">
        <f t="shared" si="8"/>
        <v>51.300718748531963</v>
      </c>
      <c r="P14" s="230">
        <f t="shared" si="9"/>
        <v>445.14450835635671</v>
      </c>
    </row>
    <row r="15" spans="1:37" ht="15" customHeight="1" x14ac:dyDescent="0.2">
      <c r="A15" s="225" t="s">
        <v>39</v>
      </c>
      <c r="B15" s="72">
        <f t="shared" si="1"/>
        <v>41827</v>
      </c>
      <c r="C15" s="78">
        <f t="shared" si="2"/>
        <v>18148024.59</v>
      </c>
      <c r="D15" s="72">
        <f t="shared" si="3"/>
        <v>350823</v>
      </c>
      <c r="E15" s="79">
        <f t="shared" si="4"/>
        <v>51.729859758339678</v>
      </c>
      <c r="F15" s="79">
        <f t="shared" si="5"/>
        <v>433.8830083438927</v>
      </c>
      <c r="G15" s="219">
        <v>18870</v>
      </c>
      <c r="H15" s="78">
        <v>9572490.5299999993</v>
      </c>
      <c r="I15" s="72">
        <v>174337</v>
      </c>
      <c r="J15" s="79">
        <f t="shared" si="6"/>
        <v>54.907968646930939</v>
      </c>
      <c r="K15" s="79">
        <f t="shared" si="7"/>
        <v>507.28619660837302</v>
      </c>
      <c r="L15" s="219">
        <v>22957</v>
      </c>
      <c r="M15" s="78">
        <v>8575534.0600000005</v>
      </c>
      <c r="N15" s="72">
        <v>176486</v>
      </c>
      <c r="O15" s="79">
        <f t="shared" si="8"/>
        <v>48.590449440748841</v>
      </c>
      <c r="P15" s="230">
        <f t="shared" si="9"/>
        <v>373.54767870366339</v>
      </c>
    </row>
    <row r="16" spans="1:37" ht="15" customHeight="1" x14ac:dyDescent="0.2">
      <c r="A16" s="225" t="s">
        <v>40</v>
      </c>
      <c r="B16" s="72">
        <f t="shared" si="1"/>
        <v>20639</v>
      </c>
      <c r="C16" s="78">
        <f t="shared" si="2"/>
        <v>8400893.8900000006</v>
      </c>
      <c r="D16" s="72">
        <f t="shared" si="3"/>
        <v>170200</v>
      </c>
      <c r="E16" s="79">
        <f t="shared" si="4"/>
        <v>49.358953525264397</v>
      </c>
      <c r="F16" s="79">
        <f t="shared" si="5"/>
        <v>407.03977372934736</v>
      </c>
      <c r="G16" s="219">
        <v>8022</v>
      </c>
      <c r="H16" s="78">
        <v>3703233.34</v>
      </c>
      <c r="I16" s="72">
        <v>73272</v>
      </c>
      <c r="J16" s="79">
        <f t="shared" si="6"/>
        <v>50.540907031335294</v>
      </c>
      <c r="K16" s="79">
        <f t="shared" si="7"/>
        <v>461.63467215158312</v>
      </c>
      <c r="L16" s="219">
        <v>12617</v>
      </c>
      <c r="M16" s="78">
        <v>4697660.55</v>
      </c>
      <c r="N16" s="72">
        <v>96928</v>
      </c>
      <c r="O16" s="79">
        <f t="shared" si="8"/>
        <v>48.465464571640801</v>
      </c>
      <c r="P16" s="230">
        <f t="shared" si="9"/>
        <v>372.32785527462943</v>
      </c>
    </row>
    <row r="17" spans="1:16" ht="15" customHeight="1" x14ac:dyDescent="0.2">
      <c r="A17" s="225" t="s">
        <v>41</v>
      </c>
      <c r="B17" s="72">
        <f t="shared" si="1"/>
        <v>27892</v>
      </c>
      <c r="C17" s="78">
        <f t="shared" si="2"/>
        <v>11267154.370000001</v>
      </c>
      <c r="D17" s="72">
        <f t="shared" si="3"/>
        <v>241942</v>
      </c>
      <c r="E17" s="79">
        <f t="shared" si="4"/>
        <v>46.569650453414461</v>
      </c>
      <c r="F17" s="79">
        <f t="shared" si="5"/>
        <v>403.95648824035567</v>
      </c>
      <c r="G17" s="219">
        <v>9997</v>
      </c>
      <c r="H17" s="78">
        <v>4742572.97</v>
      </c>
      <c r="I17" s="72">
        <v>96523</v>
      </c>
      <c r="J17" s="79">
        <f t="shared" si="6"/>
        <v>49.134123162355081</v>
      </c>
      <c r="K17" s="79">
        <f t="shared" si="7"/>
        <v>474.39961688506548</v>
      </c>
      <c r="L17" s="219">
        <v>17895</v>
      </c>
      <c r="M17" s="78">
        <v>6524581.4000000004</v>
      </c>
      <c r="N17" s="72">
        <v>145419</v>
      </c>
      <c r="O17" s="79">
        <f t="shared" si="8"/>
        <v>44.867461610931173</v>
      </c>
      <c r="P17" s="230">
        <f t="shared" si="9"/>
        <v>364.60359877060631</v>
      </c>
    </row>
    <row r="18" spans="1:16" ht="15" customHeight="1" x14ac:dyDescent="0.2">
      <c r="A18" s="225" t="s">
        <v>42</v>
      </c>
      <c r="B18" s="72">
        <f t="shared" si="1"/>
        <v>27542</v>
      </c>
      <c r="C18" s="78">
        <f t="shared" si="2"/>
        <v>11334714.77</v>
      </c>
      <c r="D18" s="72">
        <f t="shared" si="3"/>
        <v>229987</v>
      </c>
      <c r="E18" s="79">
        <f t="shared" si="4"/>
        <v>49.284154191323857</v>
      </c>
      <c r="F18" s="79">
        <f t="shared" si="5"/>
        <v>411.54290792244569</v>
      </c>
      <c r="G18" s="219">
        <v>11011</v>
      </c>
      <c r="H18" s="78">
        <v>5108006.68</v>
      </c>
      <c r="I18" s="72">
        <v>100031</v>
      </c>
      <c r="J18" s="79">
        <f t="shared" si="6"/>
        <v>51.064236886565162</v>
      </c>
      <c r="K18" s="79">
        <f t="shared" si="7"/>
        <v>463.90034329307053</v>
      </c>
      <c r="L18" s="219">
        <v>16531</v>
      </c>
      <c r="M18" s="78">
        <v>6226708.0899999999</v>
      </c>
      <c r="N18" s="72">
        <v>129956</v>
      </c>
      <c r="O18" s="79">
        <f t="shared" si="8"/>
        <v>47.913971574994612</v>
      </c>
      <c r="P18" s="230">
        <f t="shared" si="9"/>
        <v>376.66856753977373</v>
      </c>
    </row>
    <row r="19" spans="1:16" ht="15" customHeight="1" x14ac:dyDescent="0.2">
      <c r="A19" s="225" t="s">
        <v>43</v>
      </c>
      <c r="B19" s="72">
        <f t="shared" si="1"/>
        <v>20865</v>
      </c>
      <c r="C19" s="78">
        <f t="shared" si="2"/>
        <v>9729214.6499999985</v>
      </c>
      <c r="D19" s="72">
        <f t="shared" si="3"/>
        <v>200481</v>
      </c>
      <c r="E19" s="79">
        <f t="shared" si="4"/>
        <v>48.529360138866018</v>
      </c>
      <c r="F19" s="79">
        <f t="shared" si="5"/>
        <v>466.29353702372384</v>
      </c>
      <c r="G19" s="219">
        <v>8640</v>
      </c>
      <c r="H19" s="78">
        <v>4575481.0999999996</v>
      </c>
      <c r="I19" s="72">
        <v>92591</v>
      </c>
      <c r="J19" s="79">
        <f t="shared" si="6"/>
        <v>49.416045835988378</v>
      </c>
      <c r="K19" s="79">
        <f t="shared" si="7"/>
        <v>529.56957175925925</v>
      </c>
      <c r="L19" s="219">
        <v>12225</v>
      </c>
      <c r="M19" s="78">
        <v>5153733.55</v>
      </c>
      <c r="N19" s="72">
        <v>107890</v>
      </c>
      <c r="O19" s="79">
        <f t="shared" si="8"/>
        <v>47.768408100843452</v>
      </c>
      <c r="P19" s="230">
        <f t="shared" si="9"/>
        <v>421.57329652351734</v>
      </c>
    </row>
    <row r="20" spans="1:16" ht="15" customHeight="1" x14ac:dyDescent="0.2">
      <c r="A20" s="225" t="s">
        <v>44</v>
      </c>
      <c r="B20" s="72">
        <f t="shared" si="1"/>
        <v>62591</v>
      </c>
      <c r="C20" s="78">
        <f t="shared" si="2"/>
        <v>26408691.450000003</v>
      </c>
      <c r="D20" s="72">
        <f t="shared" si="3"/>
        <v>551449</v>
      </c>
      <c r="E20" s="79">
        <f t="shared" si="4"/>
        <v>47.88963521558658</v>
      </c>
      <c r="F20" s="79">
        <f t="shared" si="5"/>
        <v>421.9247407774281</v>
      </c>
      <c r="G20" s="219">
        <v>27106</v>
      </c>
      <c r="H20" s="78">
        <v>12850924.890000001</v>
      </c>
      <c r="I20" s="72">
        <v>254222</v>
      </c>
      <c r="J20" s="79">
        <f t="shared" si="6"/>
        <v>50.550010974659948</v>
      </c>
      <c r="K20" s="79">
        <f t="shared" si="7"/>
        <v>474.09890393270865</v>
      </c>
      <c r="L20" s="219">
        <v>35485</v>
      </c>
      <c r="M20" s="78">
        <v>13557766.560000001</v>
      </c>
      <c r="N20" s="72">
        <v>297227</v>
      </c>
      <c r="O20" s="79">
        <f t="shared" si="8"/>
        <v>45.614182291649144</v>
      </c>
      <c r="P20" s="230">
        <f t="shared" si="9"/>
        <v>382.07035536142035</v>
      </c>
    </row>
    <row r="21" spans="1:16" ht="15" customHeight="1" x14ac:dyDescent="0.2">
      <c r="A21" s="225" t="s">
        <v>45</v>
      </c>
      <c r="B21" s="72">
        <f t="shared" si="1"/>
        <v>30729</v>
      </c>
      <c r="C21" s="78">
        <f t="shared" si="2"/>
        <v>14908781.32</v>
      </c>
      <c r="D21" s="72">
        <f t="shared" si="3"/>
        <v>297759</v>
      </c>
      <c r="E21" s="79">
        <f t="shared" si="4"/>
        <v>50.069960337051107</v>
      </c>
      <c r="F21" s="79">
        <f t="shared" si="5"/>
        <v>485.16975235119918</v>
      </c>
      <c r="G21" s="219">
        <v>13718</v>
      </c>
      <c r="H21" s="78">
        <v>7711641.5499999998</v>
      </c>
      <c r="I21" s="72">
        <v>146471</v>
      </c>
      <c r="J21" s="79">
        <f t="shared" si="6"/>
        <v>52.649613575383519</v>
      </c>
      <c r="K21" s="79">
        <f t="shared" si="7"/>
        <v>562.15494605627646</v>
      </c>
      <c r="L21" s="219">
        <v>17011</v>
      </c>
      <c r="M21" s="78">
        <v>7197139.7699999996</v>
      </c>
      <c r="N21" s="72">
        <v>151288</v>
      </c>
      <c r="O21" s="79">
        <f t="shared" si="8"/>
        <v>47.572443088678547</v>
      </c>
      <c r="P21" s="230">
        <f t="shared" si="9"/>
        <v>423.08740050555519</v>
      </c>
    </row>
    <row r="22" spans="1:16" ht="15" customHeight="1" x14ac:dyDescent="0.2">
      <c r="A22" s="225" t="s">
        <v>46</v>
      </c>
      <c r="B22" s="72">
        <f t="shared" si="1"/>
        <v>47533</v>
      </c>
      <c r="C22" s="78">
        <f t="shared" si="2"/>
        <v>18893687.73</v>
      </c>
      <c r="D22" s="72">
        <f t="shared" si="3"/>
        <v>383709</v>
      </c>
      <c r="E22" s="79">
        <f t="shared" si="4"/>
        <v>49.23962620110553</v>
      </c>
      <c r="F22" s="79">
        <f t="shared" si="5"/>
        <v>397.48569898807148</v>
      </c>
      <c r="G22" s="219">
        <v>19054</v>
      </c>
      <c r="H22" s="78">
        <v>8449542.8000000007</v>
      </c>
      <c r="I22" s="72">
        <v>164811</v>
      </c>
      <c r="J22" s="79">
        <f t="shared" si="6"/>
        <v>51.268075553209435</v>
      </c>
      <c r="K22" s="79">
        <f t="shared" si="7"/>
        <v>443.45244043245515</v>
      </c>
      <c r="L22" s="219">
        <v>28479</v>
      </c>
      <c r="M22" s="78">
        <v>10444144.93</v>
      </c>
      <c r="N22" s="72">
        <v>218898</v>
      </c>
      <c r="O22" s="79">
        <f t="shared" si="8"/>
        <v>47.71238170289358</v>
      </c>
      <c r="P22" s="230">
        <f t="shared" si="9"/>
        <v>366.73144878682535</v>
      </c>
    </row>
    <row r="23" spans="1:16" ht="15" customHeight="1" x14ac:dyDescent="0.2">
      <c r="A23" s="225" t="s">
        <v>47</v>
      </c>
      <c r="B23" s="72">
        <f t="shared" ref="B23:B36" si="10">G23+L23</f>
        <v>226413</v>
      </c>
      <c r="C23" s="78">
        <f t="shared" ref="C23:C36" si="11">H23+M23</f>
        <v>81104141.349999994</v>
      </c>
      <c r="D23" s="72">
        <f t="shared" ref="D23:D36" si="12">I23+N23</f>
        <v>1548799</v>
      </c>
      <c r="E23" s="79">
        <f t="shared" si="4"/>
        <v>52.365827554124195</v>
      </c>
      <c r="F23" s="79">
        <f t="shared" si="5"/>
        <v>358.21327110192431</v>
      </c>
      <c r="G23" s="219">
        <v>91870</v>
      </c>
      <c r="H23" s="78">
        <v>36526485.25</v>
      </c>
      <c r="I23" s="72">
        <v>673966</v>
      </c>
      <c r="J23" s="79">
        <f t="shared" si="6"/>
        <v>54.196332233376758</v>
      </c>
      <c r="K23" s="79">
        <f t="shared" si="7"/>
        <v>397.58882388157178</v>
      </c>
      <c r="L23" s="219">
        <v>134543</v>
      </c>
      <c r="M23" s="78">
        <v>44577656.100000001</v>
      </c>
      <c r="N23" s="72">
        <v>874833</v>
      </c>
      <c r="O23" s="79">
        <f t="shared" si="8"/>
        <v>50.955617929364806</v>
      </c>
      <c r="P23" s="230">
        <f t="shared" si="9"/>
        <v>331.32646142868822</v>
      </c>
    </row>
    <row r="24" spans="1:16" ht="15" customHeight="1" x14ac:dyDescent="0.2">
      <c r="A24" s="225" t="s">
        <v>48</v>
      </c>
      <c r="B24" s="72">
        <f t="shared" si="10"/>
        <v>19483</v>
      </c>
      <c r="C24" s="78">
        <f t="shared" si="11"/>
        <v>8352975.1199999992</v>
      </c>
      <c r="D24" s="72">
        <f t="shared" si="12"/>
        <v>167471</v>
      </c>
      <c r="E24" s="79">
        <f t="shared" si="4"/>
        <v>49.877143624866392</v>
      </c>
      <c r="F24" s="79">
        <f t="shared" si="5"/>
        <v>428.73146435353897</v>
      </c>
      <c r="G24" s="219">
        <v>8173</v>
      </c>
      <c r="H24" s="78">
        <v>3912870.44</v>
      </c>
      <c r="I24" s="72">
        <v>75637</v>
      </c>
      <c r="J24" s="79">
        <f t="shared" si="6"/>
        <v>51.732226820207039</v>
      </c>
      <c r="K24" s="79">
        <f t="shared" si="7"/>
        <v>478.75571271259025</v>
      </c>
      <c r="L24" s="219">
        <v>11310</v>
      </c>
      <c r="M24" s="78">
        <v>4440104.68</v>
      </c>
      <c r="N24" s="72">
        <v>91834</v>
      </c>
      <c r="O24" s="79">
        <f t="shared" si="8"/>
        <v>48.34924624866607</v>
      </c>
      <c r="P24" s="230">
        <f t="shared" si="9"/>
        <v>392.5821998231653</v>
      </c>
    </row>
    <row r="25" spans="1:16" ht="15" customHeight="1" x14ac:dyDescent="0.2">
      <c r="A25" s="225" t="s">
        <v>49</v>
      </c>
      <c r="B25" s="72">
        <f t="shared" si="10"/>
        <v>55714</v>
      </c>
      <c r="C25" s="78">
        <f t="shared" si="11"/>
        <v>21418844.590000004</v>
      </c>
      <c r="D25" s="72">
        <f t="shared" si="12"/>
        <v>406740</v>
      </c>
      <c r="E25" s="79">
        <f t="shared" si="4"/>
        <v>52.659793946993176</v>
      </c>
      <c r="F25" s="79">
        <f t="shared" si="5"/>
        <v>384.44277183472741</v>
      </c>
      <c r="G25" s="219">
        <v>23648</v>
      </c>
      <c r="H25" s="78">
        <v>10391943.630000001</v>
      </c>
      <c r="I25" s="72">
        <v>184265</v>
      </c>
      <c r="J25" s="79">
        <f t="shared" si="6"/>
        <v>56.396730958130959</v>
      </c>
      <c r="K25" s="79">
        <f t="shared" si="7"/>
        <v>439.44281250000006</v>
      </c>
      <c r="L25" s="219">
        <v>32066</v>
      </c>
      <c r="M25" s="78">
        <v>11026900.960000001</v>
      </c>
      <c r="N25" s="72">
        <v>222475</v>
      </c>
      <c r="O25" s="79">
        <f t="shared" si="8"/>
        <v>49.564674502753121</v>
      </c>
      <c r="P25" s="230">
        <f t="shared" si="9"/>
        <v>343.88139961329762</v>
      </c>
    </row>
    <row r="26" spans="1:16" ht="15" customHeight="1" x14ac:dyDescent="0.2">
      <c r="A26" s="225" t="s">
        <v>50</v>
      </c>
      <c r="B26" s="72">
        <f t="shared" si="10"/>
        <v>16168</v>
      </c>
      <c r="C26" s="78">
        <f t="shared" si="11"/>
        <v>6677634.5899999999</v>
      </c>
      <c r="D26" s="72">
        <f t="shared" si="12"/>
        <v>138358</v>
      </c>
      <c r="E26" s="79">
        <f t="shared" si="4"/>
        <v>48.263451264111943</v>
      </c>
      <c r="F26" s="79">
        <f t="shared" si="5"/>
        <v>413.01549913409201</v>
      </c>
      <c r="G26" s="219">
        <v>6456</v>
      </c>
      <c r="H26" s="78">
        <v>2987188.23</v>
      </c>
      <c r="I26" s="72">
        <v>61940</v>
      </c>
      <c r="J26" s="79">
        <f t="shared" si="6"/>
        <v>48.227126735550534</v>
      </c>
      <c r="K26" s="79">
        <f t="shared" si="7"/>
        <v>462.69953996282527</v>
      </c>
      <c r="L26" s="219">
        <v>9712</v>
      </c>
      <c r="M26" s="78">
        <v>3690446.36</v>
      </c>
      <c r="N26" s="72">
        <v>76418</v>
      </c>
      <c r="O26" s="79">
        <f t="shared" si="8"/>
        <v>48.292893820827551</v>
      </c>
      <c r="P26" s="230">
        <f t="shared" si="9"/>
        <v>379.98829901153209</v>
      </c>
    </row>
    <row r="27" spans="1:16" ht="15" customHeight="1" x14ac:dyDescent="0.2">
      <c r="A27" s="225" t="s">
        <v>51</v>
      </c>
      <c r="B27" s="72">
        <f t="shared" si="10"/>
        <v>30485</v>
      </c>
      <c r="C27" s="78">
        <f t="shared" si="11"/>
        <v>11138855.170000002</v>
      </c>
      <c r="D27" s="72">
        <f t="shared" si="12"/>
        <v>224070</v>
      </c>
      <c r="E27" s="79">
        <f t="shared" si="4"/>
        <v>49.711497166064184</v>
      </c>
      <c r="F27" s="79">
        <f t="shared" si="5"/>
        <v>365.38806527800563</v>
      </c>
      <c r="G27" s="219">
        <v>11421</v>
      </c>
      <c r="H27" s="78">
        <v>4541872.9800000004</v>
      </c>
      <c r="I27" s="72">
        <v>91470</v>
      </c>
      <c r="J27" s="79">
        <f t="shared" si="6"/>
        <v>49.654236142997711</v>
      </c>
      <c r="K27" s="79">
        <f t="shared" si="7"/>
        <v>397.67734699238247</v>
      </c>
      <c r="L27" s="219">
        <v>19064</v>
      </c>
      <c r="M27" s="78">
        <v>6596982.1900000004</v>
      </c>
      <c r="N27" s="72">
        <v>132600</v>
      </c>
      <c r="O27" s="79">
        <f t="shared" si="8"/>
        <v>49.750996907993972</v>
      </c>
      <c r="P27" s="230">
        <f t="shared" si="9"/>
        <v>346.04396716323964</v>
      </c>
    </row>
    <row r="28" spans="1:16" ht="15" customHeight="1" x14ac:dyDescent="0.2">
      <c r="A28" s="225" t="s">
        <v>52</v>
      </c>
      <c r="B28" s="72">
        <f t="shared" si="10"/>
        <v>31149</v>
      </c>
      <c r="C28" s="78">
        <f t="shared" si="11"/>
        <v>10861821.09</v>
      </c>
      <c r="D28" s="72">
        <f t="shared" si="12"/>
        <v>221533</v>
      </c>
      <c r="E28" s="79">
        <f t="shared" si="4"/>
        <v>49.030262263409966</v>
      </c>
      <c r="F28" s="79">
        <f t="shared" si="5"/>
        <v>348.70529037850332</v>
      </c>
      <c r="G28" s="219">
        <v>12774</v>
      </c>
      <c r="H28" s="78">
        <v>5373176.6900000004</v>
      </c>
      <c r="I28" s="72">
        <v>99698</v>
      </c>
      <c r="J28" s="79">
        <f t="shared" si="6"/>
        <v>53.894528375694598</v>
      </c>
      <c r="K28" s="79">
        <f t="shared" si="7"/>
        <v>420.63384139658683</v>
      </c>
      <c r="L28" s="219">
        <v>18375</v>
      </c>
      <c r="M28" s="78">
        <v>5488644.4000000004</v>
      </c>
      <c r="N28" s="72">
        <v>121835</v>
      </c>
      <c r="O28" s="79">
        <f t="shared" si="8"/>
        <v>45.049816555177088</v>
      </c>
      <c r="P28" s="230">
        <f t="shared" si="9"/>
        <v>298.70173605442181</v>
      </c>
    </row>
    <row r="29" spans="1:16" ht="15" customHeight="1" x14ac:dyDescent="0.2">
      <c r="A29" s="225" t="s">
        <v>53</v>
      </c>
      <c r="B29" s="72">
        <f t="shared" si="10"/>
        <v>660784</v>
      </c>
      <c r="C29" s="78">
        <f t="shared" si="11"/>
        <v>299386706.31</v>
      </c>
      <c r="D29" s="72">
        <f t="shared" si="12"/>
        <v>4548119</v>
      </c>
      <c r="E29" s="79">
        <f t="shared" si="4"/>
        <v>65.826489216750929</v>
      </c>
      <c r="F29" s="79">
        <f t="shared" si="5"/>
        <v>453.07801991270975</v>
      </c>
      <c r="G29" s="219">
        <v>262847</v>
      </c>
      <c r="H29" s="78">
        <v>131666035.3</v>
      </c>
      <c r="I29" s="72">
        <v>1971053</v>
      </c>
      <c r="J29" s="79">
        <f t="shared" si="6"/>
        <v>66.799845209641745</v>
      </c>
      <c r="K29" s="79">
        <f t="shared" si="7"/>
        <v>500.92272424642471</v>
      </c>
      <c r="L29" s="219">
        <v>397937</v>
      </c>
      <c r="M29" s="78">
        <v>167720671.00999999</v>
      </c>
      <c r="N29" s="72">
        <v>2577066</v>
      </c>
      <c r="O29" s="79">
        <f t="shared" si="8"/>
        <v>65.082023902375795</v>
      </c>
      <c r="P29" s="230">
        <f t="shared" si="9"/>
        <v>421.47543709180093</v>
      </c>
    </row>
    <row r="30" spans="1:16" ht="15" customHeight="1" x14ac:dyDescent="0.2">
      <c r="A30" s="225" t="s">
        <v>54</v>
      </c>
      <c r="B30" s="72">
        <f t="shared" si="10"/>
        <v>60483</v>
      </c>
      <c r="C30" s="78">
        <f t="shared" si="11"/>
        <v>27550258.129999999</v>
      </c>
      <c r="D30" s="72">
        <f t="shared" si="12"/>
        <v>483462</v>
      </c>
      <c r="E30" s="79">
        <f t="shared" si="4"/>
        <v>56.985364165125695</v>
      </c>
      <c r="F30" s="79">
        <f t="shared" si="5"/>
        <v>455.50416034257557</v>
      </c>
      <c r="G30" s="219">
        <v>25682</v>
      </c>
      <c r="H30" s="78">
        <v>13463452.84</v>
      </c>
      <c r="I30" s="72">
        <v>219576</v>
      </c>
      <c r="J30" s="79">
        <f t="shared" si="6"/>
        <v>61.315684956461546</v>
      </c>
      <c r="K30" s="79">
        <f t="shared" si="7"/>
        <v>524.2369301456273</v>
      </c>
      <c r="L30" s="219">
        <v>34801</v>
      </c>
      <c r="M30" s="78">
        <v>14086805.289999999</v>
      </c>
      <c r="N30" s="72">
        <v>263886</v>
      </c>
      <c r="O30" s="79">
        <f t="shared" si="8"/>
        <v>53.382162335250825</v>
      </c>
      <c r="P30" s="230">
        <f t="shared" si="9"/>
        <v>404.78162380391365</v>
      </c>
    </row>
    <row r="31" spans="1:16" ht="15" customHeight="1" x14ac:dyDescent="0.2">
      <c r="A31" s="225" t="s">
        <v>55</v>
      </c>
      <c r="B31" s="72">
        <f t="shared" si="10"/>
        <v>105996</v>
      </c>
      <c r="C31" s="78">
        <f t="shared" si="11"/>
        <v>48521355.230000004</v>
      </c>
      <c r="D31" s="72">
        <f t="shared" si="12"/>
        <v>753350</v>
      </c>
      <c r="E31" s="79">
        <f t="shared" si="4"/>
        <v>64.407453680228315</v>
      </c>
      <c r="F31" s="79">
        <f t="shared" si="5"/>
        <v>457.76590843050684</v>
      </c>
      <c r="G31" s="219">
        <v>51157</v>
      </c>
      <c r="H31" s="78">
        <v>27545243.760000002</v>
      </c>
      <c r="I31" s="72">
        <v>376735</v>
      </c>
      <c r="J31" s="79">
        <f t="shared" si="6"/>
        <v>73.115701381607764</v>
      </c>
      <c r="K31" s="79">
        <f t="shared" si="7"/>
        <v>538.44525206716582</v>
      </c>
      <c r="L31" s="219">
        <v>54839</v>
      </c>
      <c r="M31" s="78">
        <v>20976111.469999999</v>
      </c>
      <c r="N31" s="72">
        <v>376615</v>
      </c>
      <c r="O31" s="79">
        <f t="shared" si="8"/>
        <v>55.696431289247634</v>
      </c>
      <c r="P31" s="230">
        <f t="shared" si="9"/>
        <v>382.50353708127426</v>
      </c>
    </row>
    <row r="32" spans="1:16" ht="15" customHeight="1" x14ac:dyDescent="0.2">
      <c r="A32" s="225" t="s">
        <v>56</v>
      </c>
      <c r="B32" s="72">
        <f t="shared" si="10"/>
        <v>22368</v>
      </c>
      <c r="C32" s="78">
        <f t="shared" si="11"/>
        <v>8712820.9000000004</v>
      </c>
      <c r="D32" s="72">
        <f t="shared" si="12"/>
        <v>172631</v>
      </c>
      <c r="E32" s="79">
        <f t="shared" si="4"/>
        <v>50.470778133707157</v>
      </c>
      <c r="F32" s="79">
        <f t="shared" si="5"/>
        <v>389.52167829041491</v>
      </c>
      <c r="G32" s="219">
        <v>8787</v>
      </c>
      <c r="H32" s="78">
        <v>3968596.78</v>
      </c>
      <c r="I32" s="72">
        <v>76056</v>
      </c>
      <c r="J32" s="79">
        <f t="shared" si="6"/>
        <v>52.1799303145051</v>
      </c>
      <c r="K32" s="79">
        <f t="shared" si="7"/>
        <v>451.64410834186867</v>
      </c>
      <c r="L32" s="219">
        <v>13581</v>
      </c>
      <c r="M32" s="78">
        <v>4744224.12</v>
      </c>
      <c r="N32" s="72">
        <v>96575</v>
      </c>
      <c r="O32" s="79">
        <f t="shared" si="8"/>
        <v>49.124764380015534</v>
      </c>
      <c r="P32" s="230">
        <f t="shared" si="9"/>
        <v>349.3280406450188</v>
      </c>
    </row>
    <row r="33" spans="1:16" ht="15" customHeight="1" x14ac:dyDescent="0.2">
      <c r="A33" s="225" t="s">
        <v>57</v>
      </c>
      <c r="B33" s="72">
        <f t="shared" si="10"/>
        <v>16512</v>
      </c>
      <c r="C33" s="78">
        <f t="shared" si="11"/>
        <v>7459914.6699999999</v>
      </c>
      <c r="D33" s="72">
        <f t="shared" si="12"/>
        <v>152048</v>
      </c>
      <c r="E33" s="79">
        <f t="shared" si="4"/>
        <v>49.062892441860463</v>
      </c>
      <c r="F33" s="79">
        <f t="shared" si="5"/>
        <v>451.78746790213177</v>
      </c>
      <c r="G33" s="219">
        <v>7156</v>
      </c>
      <c r="H33" s="78">
        <v>3583989.89</v>
      </c>
      <c r="I33" s="72">
        <v>72579</v>
      </c>
      <c r="J33" s="79">
        <f t="shared" si="6"/>
        <v>49.380535554361458</v>
      </c>
      <c r="K33" s="79">
        <f t="shared" si="7"/>
        <v>500.83704443823365</v>
      </c>
      <c r="L33" s="219">
        <v>9356</v>
      </c>
      <c r="M33" s="78">
        <v>3875924.78</v>
      </c>
      <c r="N33" s="72">
        <v>79469</v>
      </c>
      <c r="O33" s="79">
        <f t="shared" si="8"/>
        <v>48.772789137902826</v>
      </c>
      <c r="P33" s="230">
        <f t="shared" si="9"/>
        <v>414.27156690893543</v>
      </c>
    </row>
    <row r="34" spans="1:16" ht="15" customHeight="1" x14ac:dyDescent="0.2">
      <c r="A34" s="225" t="s">
        <v>58</v>
      </c>
      <c r="B34" s="72">
        <f t="shared" si="10"/>
        <v>36205</v>
      </c>
      <c r="C34" s="78">
        <f t="shared" si="11"/>
        <v>13263373.43</v>
      </c>
      <c r="D34" s="72">
        <f t="shared" si="12"/>
        <v>289809</v>
      </c>
      <c r="E34" s="79">
        <f t="shared" si="4"/>
        <v>45.765912825343584</v>
      </c>
      <c r="F34" s="79">
        <f t="shared" si="5"/>
        <v>366.34093163927633</v>
      </c>
      <c r="G34" s="219">
        <v>14021</v>
      </c>
      <c r="H34" s="78">
        <v>5758882.0700000003</v>
      </c>
      <c r="I34" s="72">
        <v>125013</v>
      </c>
      <c r="J34" s="79">
        <f t="shared" si="6"/>
        <v>46.066265668370491</v>
      </c>
      <c r="K34" s="79">
        <f t="shared" si="7"/>
        <v>410.73262035518155</v>
      </c>
      <c r="L34" s="219">
        <v>22184</v>
      </c>
      <c r="M34" s="78">
        <v>7504491.3600000003</v>
      </c>
      <c r="N34" s="72">
        <v>164796</v>
      </c>
      <c r="O34" s="79">
        <f t="shared" si="8"/>
        <v>45.538067428821087</v>
      </c>
      <c r="P34" s="230">
        <f t="shared" si="9"/>
        <v>338.28395961053013</v>
      </c>
    </row>
    <row r="35" spans="1:16" ht="15" customHeight="1" x14ac:dyDescent="0.2">
      <c r="A35" s="225" t="s">
        <v>59</v>
      </c>
      <c r="B35" s="72">
        <f t="shared" si="10"/>
        <v>29983</v>
      </c>
      <c r="C35" s="78">
        <f t="shared" si="11"/>
        <v>11151663.49</v>
      </c>
      <c r="D35" s="72">
        <f t="shared" si="12"/>
        <v>213505</v>
      </c>
      <c r="E35" s="79">
        <f t="shared" si="4"/>
        <v>52.231392660593428</v>
      </c>
      <c r="F35" s="79">
        <f t="shared" si="5"/>
        <v>371.93287829770202</v>
      </c>
      <c r="G35" s="219">
        <v>12961</v>
      </c>
      <c r="H35" s="78">
        <v>5411951.25</v>
      </c>
      <c r="I35" s="72">
        <v>98928</v>
      </c>
      <c r="J35" s="79">
        <f t="shared" si="6"/>
        <v>54.705960395439106</v>
      </c>
      <c r="K35" s="79">
        <f t="shared" si="7"/>
        <v>417.5566121441247</v>
      </c>
      <c r="L35" s="219">
        <v>17022</v>
      </c>
      <c r="M35" s="78">
        <v>5739712.2400000002</v>
      </c>
      <c r="N35" s="72">
        <v>114577</v>
      </c>
      <c r="O35" s="79">
        <f t="shared" si="8"/>
        <v>50.094802970927852</v>
      </c>
      <c r="P35" s="230">
        <f t="shared" si="9"/>
        <v>337.19376336505701</v>
      </c>
    </row>
    <row r="36" spans="1:16" ht="15" customHeight="1" x14ac:dyDescent="0.2">
      <c r="A36" s="226" t="s">
        <v>60</v>
      </c>
      <c r="B36" s="72">
        <f t="shared" si="10"/>
        <v>30065</v>
      </c>
      <c r="C36" s="78">
        <f t="shared" si="11"/>
        <v>11580217.010000002</v>
      </c>
      <c r="D36" s="72">
        <f t="shared" si="12"/>
        <v>229500</v>
      </c>
      <c r="E36" s="79">
        <f t="shared" si="4"/>
        <v>50.458461917211338</v>
      </c>
      <c r="F36" s="79">
        <f t="shared" si="5"/>
        <v>385.17269283219696</v>
      </c>
      <c r="G36" s="231">
        <v>13695</v>
      </c>
      <c r="H36" s="232">
        <v>5823879.7800000003</v>
      </c>
      <c r="I36" s="137">
        <v>108756</v>
      </c>
      <c r="J36" s="233">
        <f t="shared" si="6"/>
        <v>53.549963036522122</v>
      </c>
      <c r="K36" s="233">
        <f t="shared" si="7"/>
        <v>425.25591675794089</v>
      </c>
      <c r="L36" s="219">
        <v>16370</v>
      </c>
      <c r="M36" s="78">
        <v>5756337.2300000004</v>
      </c>
      <c r="N36" s="72">
        <v>120744</v>
      </c>
      <c r="O36" s="79">
        <f t="shared" si="8"/>
        <v>47.673898744451073</v>
      </c>
      <c r="P36" s="230">
        <f t="shared" si="9"/>
        <v>351.63941539401344</v>
      </c>
    </row>
    <row r="37" spans="1:16" ht="20.100000000000001" customHeight="1" x14ac:dyDescent="0.2">
      <c r="A37" s="235" t="s">
        <v>5</v>
      </c>
      <c r="B37" s="120">
        <f>SUM(B9:B36)</f>
        <v>2019731</v>
      </c>
      <c r="C37" s="130">
        <f>SUM(C9:C36)</f>
        <v>842612301.27999985</v>
      </c>
      <c r="D37" s="120">
        <f>SUM(D9:D36)</f>
        <v>15051732</v>
      </c>
      <c r="E37" s="131">
        <f>C37/D37</f>
        <v>55.98108584978791</v>
      </c>
      <c r="F37" s="131">
        <f>C37/B37</f>
        <v>417.19035915178796</v>
      </c>
      <c r="G37" s="221">
        <f>SUM(G9:G36)</f>
        <v>826789</v>
      </c>
      <c r="H37" s="130">
        <f>SUM(H9:H36)</f>
        <v>390264530.18999988</v>
      </c>
      <c r="I37" s="120">
        <f>SUM(I9:I36)</f>
        <v>6685165</v>
      </c>
      <c r="J37" s="131">
        <f>H37/I37</f>
        <v>58.377696016478261</v>
      </c>
      <c r="K37" s="234">
        <f>H37/G37</f>
        <v>472.0243377572753</v>
      </c>
      <c r="L37" s="221">
        <f>SUM(L9:L36)</f>
        <v>1192942</v>
      </c>
      <c r="M37" s="130">
        <f>SUM(M9:M36)</f>
        <v>452347771.09000003</v>
      </c>
      <c r="N37" s="120">
        <f>SUM(N9:N36)</f>
        <v>8366567</v>
      </c>
      <c r="O37" s="131">
        <f>M37/N37</f>
        <v>54.066114702720967</v>
      </c>
      <c r="P37" s="234">
        <f>M37/L37</f>
        <v>379.18672583411433</v>
      </c>
    </row>
    <row r="39" spans="1:16" x14ac:dyDescent="0.2">
      <c r="C39" s="8"/>
      <c r="K39" s="1"/>
    </row>
    <row r="40" spans="1:16" x14ac:dyDescent="0.2">
      <c r="B40" s="1"/>
      <c r="C40" s="1"/>
      <c r="D40" s="1"/>
    </row>
    <row r="41" spans="1:16" x14ac:dyDescent="0.2">
      <c r="C41" s="8"/>
      <c r="L41" s="65"/>
    </row>
    <row r="42" spans="1:16" x14ac:dyDescent="0.2">
      <c r="A42" s="42"/>
      <c r="B42" s="9"/>
    </row>
  </sheetData>
  <mergeCells count="6">
    <mergeCell ref="G6:K6"/>
    <mergeCell ref="L6:P6"/>
    <mergeCell ref="A3:F3"/>
    <mergeCell ref="A6:A7"/>
    <mergeCell ref="B6:F6"/>
    <mergeCell ref="A4:K4"/>
  </mergeCells>
  <phoneticPr fontId="0" type="noConversion"/>
  <hyperlinks>
    <hyperlink ref="A1" location="Съдържание!Print_Area" display="към съдържанието" xr:uid="{00000000-0004-0000-0800-000000000000}"/>
  </hyperlinks>
  <printOptions horizontalCentered="1"/>
  <pageMargins left="0.39370078740157483" right="0.39370078740157483" top="0.59055118110236227" bottom="0.39370078740157483" header="0" footer="0"/>
  <pageSetup paperSize="9" scale="6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M65"/>
  <sheetViews>
    <sheetView zoomScale="78" zoomScaleNormal="78" zoomScaleSheetLayoutView="86" workbookViewId="0">
      <selection activeCell="J9" sqref="J9:L57"/>
    </sheetView>
  </sheetViews>
  <sheetFormatPr defaultRowHeight="12.75" x14ac:dyDescent="0.2"/>
  <cols>
    <col min="1" max="1" width="18.7109375" customWidth="1"/>
    <col min="2" max="2" width="13.7109375" customWidth="1"/>
    <col min="3" max="3" width="16.7109375" customWidth="1"/>
    <col min="4" max="4" width="12.7109375" customWidth="1"/>
    <col min="5" max="5" width="10.7109375" customWidth="1"/>
    <col min="6" max="6" width="13.7109375" style="11" customWidth="1"/>
    <col min="7" max="7" width="16.7109375" style="11" customWidth="1"/>
    <col min="8" max="8" width="12.7109375" style="11" customWidth="1"/>
    <col min="9" max="9" width="10.7109375" style="11" customWidth="1"/>
    <col min="10" max="10" width="13.7109375" style="11" customWidth="1"/>
    <col min="11" max="11" width="16.7109375" style="11" customWidth="1"/>
    <col min="12" max="12" width="12.7109375" customWidth="1"/>
    <col min="13" max="13" width="10.7109375" customWidth="1"/>
    <col min="14" max="19" width="9.140625" customWidth="1"/>
  </cols>
  <sheetData>
    <row r="1" spans="1:13" s="70" customFormat="1" ht="15" customHeight="1" x14ac:dyDescent="0.2">
      <c r="A1" s="159" t="s">
        <v>64</v>
      </c>
      <c r="B1" s="74"/>
      <c r="C1" s="74"/>
      <c r="D1" s="165"/>
      <c r="E1" s="165"/>
      <c r="F1" s="82"/>
      <c r="G1" s="82"/>
      <c r="H1" s="82"/>
      <c r="I1" s="82"/>
      <c r="J1" s="82"/>
    </row>
    <row r="2" spans="1:13" s="70" customFormat="1" ht="15" customHeight="1" x14ac:dyDescent="0.2">
      <c r="A2" s="159"/>
      <c r="B2" s="261"/>
      <c r="C2" s="261"/>
      <c r="D2" s="165"/>
      <c r="E2" s="165"/>
      <c r="F2" s="82"/>
      <c r="G2" s="82"/>
      <c r="H2" s="82"/>
      <c r="I2" s="82"/>
      <c r="J2" s="82"/>
    </row>
    <row r="3" spans="1:13" s="70" customFormat="1" ht="15" customHeight="1" x14ac:dyDescent="0.2">
      <c r="A3" s="381" t="s">
        <v>328</v>
      </c>
      <c r="B3" s="382"/>
      <c r="C3" s="382"/>
      <c r="D3" s="382"/>
      <c r="E3" s="382"/>
      <c r="F3" s="107"/>
      <c r="G3" s="82"/>
      <c r="H3" s="82"/>
      <c r="I3" s="82"/>
      <c r="J3" s="82"/>
    </row>
    <row r="4" spans="1:13" s="70" customFormat="1" ht="30" customHeight="1" x14ac:dyDescent="0.2">
      <c r="A4" s="365" t="s">
        <v>401</v>
      </c>
      <c r="B4" s="365"/>
      <c r="C4" s="365"/>
      <c r="D4" s="365"/>
      <c r="E4" s="365"/>
      <c r="F4" s="365"/>
      <c r="G4" s="365"/>
      <c r="H4" s="365"/>
      <c r="I4" s="365"/>
      <c r="J4" s="365"/>
      <c r="K4" s="365"/>
    </row>
    <row r="5" spans="1:13" s="70" customFormat="1" ht="15" customHeight="1" x14ac:dyDescent="0.2">
      <c r="A5" s="74"/>
      <c r="B5" s="74"/>
      <c r="C5" s="74"/>
      <c r="D5" s="74"/>
      <c r="E5" s="74"/>
      <c r="F5" s="82"/>
      <c r="G5" s="82"/>
      <c r="H5" s="82"/>
      <c r="I5" s="82"/>
      <c r="J5" s="82"/>
      <c r="K5" s="82"/>
    </row>
    <row r="6" spans="1:13" s="98" customFormat="1" ht="15" customHeight="1" x14ac:dyDescent="0.2">
      <c r="A6" s="383" t="s">
        <v>4</v>
      </c>
      <c r="B6" s="378" t="s">
        <v>5</v>
      </c>
      <c r="C6" s="379"/>
      <c r="D6" s="379"/>
      <c r="E6" s="380"/>
      <c r="F6" s="378" t="s">
        <v>311</v>
      </c>
      <c r="G6" s="379"/>
      <c r="H6" s="379"/>
      <c r="I6" s="380"/>
      <c r="J6" s="378" t="s">
        <v>312</v>
      </c>
      <c r="K6" s="379"/>
      <c r="L6" s="379"/>
      <c r="M6" s="380"/>
    </row>
    <row r="7" spans="1:13" ht="50.1" customHeight="1" x14ac:dyDescent="0.2">
      <c r="A7" s="384"/>
      <c r="B7" s="236" t="s">
        <v>250</v>
      </c>
      <c r="C7" s="126" t="s">
        <v>235</v>
      </c>
      <c r="D7" s="127" t="s">
        <v>66</v>
      </c>
      <c r="E7" s="237" t="s">
        <v>236</v>
      </c>
      <c r="F7" s="236" t="s">
        <v>250</v>
      </c>
      <c r="G7" s="126" t="s">
        <v>235</v>
      </c>
      <c r="H7" s="127" t="s">
        <v>66</v>
      </c>
      <c r="I7" s="237" t="s">
        <v>236</v>
      </c>
      <c r="J7" s="236" t="s">
        <v>250</v>
      </c>
      <c r="K7" s="126" t="s">
        <v>235</v>
      </c>
      <c r="L7" s="127" t="s">
        <v>66</v>
      </c>
      <c r="M7" s="237" t="s">
        <v>236</v>
      </c>
    </row>
    <row r="8" spans="1:13" ht="20.100000000000001" customHeight="1" x14ac:dyDescent="0.2">
      <c r="A8" s="224">
        <v>1</v>
      </c>
      <c r="B8" s="238">
        <v>2</v>
      </c>
      <c r="C8" s="128">
        <v>3</v>
      </c>
      <c r="D8" s="218">
        <v>4</v>
      </c>
      <c r="E8" s="239" t="s">
        <v>220</v>
      </c>
      <c r="F8" s="238">
        <v>6</v>
      </c>
      <c r="G8" s="128">
        <v>7</v>
      </c>
      <c r="H8" s="218">
        <v>8</v>
      </c>
      <c r="I8" s="239" t="s">
        <v>316</v>
      </c>
      <c r="J8" s="238">
        <v>10</v>
      </c>
      <c r="K8" s="128">
        <v>11</v>
      </c>
      <c r="L8" s="218">
        <v>12</v>
      </c>
      <c r="M8" s="239" t="s">
        <v>318</v>
      </c>
    </row>
    <row r="9" spans="1:13" ht="14.1" customHeight="1" x14ac:dyDescent="0.2">
      <c r="A9" s="289" t="s">
        <v>77</v>
      </c>
      <c r="B9" s="219">
        <f>F9+J9</f>
        <v>1136</v>
      </c>
      <c r="C9" s="80">
        <f>G9+K9</f>
        <v>145406.74</v>
      </c>
      <c r="D9" s="72">
        <f>H9+L9</f>
        <v>4114</v>
      </c>
      <c r="E9" s="240">
        <f>C9/D9</f>
        <v>35.344370442391828</v>
      </c>
      <c r="F9" s="219">
        <v>538</v>
      </c>
      <c r="G9" s="80">
        <v>68167.88</v>
      </c>
      <c r="H9" s="72">
        <v>1901</v>
      </c>
      <c r="I9" s="240">
        <f>G9/H9</f>
        <v>35.858958442924781</v>
      </c>
      <c r="J9" s="219">
        <v>598</v>
      </c>
      <c r="K9" s="80">
        <v>77238.86</v>
      </c>
      <c r="L9" s="72">
        <v>2213</v>
      </c>
      <c r="M9" s="240">
        <f>K9/L9</f>
        <v>34.902331676457301</v>
      </c>
    </row>
    <row r="10" spans="1:13" ht="14.1" customHeight="1" x14ac:dyDescent="0.2">
      <c r="A10" s="289">
        <v>19</v>
      </c>
      <c r="B10" s="219">
        <f t="shared" ref="B10:B57" si="0">F10+J10</f>
        <v>2073</v>
      </c>
      <c r="C10" s="80">
        <f t="shared" ref="C10:C57" si="1">G10+K10</f>
        <v>383248.32999999996</v>
      </c>
      <c r="D10" s="72">
        <f t="shared" ref="D10:D57" si="2">H10+L10</f>
        <v>10482</v>
      </c>
      <c r="E10" s="240">
        <f t="shared" ref="E10:E55" si="3">C10/D10</f>
        <v>36.56251955733638</v>
      </c>
      <c r="F10" s="219">
        <v>1094</v>
      </c>
      <c r="G10" s="80">
        <v>180686.71</v>
      </c>
      <c r="H10" s="72">
        <v>4789</v>
      </c>
      <c r="I10" s="240">
        <f t="shared" ref="I10:I55" si="4">G10/H10</f>
        <v>37.729528085195234</v>
      </c>
      <c r="J10" s="219">
        <v>979</v>
      </c>
      <c r="K10" s="80">
        <v>202561.62</v>
      </c>
      <c r="L10" s="72">
        <v>5693</v>
      </c>
      <c r="M10" s="240">
        <f>K10/L10</f>
        <v>35.580822062181625</v>
      </c>
    </row>
    <row r="11" spans="1:13" ht="14.1" customHeight="1" x14ac:dyDescent="0.2">
      <c r="A11" s="289">
        <v>20</v>
      </c>
      <c r="B11" s="219">
        <f t="shared" si="0"/>
        <v>8972</v>
      </c>
      <c r="C11" s="80">
        <f t="shared" si="1"/>
        <v>1983629.0699999998</v>
      </c>
      <c r="D11" s="72">
        <f t="shared" si="2"/>
        <v>49207</v>
      </c>
      <c r="E11" s="240">
        <f t="shared" si="3"/>
        <v>40.311928587396096</v>
      </c>
      <c r="F11" s="219">
        <v>5074</v>
      </c>
      <c r="G11" s="80">
        <v>1050486.95</v>
      </c>
      <c r="H11" s="72">
        <v>24235</v>
      </c>
      <c r="I11" s="240">
        <f t="shared" si="4"/>
        <v>43.345861357540748</v>
      </c>
      <c r="J11" s="219">
        <v>3898</v>
      </c>
      <c r="K11" s="80">
        <v>933142.12</v>
      </c>
      <c r="L11" s="72">
        <v>24972</v>
      </c>
      <c r="M11" s="240">
        <f t="shared" ref="M11:M55" si="5">K11/L11</f>
        <v>37.367536440813709</v>
      </c>
    </row>
    <row r="12" spans="1:13" ht="14.1" customHeight="1" x14ac:dyDescent="0.2">
      <c r="A12" s="289">
        <v>21</v>
      </c>
      <c r="B12" s="219">
        <f t="shared" si="0"/>
        <v>13213</v>
      </c>
      <c r="C12" s="80">
        <f t="shared" si="1"/>
        <v>3390015.78</v>
      </c>
      <c r="D12" s="72">
        <f t="shared" si="2"/>
        <v>76528</v>
      </c>
      <c r="E12" s="240">
        <f t="shared" si="3"/>
        <v>44.297718220781931</v>
      </c>
      <c r="F12" s="219">
        <v>6830</v>
      </c>
      <c r="G12" s="80">
        <v>1639171.39</v>
      </c>
      <c r="H12" s="72">
        <v>33068</v>
      </c>
      <c r="I12" s="240">
        <f t="shared" si="4"/>
        <v>49.569716644490136</v>
      </c>
      <c r="J12" s="219">
        <v>6383</v>
      </c>
      <c r="K12" s="80">
        <v>1750844.39</v>
      </c>
      <c r="L12" s="72">
        <v>43460</v>
      </c>
      <c r="M12" s="240">
        <f t="shared" si="5"/>
        <v>40.286341233317991</v>
      </c>
    </row>
    <row r="13" spans="1:13" ht="14.1" customHeight="1" x14ac:dyDescent="0.2">
      <c r="A13" s="289">
        <v>22</v>
      </c>
      <c r="B13" s="219">
        <f t="shared" si="0"/>
        <v>15559</v>
      </c>
      <c r="C13" s="80">
        <f t="shared" si="1"/>
        <v>4416077.04</v>
      </c>
      <c r="D13" s="72">
        <f t="shared" si="2"/>
        <v>94583</v>
      </c>
      <c r="E13" s="240">
        <f t="shared" si="3"/>
        <v>46.68996585009991</v>
      </c>
      <c r="F13" s="219">
        <v>7754</v>
      </c>
      <c r="G13" s="80">
        <v>2016008.22</v>
      </c>
      <c r="H13" s="72">
        <v>38533</v>
      </c>
      <c r="I13" s="240">
        <f t="shared" si="4"/>
        <v>52.319005008693843</v>
      </c>
      <c r="J13" s="219">
        <v>7805</v>
      </c>
      <c r="K13" s="80">
        <v>2400068.8199999998</v>
      </c>
      <c r="L13" s="72">
        <v>56050</v>
      </c>
      <c r="M13" s="240">
        <f t="shared" si="5"/>
        <v>42.820139518287242</v>
      </c>
    </row>
    <row r="14" spans="1:13" ht="14.1" customHeight="1" x14ac:dyDescent="0.2">
      <c r="A14" s="289">
        <v>23</v>
      </c>
      <c r="B14" s="219">
        <f t="shared" si="0"/>
        <v>17209</v>
      </c>
      <c r="C14" s="80">
        <f t="shared" si="1"/>
        <v>5135479.04</v>
      </c>
      <c r="D14" s="72">
        <f t="shared" si="2"/>
        <v>107197</v>
      </c>
      <c r="E14" s="240">
        <f t="shared" si="3"/>
        <v>47.906928738677387</v>
      </c>
      <c r="F14" s="219">
        <v>8048</v>
      </c>
      <c r="G14" s="80">
        <v>2259307.69</v>
      </c>
      <c r="H14" s="72">
        <v>40737</v>
      </c>
      <c r="I14" s="240">
        <f t="shared" si="4"/>
        <v>55.460826521344231</v>
      </c>
      <c r="J14" s="219">
        <v>9161</v>
      </c>
      <c r="K14" s="80">
        <v>2876171.35</v>
      </c>
      <c r="L14" s="72">
        <v>66460</v>
      </c>
      <c r="M14" s="240">
        <f t="shared" si="5"/>
        <v>43.276728107132108</v>
      </c>
    </row>
    <row r="15" spans="1:13" ht="14.1" customHeight="1" x14ac:dyDescent="0.2">
      <c r="A15" s="289">
        <v>24</v>
      </c>
      <c r="B15" s="219">
        <f t="shared" si="0"/>
        <v>21712</v>
      </c>
      <c r="C15" s="80">
        <f t="shared" si="1"/>
        <v>6863321.0899999999</v>
      </c>
      <c r="D15" s="72">
        <f t="shared" si="2"/>
        <v>139678</v>
      </c>
      <c r="E15" s="240">
        <f t="shared" si="3"/>
        <v>49.13673656552929</v>
      </c>
      <c r="F15" s="219">
        <v>9410</v>
      </c>
      <c r="G15" s="80">
        <v>2648525.77</v>
      </c>
      <c r="H15" s="72">
        <v>47447</v>
      </c>
      <c r="I15" s="240">
        <f t="shared" si="4"/>
        <v>55.820721436550258</v>
      </c>
      <c r="J15" s="219">
        <v>12302</v>
      </c>
      <c r="K15" s="80">
        <v>4214795.32</v>
      </c>
      <c r="L15" s="72">
        <v>92231</v>
      </c>
      <c r="M15" s="240">
        <f t="shared" si="5"/>
        <v>45.698250262926784</v>
      </c>
    </row>
    <row r="16" spans="1:13" ht="14.1" customHeight="1" x14ac:dyDescent="0.2">
      <c r="A16" s="289">
        <v>25</v>
      </c>
      <c r="B16" s="219">
        <f t="shared" si="0"/>
        <v>26075</v>
      </c>
      <c r="C16" s="80">
        <f t="shared" si="1"/>
        <v>8872650.6899999995</v>
      </c>
      <c r="D16" s="72">
        <f t="shared" si="2"/>
        <v>172623</v>
      </c>
      <c r="E16" s="240">
        <f t="shared" si="3"/>
        <v>51.399006447576511</v>
      </c>
      <c r="F16" s="219">
        <v>10322</v>
      </c>
      <c r="G16" s="80">
        <v>3195213.19</v>
      </c>
      <c r="H16" s="72">
        <v>54155</v>
      </c>
      <c r="I16" s="240">
        <f t="shared" si="4"/>
        <v>59.001259163512138</v>
      </c>
      <c r="J16" s="219">
        <v>15753</v>
      </c>
      <c r="K16" s="80">
        <v>5677437.5</v>
      </c>
      <c r="L16" s="72">
        <v>118468</v>
      </c>
      <c r="M16" s="240">
        <f t="shared" si="5"/>
        <v>47.923806428740249</v>
      </c>
    </row>
    <row r="17" spans="1:13" ht="14.1" customHeight="1" x14ac:dyDescent="0.2">
      <c r="A17" s="289">
        <v>26</v>
      </c>
      <c r="B17" s="219">
        <f t="shared" si="0"/>
        <v>24832</v>
      </c>
      <c r="C17" s="80">
        <f t="shared" si="1"/>
        <v>9157110.5700000003</v>
      </c>
      <c r="D17" s="72">
        <f t="shared" si="2"/>
        <v>168851</v>
      </c>
      <c r="E17" s="240">
        <f t="shared" si="3"/>
        <v>54.231900136807006</v>
      </c>
      <c r="F17" s="219">
        <v>9673</v>
      </c>
      <c r="G17" s="80">
        <v>3208182.94</v>
      </c>
      <c r="H17" s="72">
        <v>51416</v>
      </c>
      <c r="I17" s="240">
        <f t="shared" si="4"/>
        <v>62.396587443597326</v>
      </c>
      <c r="J17" s="219">
        <v>15159</v>
      </c>
      <c r="K17" s="80">
        <v>5948927.6299999999</v>
      </c>
      <c r="L17" s="72">
        <v>117435</v>
      </c>
      <c r="M17" s="240">
        <f t="shared" si="5"/>
        <v>50.657194447992502</v>
      </c>
    </row>
    <row r="18" spans="1:13" ht="14.1" customHeight="1" x14ac:dyDescent="0.2">
      <c r="A18" s="289">
        <v>27</v>
      </c>
      <c r="B18" s="219">
        <f t="shared" si="0"/>
        <v>24939</v>
      </c>
      <c r="C18" s="80">
        <f t="shared" si="1"/>
        <v>9454865.5999999996</v>
      </c>
      <c r="D18" s="72">
        <f t="shared" si="2"/>
        <v>170796</v>
      </c>
      <c r="E18" s="240">
        <f t="shared" si="3"/>
        <v>55.357652404037566</v>
      </c>
      <c r="F18" s="219">
        <v>9354</v>
      </c>
      <c r="G18" s="80">
        <v>3075515.76</v>
      </c>
      <c r="H18" s="72">
        <v>49919</v>
      </c>
      <c r="I18" s="240">
        <f t="shared" si="4"/>
        <v>61.61012360023237</v>
      </c>
      <c r="J18" s="219">
        <v>15585</v>
      </c>
      <c r="K18" s="80">
        <v>6379349.8399999999</v>
      </c>
      <c r="L18" s="72">
        <v>120877</v>
      </c>
      <c r="M18" s="240">
        <f t="shared" si="5"/>
        <v>52.775547374603939</v>
      </c>
    </row>
    <row r="19" spans="1:13" ht="14.1" customHeight="1" x14ac:dyDescent="0.2">
      <c r="A19" s="289">
        <v>28</v>
      </c>
      <c r="B19" s="219">
        <f t="shared" si="0"/>
        <v>28934</v>
      </c>
      <c r="C19" s="80">
        <f t="shared" si="1"/>
        <v>11076962.73</v>
      </c>
      <c r="D19" s="72">
        <f t="shared" si="2"/>
        <v>198802</v>
      </c>
      <c r="E19" s="240">
        <f t="shared" si="3"/>
        <v>55.71856787155059</v>
      </c>
      <c r="F19" s="219">
        <v>10312</v>
      </c>
      <c r="G19" s="80">
        <v>3639057.77</v>
      </c>
      <c r="H19" s="72">
        <v>57409</v>
      </c>
      <c r="I19" s="240">
        <f t="shared" si="4"/>
        <v>63.388280060617674</v>
      </c>
      <c r="J19" s="219">
        <v>18622</v>
      </c>
      <c r="K19" s="80">
        <v>7437904.96</v>
      </c>
      <c r="L19" s="72">
        <v>141393</v>
      </c>
      <c r="M19" s="240">
        <f t="shared" si="5"/>
        <v>52.604478015177556</v>
      </c>
    </row>
    <row r="20" spans="1:13" ht="14.1" customHeight="1" x14ac:dyDescent="0.2">
      <c r="A20" s="289">
        <v>29</v>
      </c>
      <c r="B20" s="219">
        <f t="shared" si="0"/>
        <v>30702</v>
      </c>
      <c r="C20" s="80">
        <f t="shared" si="1"/>
        <v>11640642.120000001</v>
      </c>
      <c r="D20" s="72">
        <f t="shared" si="2"/>
        <v>206415</v>
      </c>
      <c r="E20" s="240">
        <f t="shared" si="3"/>
        <v>56.394361456289516</v>
      </c>
      <c r="F20" s="219">
        <v>10927</v>
      </c>
      <c r="G20" s="80">
        <v>3785728.49</v>
      </c>
      <c r="H20" s="72">
        <v>60497</v>
      </c>
      <c r="I20" s="240">
        <f t="shared" si="4"/>
        <v>62.577127626163282</v>
      </c>
      <c r="J20" s="219">
        <v>19775</v>
      </c>
      <c r="K20" s="80">
        <v>7854913.6299999999</v>
      </c>
      <c r="L20" s="72">
        <v>145918</v>
      </c>
      <c r="M20" s="240">
        <f t="shared" si="5"/>
        <v>53.831012143806795</v>
      </c>
    </row>
    <row r="21" spans="1:13" ht="14.1" customHeight="1" x14ac:dyDescent="0.2">
      <c r="A21" s="289">
        <v>30</v>
      </c>
      <c r="B21" s="219">
        <f t="shared" si="0"/>
        <v>34499</v>
      </c>
      <c r="C21" s="80">
        <f t="shared" si="1"/>
        <v>13015198.68</v>
      </c>
      <c r="D21" s="72">
        <f t="shared" si="2"/>
        <v>228781</v>
      </c>
      <c r="E21" s="240">
        <f t="shared" si="3"/>
        <v>56.889333817056482</v>
      </c>
      <c r="F21" s="219">
        <v>11984</v>
      </c>
      <c r="G21" s="80">
        <v>4323037.54</v>
      </c>
      <c r="H21" s="72">
        <v>66754</v>
      </c>
      <c r="I21" s="240">
        <f t="shared" si="4"/>
        <v>64.760726548221825</v>
      </c>
      <c r="J21" s="219">
        <v>22515</v>
      </c>
      <c r="K21" s="80">
        <v>8692161.1400000006</v>
      </c>
      <c r="L21" s="72">
        <v>162027</v>
      </c>
      <c r="M21" s="240">
        <f t="shared" si="5"/>
        <v>53.646374616576253</v>
      </c>
    </row>
    <row r="22" spans="1:13" ht="14.1" customHeight="1" x14ac:dyDescent="0.2">
      <c r="A22" s="289">
        <v>31</v>
      </c>
      <c r="B22" s="219">
        <f t="shared" si="0"/>
        <v>38477</v>
      </c>
      <c r="C22" s="80">
        <f t="shared" si="1"/>
        <v>13828024.919999998</v>
      </c>
      <c r="D22" s="72">
        <f t="shared" si="2"/>
        <v>245452</v>
      </c>
      <c r="E22" s="240">
        <f t="shared" si="3"/>
        <v>56.336982057591698</v>
      </c>
      <c r="F22" s="219">
        <v>13051</v>
      </c>
      <c r="G22" s="80">
        <v>4734029.3099999996</v>
      </c>
      <c r="H22" s="72">
        <v>73277</v>
      </c>
      <c r="I22" s="240">
        <f t="shared" si="4"/>
        <v>64.60457319486332</v>
      </c>
      <c r="J22" s="219">
        <v>25426</v>
      </c>
      <c r="K22" s="80">
        <v>9093995.6099999994</v>
      </c>
      <c r="L22" s="72">
        <v>172175</v>
      </c>
      <c r="M22" s="240">
        <f t="shared" si="5"/>
        <v>52.818327922172202</v>
      </c>
    </row>
    <row r="23" spans="1:13" ht="14.1" customHeight="1" x14ac:dyDescent="0.2">
      <c r="A23" s="289">
        <v>32</v>
      </c>
      <c r="B23" s="219">
        <f t="shared" si="0"/>
        <v>41091</v>
      </c>
      <c r="C23" s="80">
        <f t="shared" si="1"/>
        <v>14950195.199999999</v>
      </c>
      <c r="D23" s="72">
        <f t="shared" si="2"/>
        <v>259027</v>
      </c>
      <c r="E23" s="240">
        <f t="shared" si="3"/>
        <v>57.716744586471677</v>
      </c>
      <c r="F23" s="219">
        <v>14338</v>
      </c>
      <c r="G23" s="80">
        <v>5412448.5899999999</v>
      </c>
      <c r="H23" s="72">
        <v>83780</v>
      </c>
      <c r="I23" s="240">
        <f t="shared" si="4"/>
        <v>64.603110408211975</v>
      </c>
      <c r="J23" s="219">
        <v>26753</v>
      </c>
      <c r="K23" s="80">
        <v>9537746.6099999994</v>
      </c>
      <c r="L23" s="72">
        <v>175247</v>
      </c>
      <c r="M23" s="240">
        <f t="shared" si="5"/>
        <v>54.424592774769323</v>
      </c>
    </row>
    <row r="24" spans="1:13" ht="14.1" customHeight="1" x14ac:dyDescent="0.2">
      <c r="A24" s="289">
        <v>33</v>
      </c>
      <c r="B24" s="219">
        <f t="shared" si="0"/>
        <v>44416</v>
      </c>
      <c r="C24" s="80">
        <f t="shared" si="1"/>
        <v>15747597.23</v>
      </c>
      <c r="D24" s="72">
        <f t="shared" si="2"/>
        <v>277660</v>
      </c>
      <c r="E24" s="240">
        <f t="shared" si="3"/>
        <v>56.715397356479151</v>
      </c>
      <c r="F24" s="219">
        <v>15117</v>
      </c>
      <c r="G24" s="80">
        <v>5751986.4199999999</v>
      </c>
      <c r="H24" s="72">
        <v>91613</v>
      </c>
      <c r="I24" s="240">
        <f t="shared" si="4"/>
        <v>62.785700937639852</v>
      </c>
      <c r="J24" s="219">
        <v>29299</v>
      </c>
      <c r="K24" s="80">
        <v>9995610.8100000005</v>
      </c>
      <c r="L24" s="72">
        <v>186047</v>
      </c>
      <c r="M24" s="240">
        <f t="shared" si="5"/>
        <v>53.726267072298938</v>
      </c>
    </row>
    <row r="25" spans="1:13" ht="14.1" customHeight="1" x14ac:dyDescent="0.2">
      <c r="A25" s="289">
        <v>34</v>
      </c>
      <c r="B25" s="219">
        <f t="shared" si="0"/>
        <v>48736</v>
      </c>
      <c r="C25" s="80">
        <f t="shared" si="1"/>
        <v>17450382.640000001</v>
      </c>
      <c r="D25" s="72">
        <f t="shared" si="2"/>
        <v>303351</v>
      </c>
      <c r="E25" s="240">
        <f t="shared" si="3"/>
        <v>57.525383598537672</v>
      </c>
      <c r="F25" s="219">
        <v>17068</v>
      </c>
      <c r="G25" s="80">
        <v>6644106.0700000003</v>
      </c>
      <c r="H25" s="72">
        <v>105130</v>
      </c>
      <c r="I25" s="240">
        <f t="shared" si="4"/>
        <v>63.198954342242942</v>
      </c>
      <c r="J25" s="219">
        <v>31668</v>
      </c>
      <c r="K25" s="80">
        <v>10806276.57</v>
      </c>
      <c r="L25" s="72">
        <v>198221</v>
      </c>
      <c r="M25" s="240">
        <f t="shared" si="5"/>
        <v>54.516305386412135</v>
      </c>
    </row>
    <row r="26" spans="1:13" ht="14.1" customHeight="1" x14ac:dyDescent="0.2">
      <c r="A26" s="289">
        <v>35</v>
      </c>
      <c r="B26" s="219">
        <f t="shared" si="0"/>
        <v>51940</v>
      </c>
      <c r="C26" s="80">
        <f t="shared" si="1"/>
        <v>18286925.43</v>
      </c>
      <c r="D26" s="72">
        <f t="shared" si="2"/>
        <v>314468</v>
      </c>
      <c r="E26" s="240">
        <f t="shared" si="3"/>
        <v>58.151943695383949</v>
      </c>
      <c r="F26" s="219">
        <v>17853</v>
      </c>
      <c r="G26" s="80">
        <v>7067906.71</v>
      </c>
      <c r="H26" s="72">
        <v>108367</v>
      </c>
      <c r="I26" s="240">
        <f t="shared" si="4"/>
        <v>65.221946810375854</v>
      </c>
      <c r="J26" s="219">
        <v>34087</v>
      </c>
      <c r="K26" s="80">
        <v>11219018.720000001</v>
      </c>
      <c r="L26" s="72">
        <v>206101</v>
      </c>
      <c r="M26" s="240">
        <f t="shared" si="5"/>
        <v>54.434567129708256</v>
      </c>
    </row>
    <row r="27" spans="1:13" ht="14.1" customHeight="1" x14ac:dyDescent="0.2">
      <c r="A27" s="289">
        <v>36</v>
      </c>
      <c r="B27" s="219">
        <f t="shared" si="0"/>
        <v>52225</v>
      </c>
      <c r="C27" s="80">
        <f t="shared" si="1"/>
        <v>18687768.18</v>
      </c>
      <c r="D27" s="72">
        <f t="shared" si="2"/>
        <v>318319</v>
      </c>
      <c r="E27" s="240">
        <f t="shared" si="3"/>
        <v>58.707674314131424</v>
      </c>
      <c r="F27" s="219">
        <v>18809</v>
      </c>
      <c r="G27" s="80">
        <v>7523702.4000000004</v>
      </c>
      <c r="H27" s="72">
        <v>117221</v>
      </c>
      <c r="I27" s="240">
        <f t="shared" si="4"/>
        <v>64.183912438897465</v>
      </c>
      <c r="J27" s="219">
        <v>33416</v>
      </c>
      <c r="K27" s="80">
        <v>11164065.779999999</v>
      </c>
      <c r="L27" s="72">
        <v>201098</v>
      </c>
      <c r="M27" s="240">
        <f t="shared" si="5"/>
        <v>55.515548538523504</v>
      </c>
    </row>
    <row r="28" spans="1:13" ht="14.1" customHeight="1" x14ac:dyDescent="0.2">
      <c r="A28" s="289">
        <v>37</v>
      </c>
      <c r="B28" s="219">
        <f t="shared" si="0"/>
        <v>50933</v>
      </c>
      <c r="C28" s="80">
        <f t="shared" si="1"/>
        <v>17556490.57</v>
      </c>
      <c r="D28" s="72">
        <f t="shared" si="2"/>
        <v>303207</v>
      </c>
      <c r="E28" s="240">
        <f t="shared" si="3"/>
        <v>57.902655842378309</v>
      </c>
      <c r="F28" s="219">
        <v>18493</v>
      </c>
      <c r="G28" s="80">
        <v>7507572.2199999997</v>
      </c>
      <c r="H28" s="72">
        <v>118685</v>
      </c>
      <c r="I28" s="240">
        <f t="shared" si="4"/>
        <v>63.256285293002485</v>
      </c>
      <c r="J28" s="219">
        <v>32440</v>
      </c>
      <c r="K28" s="80">
        <v>10048918.35</v>
      </c>
      <c r="L28" s="72">
        <v>184522</v>
      </c>
      <c r="M28" s="240">
        <f t="shared" si="5"/>
        <v>54.459188335266255</v>
      </c>
    </row>
    <row r="29" spans="1:13" ht="14.1" customHeight="1" x14ac:dyDescent="0.2">
      <c r="A29" s="289">
        <v>38</v>
      </c>
      <c r="B29" s="219">
        <f t="shared" si="0"/>
        <v>52252</v>
      </c>
      <c r="C29" s="80">
        <f t="shared" si="1"/>
        <v>18360757.52</v>
      </c>
      <c r="D29" s="72">
        <f t="shared" si="2"/>
        <v>314420</v>
      </c>
      <c r="E29" s="240">
        <f t="shared" si="3"/>
        <v>58.395641244195659</v>
      </c>
      <c r="F29" s="219">
        <v>18953</v>
      </c>
      <c r="G29" s="80">
        <v>7796323.1399999997</v>
      </c>
      <c r="H29" s="72">
        <v>122598</v>
      </c>
      <c r="I29" s="240">
        <f t="shared" si="4"/>
        <v>63.592580139969655</v>
      </c>
      <c r="J29" s="219">
        <v>33299</v>
      </c>
      <c r="K29" s="80">
        <v>10564434.380000001</v>
      </c>
      <c r="L29" s="72">
        <v>191822</v>
      </c>
      <c r="M29" s="240">
        <f t="shared" si="5"/>
        <v>55.074154059492656</v>
      </c>
    </row>
    <row r="30" spans="1:13" ht="14.1" customHeight="1" x14ac:dyDescent="0.2">
      <c r="A30" s="289">
        <v>39</v>
      </c>
      <c r="B30" s="219">
        <f t="shared" si="0"/>
        <v>49130</v>
      </c>
      <c r="C30" s="80">
        <f t="shared" si="1"/>
        <v>17406299.719999999</v>
      </c>
      <c r="D30" s="72">
        <f t="shared" si="2"/>
        <v>298113</v>
      </c>
      <c r="E30" s="240">
        <f t="shared" si="3"/>
        <v>58.388261229802119</v>
      </c>
      <c r="F30" s="219">
        <v>18007</v>
      </c>
      <c r="G30" s="80">
        <v>7567301.2999999998</v>
      </c>
      <c r="H30" s="72">
        <v>119554</v>
      </c>
      <c r="I30" s="240">
        <f t="shared" si="4"/>
        <v>63.296094651789147</v>
      </c>
      <c r="J30" s="219">
        <v>31123</v>
      </c>
      <c r="K30" s="80">
        <v>9838998.4199999999</v>
      </c>
      <c r="L30" s="72">
        <v>178559</v>
      </c>
      <c r="M30" s="240">
        <f t="shared" si="5"/>
        <v>55.102226266948179</v>
      </c>
    </row>
    <row r="31" spans="1:13" ht="14.1" customHeight="1" x14ac:dyDescent="0.2">
      <c r="A31" s="289">
        <v>40</v>
      </c>
      <c r="B31" s="219">
        <f t="shared" si="0"/>
        <v>49226</v>
      </c>
      <c r="C31" s="80">
        <f t="shared" si="1"/>
        <v>17480655</v>
      </c>
      <c r="D31" s="72">
        <f t="shared" si="2"/>
        <v>301038</v>
      </c>
      <c r="E31" s="240">
        <f t="shared" si="3"/>
        <v>58.067934945089988</v>
      </c>
      <c r="F31" s="219">
        <v>18679</v>
      </c>
      <c r="G31" s="80">
        <v>7883088.1600000001</v>
      </c>
      <c r="H31" s="72">
        <v>126623</v>
      </c>
      <c r="I31" s="240">
        <f t="shared" si="4"/>
        <v>62.256368590224525</v>
      </c>
      <c r="J31" s="219">
        <v>30547</v>
      </c>
      <c r="K31" s="80">
        <v>9597566.8399999999</v>
      </c>
      <c r="L31" s="72">
        <v>174415</v>
      </c>
      <c r="M31" s="240">
        <f t="shared" si="5"/>
        <v>55.027187111200298</v>
      </c>
    </row>
    <row r="32" spans="1:13" ht="14.1" customHeight="1" x14ac:dyDescent="0.2">
      <c r="A32" s="289">
        <v>41</v>
      </c>
      <c r="B32" s="219">
        <f t="shared" si="0"/>
        <v>47639</v>
      </c>
      <c r="C32" s="80">
        <f t="shared" si="1"/>
        <v>17125822.530000001</v>
      </c>
      <c r="D32" s="72">
        <f t="shared" si="2"/>
        <v>294859</v>
      </c>
      <c r="E32" s="240">
        <f t="shared" si="3"/>
        <v>58.081396633645241</v>
      </c>
      <c r="F32" s="219">
        <v>18532</v>
      </c>
      <c r="G32" s="80">
        <v>7944255.46</v>
      </c>
      <c r="H32" s="72">
        <v>128226</v>
      </c>
      <c r="I32" s="240">
        <f t="shared" si="4"/>
        <v>61.9551062966949</v>
      </c>
      <c r="J32" s="219">
        <v>29107</v>
      </c>
      <c r="K32" s="80">
        <v>9181567.0700000003</v>
      </c>
      <c r="L32" s="72">
        <v>166633</v>
      </c>
      <c r="M32" s="240">
        <f t="shared" si="5"/>
        <v>55.100532727610982</v>
      </c>
    </row>
    <row r="33" spans="1:13" ht="14.1" customHeight="1" x14ac:dyDescent="0.2">
      <c r="A33" s="289">
        <v>42</v>
      </c>
      <c r="B33" s="219">
        <f t="shared" si="0"/>
        <v>46728</v>
      </c>
      <c r="C33" s="80">
        <f t="shared" si="1"/>
        <v>17233181.77</v>
      </c>
      <c r="D33" s="72">
        <f t="shared" si="2"/>
        <v>297811</v>
      </c>
      <c r="E33" s="240">
        <f t="shared" si="3"/>
        <v>57.866169382594997</v>
      </c>
      <c r="F33" s="219">
        <v>18250</v>
      </c>
      <c r="G33" s="80">
        <v>8081651.1299999999</v>
      </c>
      <c r="H33" s="72">
        <v>130758</v>
      </c>
      <c r="I33" s="240">
        <f t="shared" si="4"/>
        <v>61.806169641628045</v>
      </c>
      <c r="J33" s="219">
        <v>28478</v>
      </c>
      <c r="K33" s="80">
        <v>9151530.6400000006</v>
      </c>
      <c r="L33" s="72">
        <v>167053</v>
      </c>
      <c r="M33" s="240">
        <f t="shared" si="5"/>
        <v>54.782198703405513</v>
      </c>
    </row>
    <row r="34" spans="1:13" ht="14.1" customHeight="1" x14ac:dyDescent="0.2">
      <c r="A34" s="289">
        <v>43</v>
      </c>
      <c r="B34" s="219">
        <f t="shared" si="0"/>
        <v>47517</v>
      </c>
      <c r="C34" s="80">
        <f t="shared" si="1"/>
        <v>17730110.119999997</v>
      </c>
      <c r="D34" s="72">
        <f t="shared" si="2"/>
        <v>307658</v>
      </c>
      <c r="E34" s="240">
        <f t="shared" si="3"/>
        <v>57.629283555116388</v>
      </c>
      <c r="F34" s="219">
        <v>18449</v>
      </c>
      <c r="G34" s="80">
        <v>8224740.4199999999</v>
      </c>
      <c r="H34" s="72">
        <v>134944</v>
      </c>
      <c r="I34" s="240">
        <f t="shared" si="4"/>
        <v>60.949285777804128</v>
      </c>
      <c r="J34" s="219">
        <v>29068</v>
      </c>
      <c r="K34" s="80">
        <v>9505369.6999999993</v>
      </c>
      <c r="L34" s="72">
        <v>172714</v>
      </c>
      <c r="M34" s="240">
        <f t="shared" si="5"/>
        <v>55.035316766446257</v>
      </c>
    </row>
    <row r="35" spans="1:13" ht="14.1" customHeight="1" x14ac:dyDescent="0.2">
      <c r="A35" s="289">
        <v>44</v>
      </c>
      <c r="B35" s="219">
        <f t="shared" si="0"/>
        <v>46399</v>
      </c>
      <c r="C35" s="80">
        <f t="shared" si="1"/>
        <v>17775555.259999998</v>
      </c>
      <c r="D35" s="72">
        <f t="shared" si="2"/>
        <v>309074</v>
      </c>
      <c r="E35" s="240">
        <f t="shared" si="3"/>
        <v>57.512295631466891</v>
      </c>
      <c r="F35" s="219">
        <v>18543</v>
      </c>
      <c r="G35" s="80">
        <v>8353510.0099999998</v>
      </c>
      <c r="H35" s="72">
        <v>136343</v>
      </c>
      <c r="I35" s="240">
        <f t="shared" si="4"/>
        <v>61.268345349596238</v>
      </c>
      <c r="J35" s="219">
        <v>27856</v>
      </c>
      <c r="K35" s="80">
        <v>9422045.25</v>
      </c>
      <c r="L35" s="72">
        <v>172731</v>
      </c>
      <c r="M35" s="240">
        <f t="shared" si="5"/>
        <v>54.547505948555845</v>
      </c>
    </row>
    <row r="36" spans="1:13" ht="14.1" customHeight="1" x14ac:dyDescent="0.2">
      <c r="A36" s="289">
        <v>45</v>
      </c>
      <c r="B36" s="219">
        <f t="shared" si="0"/>
        <v>49246</v>
      </c>
      <c r="C36" s="80">
        <f t="shared" si="1"/>
        <v>19595523.740000002</v>
      </c>
      <c r="D36" s="72">
        <f t="shared" si="2"/>
        <v>337640</v>
      </c>
      <c r="E36" s="240">
        <f t="shared" si="3"/>
        <v>58.036736583343213</v>
      </c>
      <c r="F36" s="219">
        <v>20077</v>
      </c>
      <c r="G36" s="80">
        <v>9491826.4800000004</v>
      </c>
      <c r="H36" s="72">
        <v>153627</v>
      </c>
      <c r="I36" s="240">
        <f t="shared" si="4"/>
        <v>61.7848846882384</v>
      </c>
      <c r="J36" s="219">
        <v>29169</v>
      </c>
      <c r="K36" s="80">
        <v>10103697.26</v>
      </c>
      <c r="L36" s="72">
        <v>184013</v>
      </c>
      <c r="M36" s="240">
        <f t="shared" si="5"/>
        <v>54.907518816605347</v>
      </c>
    </row>
    <row r="37" spans="1:13" ht="14.1" customHeight="1" x14ac:dyDescent="0.2">
      <c r="A37" s="289">
        <v>46</v>
      </c>
      <c r="B37" s="219">
        <f t="shared" si="0"/>
        <v>47877</v>
      </c>
      <c r="C37" s="80">
        <f t="shared" si="1"/>
        <v>19477963.77</v>
      </c>
      <c r="D37" s="72">
        <f t="shared" si="2"/>
        <v>336484</v>
      </c>
      <c r="E37" s="240">
        <f t="shared" si="3"/>
        <v>57.88674578880422</v>
      </c>
      <c r="F37" s="219">
        <v>19377</v>
      </c>
      <c r="G37" s="80">
        <v>9158030.3399999999</v>
      </c>
      <c r="H37" s="72">
        <v>152550</v>
      </c>
      <c r="I37" s="240">
        <f t="shared" si="4"/>
        <v>60.0329750245821</v>
      </c>
      <c r="J37" s="219">
        <v>28500</v>
      </c>
      <c r="K37" s="80">
        <v>10319933.43</v>
      </c>
      <c r="L37" s="72">
        <v>183934</v>
      </c>
      <c r="M37" s="240">
        <f t="shared" si="5"/>
        <v>56.106719964769972</v>
      </c>
    </row>
    <row r="38" spans="1:13" ht="14.1" customHeight="1" x14ac:dyDescent="0.2">
      <c r="A38" s="289">
        <v>47</v>
      </c>
      <c r="B38" s="219">
        <f t="shared" si="0"/>
        <v>49431</v>
      </c>
      <c r="C38" s="80">
        <f t="shared" si="1"/>
        <v>20435856.800000001</v>
      </c>
      <c r="D38" s="72">
        <f t="shared" si="2"/>
        <v>353193</v>
      </c>
      <c r="E38" s="240">
        <f t="shared" si="3"/>
        <v>57.860310934814677</v>
      </c>
      <c r="F38" s="219">
        <v>19767</v>
      </c>
      <c r="G38" s="80">
        <v>9490836.4600000009</v>
      </c>
      <c r="H38" s="72">
        <v>156170</v>
      </c>
      <c r="I38" s="240">
        <f t="shared" si="4"/>
        <v>60.77246884805021</v>
      </c>
      <c r="J38" s="219">
        <v>29664</v>
      </c>
      <c r="K38" s="80">
        <v>10945020.34</v>
      </c>
      <c r="L38" s="72">
        <v>197023</v>
      </c>
      <c r="M38" s="240">
        <f t="shared" si="5"/>
        <v>55.551993117554801</v>
      </c>
    </row>
    <row r="39" spans="1:13" ht="14.1" customHeight="1" x14ac:dyDescent="0.2">
      <c r="A39" s="289">
        <v>48</v>
      </c>
      <c r="B39" s="219">
        <f t="shared" si="0"/>
        <v>50131</v>
      </c>
      <c r="C39" s="80">
        <f t="shared" si="1"/>
        <v>21047477.880000003</v>
      </c>
      <c r="D39" s="72">
        <f t="shared" si="2"/>
        <v>367221</v>
      </c>
      <c r="E39" s="240">
        <f t="shared" si="3"/>
        <v>57.315561691733322</v>
      </c>
      <c r="F39" s="219">
        <v>20577</v>
      </c>
      <c r="G39" s="80">
        <v>10138242.310000001</v>
      </c>
      <c r="H39" s="72">
        <v>167911</v>
      </c>
      <c r="I39" s="240">
        <f t="shared" si="4"/>
        <v>60.378666734162742</v>
      </c>
      <c r="J39" s="219">
        <v>29554</v>
      </c>
      <c r="K39" s="80">
        <v>10909235.57</v>
      </c>
      <c r="L39" s="72">
        <v>199310</v>
      </c>
      <c r="M39" s="240">
        <f t="shared" si="5"/>
        <v>54.735013647082432</v>
      </c>
    </row>
    <row r="40" spans="1:13" ht="14.1" customHeight="1" x14ac:dyDescent="0.2">
      <c r="A40" s="289">
        <v>49</v>
      </c>
      <c r="B40" s="219">
        <f t="shared" si="0"/>
        <v>50931</v>
      </c>
      <c r="C40" s="80">
        <f t="shared" si="1"/>
        <v>21987608.379999999</v>
      </c>
      <c r="D40" s="72">
        <f t="shared" si="2"/>
        <v>384307</v>
      </c>
      <c r="E40" s="240">
        <f t="shared" si="3"/>
        <v>57.213655697137959</v>
      </c>
      <c r="F40" s="219">
        <v>20534</v>
      </c>
      <c r="G40" s="80">
        <v>10307658.77</v>
      </c>
      <c r="H40" s="72">
        <v>171669</v>
      </c>
      <c r="I40" s="240">
        <f t="shared" si="4"/>
        <v>60.043798064880669</v>
      </c>
      <c r="J40" s="219">
        <v>30397</v>
      </c>
      <c r="K40" s="80">
        <v>11679949.609999999</v>
      </c>
      <c r="L40" s="72">
        <v>212638</v>
      </c>
      <c r="M40" s="240">
        <f t="shared" si="5"/>
        <v>54.928797345723716</v>
      </c>
    </row>
    <row r="41" spans="1:13" ht="14.1" customHeight="1" x14ac:dyDescent="0.2">
      <c r="A41" s="289">
        <v>50</v>
      </c>
      <c r="B41" s="219">
        <f t="shared" si="0"/>
        <v>52251</v>
      </c>
      <c r="C41" s="80">
        <f t="shared" si="1"/>
        <v>23122532.050000001</v>
      </c>
      <c r="D41" s="72">
        <f t="shared" si="2"/>
        <v>404709</v>
      </c>
      <c r="E41" s="240">
        <f t="shared" si="3"/>
        <v>57.133723366665926</v>
      </c>
      <c r="F41" s="219">
        <v>21585</v>
      </c>
      <c r="G41" s="80">
        <v>11128622.17</v>
      </c>
      <c r="H41" s="72">
        <v>184973</v>
      </c>
      <c r="I41" s="240">
        <f t="shared" si="4"/>
        <v>60.16349505062901</v>
      </c>
      <c r="J41" s="219">
        <v>30666</v>
      </c>
      <c r="K41" s="80">
        <v>11993909.880000001</v>
      </c>
      <c r="L41" s="72">
        <v>219736</v>
      </c>
      <c r="M41" s="240">
        <f t="shared" si="5"/>
        <v>54.583272108348204</v>
      </c>
    </row>
    <row r="42" spans="1:13" ht="14.1" customHeight="1" x14ac:dyDescent="0.2">
      <c r="A42" s="289">
        <v>51</v>
      </c>
      <c r="B42" s="219">
        <f t="shared" si="0"/>
        <v>50561</v>
      </c>
      <c r="C42" s="80">
        <f t="shared" si="1"/>
        <v>22707758.560000002</v>
      </c>
      <c r="D42" s="72">
        <f t="shared" si="2"/>
        <v>397696</v>
      </c>
      <c r="E42" s="240">
        <f t="shared" si="3"/>
        <v>57.09828250724172</v>
      </c>
      <c r="F42" s="219">
        <v>20523</v>
      </c>
      <c r="G42" s="80">
        <v>10727828.58</v>
      </c>
      <c r="H42" s="72">
        <v>178200</v>
      </c>
      <c r="I42" s="240">
        <f t="shared" si="4"/>
        <v>60.201058249158251</v>
      </c>
      <c r="J42" s="219">
        <v>30038</v>
      </c>
      <c r="K42" s="80">
        <v>11979929.98</v>
      </c>
      <c r="L42" s="72">
        <v>219496</v>
      </c>
      <c r="M42" s="240">
        <f t="shared" si="5"/>
        <v>54.57926331231549</v>
      </c>
    </row>
    <row r="43" spans="1:13" ht="14.1" customHeight="1" x14ac:dyDescent="0.2">
      <c r="A43" s="289">
        <v>52</v>
      </c>
      <c r="B43" s="219">
        <f t="shared" si="0"/>
        <v>48084</v>
      </c>
      <c r="C43" s="80">
        <f t="shared" si="1"/>
        <v>21799764.289999999</v>
      </c>
      <c r="D43" s="72">
        <f t="shared" si="2"/>
        <v>381186</v>
      </c>
      <c r="E43" s="240">
        <f t="shared" si="3"/>
        <v>57.189309916943429</v>
      </c>
      <c r="F43" s="219">
        <v>20478</v>
      </c>
      <c r="G43" s="80">
        <v>10759269.58</v>
      </c>
      <c r="H43" s="72">
        <v>179829</v>
      </c>
      <c r="I43" s="240">
        <f t="shared" si="4"/>
        <v>59.83055891986276</v>
      </c>
      <c r="J43" s="219">
        <v>27606</v>
      </c>
      <c r="K43" s="80">
        <v>11040494.710000001</v>
      </c>
      <c r="L43" s="72">
        <v>201357</v>
      </c>
      <c r="M43" s="240">
        <f t="shared" si="5"/>
        <v>54.830448953848148</v>
      </c>
    </row>
    <row r="44" spans="1:13" ht="14.1" customHeight="1" x14ac:dyDescent="0.2">
      <c r="A44" s="289">
        <v>53</v>
      </c>
      <c r="B44" s="219">
        <f t="shared" si="0"/>
        <v>50305</v>
      </c>
      <c r="C44" s="80">
        <f t="shared" si="1"/>
        <v>23499714.670000002</v>
      </c>
      <c r="D44" s="72">
        <f t="shared" si="2"/>
        <v>405573</v>
      </c>
      <c r="E44" s="240">
        <f t="shared" si="3"/>
        <v>57.94200962588733</v>
      </c>
      <c r="F44" s="219">
        <v>20788</v>
      </c>
      <c r="G44" s="80">
        <v>11290159.890000001</v>
      </c>
      <c r="H44" s="72">
        <v>186846</v>
      </c>
      <c r="I44" s="240">
        <f t="shared" si="4"/>
        <v>60.424948299669246</v>
      </c>
      <c r="J44" s="219">
        <v>29517</v>
      </c>
      <c r="K44" s="80">
        <v>12209554.779999999</v>
      </c>
      <c r="L44" s="72">
        <v>218727</v>
      </c>
      <c r="M44" s="240">
        <f t="shared" si="5"/>
        <v>55.820976742697518</v>
      </c>
    </row>
    <row r="45" spans="1:13" ht="14.1" customHeight="1" x14ac:dyDescent="0.2">
      <c r="A45" s="289">
        <v>54</v>
      </c>
      <c r="B45" s="219">
        <f t="shared" si="0"/>
        <v>53602</v>
      </c>
      <c r="C45" s="80">
        <f t="shared" si="1"/>
        <v>25326901.140000001</v>
      </c>
      <c r="D45" s="72">
        <f t="shared" si="2"/>
        <v>437369</v>
      </c>
      <c r="E45" s="240">
        <f t="shared" si="3"/>
        <v>57.907398878292703</v>
      </c>
      <c r="F45" s="219">
        <v>23144</v>
      </c>
      <c r="G45" s="80">
        <v>12906443.15</v>
      </c>
      <c r="H45" s="72">
        <v>213227</v>
      </c>
      <c r="I45" s="240">
        <f t="shared" si="4"/>
        <v>60.529122249996483</v>
      </c>
      <c r="J45" s="219">
        <v>30458</v>
      </c>
      <c r="K45" s="80">
        <v>12420457.99</v>
      </c>
      <c r="L45" s="72">
        <v>224142</v>
      </c>
      <c r="M45" s="240">
        <f t="shared" si="5"/>
        <v>55.413345066966478</v>
      </c>
    </row>
    <row r="46" spans="1:13" ht="14.1" customHeight="1" x14ac:dyDescent="0.2">
      <c r="A46" s="289">
        <v>55</v>
      </c>
      <c r="B46" s="219">
        <f t="shared" si="0"/>
        <v>55256</v>
      </c>
      <c r="C46" s="80">
        <f t="shared" si="1"/>
        <v>26093256.130000003</v>
      </c>
      <c r="D46" s="72">
        <f t="shared" si="2"/>
        <v>455935</v>
      </c>
      <c r="E46" s="240">
        <f t="shared" si="3"/>
        <v>57.230210731792916</v>
      </c>
      <c r="F46" s="219">
        <v>22626</v>
      </c>
      <c r="G46" s="80">
        <v>12495709.810000001</v>
      </c>
      <c r="H46" s="72">
        <v>209038</v>
      </c>
      <c r="I46" s="240">
        <f t="shared" si="4"/>
        <v>59.777216630469105</v>
      </c>
      <c r="J46" s="219">
        <v>32630</v>
      </c>
      <c r="K46" s="80">
        <v>13597546.32</v>
      </c>
      <c r="L46" s="72">
        <v>246897</v>
      </c>
      <c r="M46" s="240">
        <f t="shared" si="5"/>
        <v>55.073760799037657</v>
      </c>
    </row>
    <row r="47" spans="1:13" ht="14.1" customHeight="1" x14ac:dyDescent="0.2">
      <c r="A47" s="289">
        <v>56</v>
      </c>
      <c r="B47" s="219">
        <f t="shared" si="0"/>
        <v>53698</v>
      </c>
      <c r="C47" s="80">
        <f t="shared" si="1"/>
        <v>25469974.82</v>
      </c>
      <c r="D47" s="72">
        <f t="shared" si="2"/>
        <v>446112</v>
      </c>
      <c r="E47" s="240">
        <f t="shared" si="3"/>
        <v>57.09322954773689</v>
      </c>
      <c r="F47" s="219">
        <v>22382</v>
      </c>
      <c r="G47" s="80">
        <v>12252334.210000001</v>
      </c>
      <c r="H47" s="72">
        <v>207960</v>
      </c>
      <c r="I47" s="240">
        <f t="shared" si="4"/>
        <v>58.916783083285253</v>
      </c>
      <c r="J47" s="219">
        <v>31316</v>
      </c>
      <c r="K47" s="80">
        <v>13217640.609999999</v>
      </c>
      <c r="L47" s="72">
        <v>238152</v>
      </c>
      <c r="M47" s="240">
        <f t="shared" si="5"/>
        <v>55.500859157176926</v>
      </c>
    </row>
    <row r="48" spans="1:13" ht="14.1" customHeight="1" x14ac:dyDescent="0.2">
      <c r="A48" s="289">
        <v>57</v>
      </c>
      <c r="B48" s="219">
        <f t="shared" si="0"/>
        <v>48474</v>
      </c>
      <c r="C48" s="80">
        <f t="shared" si="1"/>
        <v>23269522.289999999</v>
      </c>
      <c r="D48" s="72">
        <f t="shared" si="2"/>
        <v>407757</v>
      </c>
      <c r="E48" s="240">
        <f t="shared" si="3"/>
        <v>57.067131379718802</v>
      </c>
      <c r="F48" s="219">
        <v>20200</v>
      </c>
      <c r="G48" s="80">
        <v>11118956.640000001</v>
      </c>
      <c r="H48" s="72">
        <v>191906</v>
      </c>
      <c r="I48" s="240">
        <f t="shared" si="4"/>
        <v>57.939598761893848</v>
      </c>
      <c r="J48" s="219">
        <v>28274</v>
      </c>
      <c r="K48" s="80">
        <v>12150565.65</v>
      </c>
      <c r="L48" s="72">
        <v>215851</v>
      </c>
      <c r="M48" s="240">
        <f t="shared" si="5"/>
        <v>56.291449425761293</v>
      </c>
    </row>
    <row r="49" spans="1:13" ht="14.1" customHeight="1" x14ac:dyDescent="0.2">
      <c r="A49" s="289">
        <v>58</v>
      </c>
      <c r="B49" s="219">
        <f t="shared" si="0"/>
        <v>48363</v>
      </c>
      <c r="C49" s="80">
        <f t="shared" si="1"/>
        <v>24092437.48</v>
      </c>
      <c r="D49" s="72">
        <f t="shared" si="2"/>
        <v>419005</v>
      </c>
      <c r="E49" s="240">
        <f t="shared" si="3"/>
        <v>57.4991646400401</v>
      </c>
      <c r="F49" s="219">
        <v>20565</v>
      </c>
      <c r="G49" s="80">
        <v>11723931.5</v>
      </c>
      <c r="H49" s="72">
        <v>199904</v>
      </c>
      <c r="I49" s="240">
        <f t="shared" si="4"/>
        <v>58.647808448055066</v>
      </c>
      <c r="J49" s="219">
        <v>27798</v>
      </c>
      <c r="K49" s="80">
        <v>12368505.98</v>
      </c>
      <c r="L49" s="72">
        <v>219101</v>
      </c>
      <c r="M49" s="240">
        <f t="shared" si="5"/>
        <v>56.451161701680959</v>
      </c>
    </row>
    <row r="50" spans="1:13" ht="14.1" customHeight="1" x14ac:dyDescent="0.2">
      <c r="A50" s="289">
        <v>59</v>
      </c>
      <c r="B50" s="219">
        <f t="shared" si="0"/>
        <v>49481</v>
      </c>
      <c r="C50" s="80">
        <f t="shared" si="1"/>
        <v>24525140.100000001</v>
      </c>
      <c r="D50" s="72">
        <f t="shared" si="2"/>
        <v>428274</v>
      </c>
      <c r="E50" s="240">
        <f t="shared" si="3"/>
        <v>57.265068857787305</v>
      </c>
      <c r="F50" s="219">
        <v>20682</v>
      </c>
      <c r="G50" s="80">
        <v>11989128.57</v>
      </c>
      <c r="H50" s="72">
        <v>204048</v>
      </c>
      <c r="I50" s="240">
        <f t="shared" si="4"/>
        <v>58.756413049870623</v>
      </c>
      <c r="J50" s="219">
        <v>28799</v>
      </c>
      <c r="K50" s="80">
        <v>12536011.529999999</v>
      </c>
      <c r="L50" s="72">
        <v>224226</v>
      </c>
      <c r="M50" s="240">
        <f t="shared" si="5"/>
        <v>55.907930079473388</v>
      </c>
    </row>
    <row r="51" spans="1:13" ht="14.1" customHeight="1" x14ac:dyDescent="0.2">
      <c r="A51" s="289">
        <v>60</v>
      </c>
      <c r="B51" s="219">
        <f t="shared" si="0"/>
        <v>49754</v>
      </c>
      <c r="C51" s="80">
        <f t="shared" si="1"/>
        <v>24510710.710000001</v>
      </c>
      <c r="D51" s="72">
        <f t="shared" si="2"/>
        <v>440005</v>
      </c>
      <c r="E51" s="240">
        <f t="shared" si="3"/>
        <v>55.705527687185374</v>
      </c>
      <c r="F51" s="219">
        <v>20532</v>
      </c>
      <c r="G51" s="80">
        <v>11490069.140000001</v>
      </c>
      <c r="H51" s="72">
        <v>206660</v>
      </c>
      <c r="I51" s="240">
        <f t="shared" si="4"/>
        <v>55.598902254911451</v>
      </c>
      <c r="J51" s="219">
        <v>29222</v>
      </c>
      <c r="K51" s="80">
        <v>13020641.57</v>
      </c>
      <c r="L51" s="72">
        <v>233345</v>
      </c>
      <c r="M51" s="240">
        <f t="shared" si="5"/>
        <v>55.799959587734904</v>
      </c>
    </row>
    <row r="52" spans="1:13" ht="14.1" customHeight="1" x14ac:dyDescent="0.2">
      <c r="A52" s="289">
        <v>61</v>
      </c>
      <c r="B52" s="219">
        <f t="shared" si="0"/>
        <v>49632</v>
      </c>
      <c r="C52" s="80">
        <f t="shared" si="1"/>
        <v>24746307.219999999</v>
      </c>
      <c r="D52" s="72">
        <f t="shared" si="2"/>
        <v>445609</v>
      </c>
      <c r="E52" s="240">
        <f t="shared" si="3"/>
        <v>55.533679122279842</v>
      </c>
      <c r="F52" s="219">
        <v>20800</v>
      </c>
      <c r="G52" s="80">
        <v>11537992.67</v>
      </c>
      <c r="H52" s="72">
        <v>211632</v>
      </c>
      <c r="I52" s="240">
        <f t="shared" si="4"/>
        <v>54.519130708021471</v>
      </c>
      <c r="J52" s="219">
        <v>28832</v>
      </c>
      <c r="K52" s="80">
        <v>13208314.550000001</v>
      </c>
      <c r="L52" s="72">
        <v>233977</v>
      </c>
      <c r="M52" s="240">
        <f t="shared" si="5"/>
        <v>56.451337310932274</v>
      </c>
    </row>
    <row r="53" spans="1:13" ht="14.1" customHeight="1" x14ac:dyDescent="0.2">
      <c r="A53" s="289">
        <v>62</v>
      </c>
      <c r="B53" s="219">
        <f t="shared" si="0"/>
        <v>44547</v>
      </c>
      <c r="C53" s="80">
        <f t="shared" si="1"/>
        <v>22793103.869999997</v>
      </c>
      <c r="D53" s="72">
        <f t="shared" si="2"/>
        <v>409549</v>
      </c>
      <c r="E53" s="240">
        <f t="shared" si="3"/>
        <v>55.654155839716367</v>
      </c>
      <c r="F53" s="219">
        <v>20205</v>
      </c>
      <c r="G53" s="80">
        <v>11525972.01</v>
      </c>
      <c r="H53" s="72">
        <v>208342</v>
      </c>
      <c r="I53" s="240">
        <f t="shared" si="4"/>
        <v>55.322364237647712</v>
      </c>
      <c r="J53" s="219">
        <v>24342</v>
      </c>
      <c r="K53" s="80">
        <v>11267131.859999999</v>
      </c>
      <c r="L53" s="72">
        <v>201207</v>
      </c>
      <c r="M53" s="240">
        <f t="shared" si="5"/>
        <v>55.997713101432851</v>
      </c>
    </row>
    <row r="54" spans="1:13" ht="14.1" customHeight="1" x14ac:dyDescent="0.2">
      <c r="A54" s="289">
        <v>63</v>
      </c>
      <c r="B54" s="219">
        <f t="shared" si="0"/>
        <v>37715</v>
      </c>
      <c r="C54" s="80">
        <f t="shared" si="1"/>
        <v>19629192.280000001</v>
      </c>
      <c r="D54" s="72">
        <f t="shared" si="2"/>
        <v>359189</v>
      </c>
      <c r="E54" s="240">
        <f t="shared" si="3"/>
        <v>54.648645364974989</v>
      </c>
      <c r="F54" s="219">
        <v>19906</v>
      </c>
      <c r="G54" s="80">
        <v>11488306.17</v>
      </c>
      <c r="H54" s="72">
        <v>210690</v>
      </c>
      <c r="I54" s="240">
        <f t="shared" si="4"/>
        <v>54.527059518724194</v>
      </c>
      <c r="J54" s="219">
        <v>17809</v>
      </c>
      <c r="K54" s="80">
        <v>8140886.1100000003</v>
      </c>
      <c r="L54" s="72">
        <v>148499</v>
      </c>
      <c r="M54" s="240">
        <f t="shared" si="5"/>
        <v>54.821151051522236</v>
      </c>
    </row>
    <row r="55" spans="1:13" ht="14.1" customHeight="1" x14ac:dyDescent="0.2">
      <c r="A55" s="289">
        <v>64</v>
      </c>
      <c r="B55" s="219">
        <f t="shared" si="0"/>
        <v>32265</v>
      </c>
      <c r="C55" s="80">
        <f t="shared" si="1"/>
        <v>16723570.75</v>
      </c>
      <c r="D55" s="72">
        <f t="shared" si="2"/>
        <v>314635</v>
      </c>
      <c r="E55" s="240">
        <f t="shared" si="3"/>
        <v>53.152289955027257</v>
      </c>
      <c r="F55" s="219">
        <v>18116</v>
      </c>
      <c r="G55" s="80">
        <v>10280217.369999999</v>
      </c>
      <c r="H55" s="72">
        <v>193446</v>
      </c>
      <c r="I55" s="240">
        <f t="shared" si="4"/>
        <v>53.142568830578035</v>
      </c>
      <c r="J55" s="219">
        <v>14149</v>
      </c>
      <c r="K55" s="80">
        <v>6443353.3799999999</v>
      </c>
      <c r="L55" s="72">
        <v>121189</v>
      </c>
      <c r="M55" s="240">
        <f t="shared" si="5"/>
        <v>53.167807144212759</v>
      </c>
    </row>
    <row r="56" spans="1:13" ht="14.1" customHeight="1" x14ac:dyDescent="0.2">
      <c r="A56" s="288" t="s">
        <v>78</v>
      </c>
      <c r="B56" s="219">
        <f t="shared" si="0"/>
        <v>124231</v>
      </c>
      <c r="C56" s="80">
        <f t="shared" si="1"/>
        <v>64038865.75999999</v>
      </c>
      <c r="D56" s="72">
        <f t="shared" si="2"/>
        <v>1309650</v>
      </c>
      <c r="E56" s="240">
        <f>C56/D56</f>
        <v>48.897694620700179</v>
      </c>
      <c r="F56" s="219">
        <v>65219</v>
      </c>
      <c r="G56" s="80">
        <v>36195617.920000002</v>
      </c>
      <c r="H56" s="72">
        <v>752789</v>
      </c>
      <c r="I56" s="240">
        <f>G56/H56</f>
        <v>48.082022877592529</v>
      </c>
      <c r="J56" s="219">
        <v>59012</v>
      </c>
      <c r="K56" s="80">
        <v>27843247.839999989</v>
      </c>
      <c r="L56" s="72">
        <v>556861</v>
      </c>
      <c r="M56" s="240">
        <f>K56/L56</f>
        <v>50.000355277169689</v>
      </c>
    </row>
    <row r="57" spans="1:13" s="298" customFormat="1" ht="30" customHeight="1" x14ac:dyDescent="0.2">
      <c r="A57" s="288" t="s">
        <v>126</v>
      </c>
      <c r="B57" s="295">
        <f t="shared" si="0"/>
        <v>7332</v>
      </c>
      <c r="C57" s="296">
        <f t="shared" si="1"/>
        <v>2564745.0199999809</v>
      </c>
      <c r="D57" s="99">
        <f t="shared" si="2"/>
        <v>38120</v>
      </c>
      <c r="E57" s="297">
        <f>C57/D57</f>
        <v>67.280824239243984</v>
      </c>
      <c r="F57" s="295">
        <v>3244</v>
      </c>
      <c r="G57" s="296">
        <v>1185664.8099998236</v>
      </c>
      <c r="H57" s="99">
        <v>15769</v>
      </c>
      <c r="I57" s="297">
        <f>G57/H57</f>
        <v>75.189600481947082</v>
      </c>
      <c r="J57" s="295">
        <v>4088</v>
      </c>
      <c r="K57" s="296">
        <v>1379080.2100001574</v>
      </c>
      <c r="L57" s="99">
        <v>22351</v>
      </c>
      <c r="M57" s="297">
        <f>K57/L57</f>
        <v>61.701051854510197</v>
      </c>
    </row>
    <row r="58" spans="1:13" s="2" customFormat="1" ht="20.100000000000001" customHeight="1" x14ac:dyDescent="0.2">
      <c r="A58" s="235" t="s">
        <v>5</v>
      </c>
      <c r="B58" s="258">
        <f>SUM(B9:B57)</f>
        <v>2019731</v>
      </c>
      <c r="C58" s="152">
        <f>SUM(C9:C57)</f>
        <v>842612301.28000021</v>
      </c>
      <c r="D58" s="151">
        <f>SUM(D9:D57)</f>
        <v>15051732</v>
      </c>
      <c r="E58" s="259">
        <f>C58/D58</f>
        <v>55.981085849787931</v>
      </c>
      <c r="F58" s="258">
        <f>SUM(F9:F57)</f>
        <v>826789</v>
      </c>
      <c r="G58" s="152">
        <f>SUM(G9:G57)</f>
        <v>390264530.18999988</v>
      </c>
      <c r="H58" s="151">
        <f>SUM(H9:H57)</f>
        <v>6685165</v>
      </c>
      <c r="I58" s="259">
        <f>G58/H58</f>
        <v>58.377696016478261</v>
      </c>
      <c r="J58" s="258">
        <f>SUM(J9:J57)</f>
        <v>1192942</v>
      </c>
      <c r="K58" s="152">
        <f>SUM(K9:K57)</f>
        <v>452347771.09000003</v>
      </c>
      <c r="L58" s="151">
        <f>SUM(L9:L57)</f>
        <v>8366567</v>
      </c>
      <c r="M58" s="259">
        <f>K58/L58</f>
        <v>54.066114702720967</v>
      </c>
    </row>
    <row r="59" spans="1:13" ht="9.9499999999999993" customHeight="1" x14ac:dyDescent="0.2"/>
    <row r="60" spans="1:13" s="5" customFormat="1" ht="15" customHeight="1" x14ac:dyDescent="0.2">
      <c r="A60" s="385" t="s">
        <v>306</v>
      </c>
      <c r="B60" s="385"/>
      <c r="C60" s="385"/>
      <c r="D60" s="385"/>
      <c r="E60" s="385"/>
      <c r="F60" s="385"/>
      <c r="G60" s="385"/>
      <c r="H60" s="385"/>
      <c r="I60" s="385"/>
      <c r="J60" s="82"/>
      <c r="K60" s="82"/>
    </row>
    <row r="62" spans="1:13" x14ac:dyDescent="0.2">
      <c r="B62" s="1"/>
      <c r="C62" s="1"/>
      <c r="D62" s="1"/>
      <c r="E62" s="11"/>
      <c r="J62"/>
      <c r="K62"/>
    </row>
    <row r="65" spans="1:1" x14ac:dyDescent="0.2">
      <c r="A65" s="42"/>
    </row>
  </sheetData>
  <mergeCells count="7">
    <mergeCell ref="A60:I60"/>
    <mergeCell ref="A4:K4"/>
    <mergeCell ref="F6:I6"/>
    <mergeCell ref="J6:M6"/>
    <mergeCell ref="A3:E3"/>
    <mergeCell ref="B6:E6"/>
    <mergeCell ref="A6:A7"/>
  </mergeCells>
  <phoneticPr fontId="0" type="noConversion"/>
  <hyperlinks>
    <hyperlink ref="A1" location="Съдържание!Print_Area" display="към съдържанието" xr:uid="{00000000-0004-0000-0B00-000000000000}"/>
  </hyperlinks>
  <printOptions horizontalCentered="1"/>
  <pageMargins left="0.39370078740157483" right="0.39370078740157483" top="0.39370078740157483" bottom="0.15748031496062992" header="0" footer="0"/>
  <pageSetup paperSize="9" scale="6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V58"/>
  <sheetViews>
    <sheetView zoomScale="78" zoomScaleNormal="78" workbookViewId="0">
      <selection activeCell="K9" sqref="K9:M46"/>
    </sheetView>
  </sheetViews>
  <sheetFormatPr defaultRowHeight="12.75" x14ac:dyDescent="0.2"/>
  <cols>
    <col min="1" max="1" width="5.7109375" style="97" customWidth="1"/>
    <col min="2" max="2" width="45.7109375" style="5" customWidth="1"/>
    <col min="3" max="3" width="13.7109375" style="5" customWidth="1"/>
    <col min="4" max="4" width="16.7109375" style="5" customWidth="1"/>
    <col min="5" max="6" width="12.7109375" style="5" customWidth="1"/>
    <col min="7" max="7" width="13.7109375" style="5" customWidth="1"/>
    <col min="8" max="8" width="16.7109375" style="82" customWidth="1"/>
    <col min="9" max="10" width="12.7109375" style="82" customWidth="1"/>
    <col min="11" max="11" width="13.7109375" style="82" customWidth="1"/>
    <col min="12" max="12" width="16.7109375" style="82" customWidth="1"/>
    <col min="13" max="14" width="12.7109375" style="82" customWidth="1"/>
    <col min="15" max="22" width="9.140625" style="82" customWidth="1"/>
    <col min="23" max="59" width="9.140625" style="5" customWidth="1"/>
    <col min="60" max="62" width="9.140625" style="5"/>
    <col min="63" max="64" width="9.140625" style="5" customWidth="1"/>
    <col min="65" max="16384" width="9.140625" style="5"/>
  </cols>
  <sheetData>
    <row r="1" spans="1:22" s="70" customFormat="1" ht="15" customHeight="1" x14ac:dyDescent="0.2">
      <c r="A1" s="349" t="s">
        <v>64</v>
      </c>
      <c r="B1" s="74"/>
      <c r="C1" s="74"/>
      <c r="D1" s="90"/>
      <c r="E1" s="90"/>
      <c r="F1" s="90"/>
      <c r="H1" s="84"/>
      <c r="I1" s="84"/>
      <c r="J1" s="84"/>
      <c r="K1" s="84"/>
      <c r="L1" s="84"/>
      <c r="M1" s="84"/>
    </row>
    <row r="2" spans="1:22" s="70" customFormat="1" ht="15" customHeight="1" x14ac:dyDescent="0.2">
      <c r="A2" s="301"/>
      <c r="B2" s="261"/>
      <c r="C2" s="261"/>
      <c r="D2" s="90"/>
      <c r="E2" s="90"/>
      <c r="F2" s="90"/>
      <c r="H2" s="84"/>
      <c r="I2" s="84"/>
      <c r="J2" s="84"/>
      <c r="K2" s="84"/>
      <c r="L2" s="84"/>
      <c r="M2" s="84"/>
    </row>
    <row r="3" spans="1:22" s="70" customFormat="1" ht="15" customHeight="1" x14ac:dyDescent="0.25">
      <c r="A3" s="386" t="s">
        <v>328</v>
      </c>
      <c r="B3" s="386"/>
      <c r="C3" s="386"/>
      <c r="D3" s="386"/>
      <c r="E3" s="386"/>
      <c r="F3" s="386"/>
      <c r="H3" s="84"/>
      <c r="I3" s="84"/>
      <c r="J3" s="84"/>
      <c r="K3" s="84"/>
      <c r="L3" s="84"/>
      <c r="M3" s="84"/>
    </row>
    <row r="4" spans="1:22" s="300" customFormat="1" ht="30" customHeight="1" x14ac:dyDescent="0.2">
      <c r="A4" s="391" t="s">
        <v>402</v>
      </c>
      <c r="B4" s="391"/>
      <c r="C4" s="391"/>
      <c r="D4" s="391"/>
      <c r="E4" s="391"/>
      <c r="F4" s="391"/>
      <c r="G4" s="391"/>
      <c r="H4" s="391"/>
      <c r="I4" s="391"/>
      <c r="J4" s="391"/>
      <c r="K4" s="109"/>
      <c r="L4" s="109"/>
      <c r="M4" s="109"/>
      <c r="N4" s="299"/>
      <c r="O4" s="299"/>
      <c r="P4" s="299"/>
      <c r="Q4" s="299"/>
      <c r="R4" s="299"/>
      <c r="S4" s="299"/>
      <c r="T4" s="299"/>
      <c r="U4" s="299"/>
      <c r="V4" s="299"/>
    </row>
    <row r="5" spans="1:22" s="70" customFormat="1" ht="15" customHeight="1" x14ac:dyDescent="0.25">
      <c r="A5" s="285"/>
      <c r="B5" s="77"/>
      <c r="C5" s="77"/>
      <c r="D5" s="77"/>
      <c r="E5" s="77"/>
      <c r="F5" s="77"/>
      <c r="H5" s="84"/>
      <c r="I5" s="84"/>
      <c r="J5" s="84"/>
      <c r="K5" s="84"/>
      <c r="L5" s="84"/>
      <c r="M5" s="84"/>
      <c r="N5" s="82"/>
      <c r="O5" s="82"/>
      <c r="P5" s="82"/>
      <c r="Q5" s="82"/>
      <c r="R5" s="82"/>
      <c r="S5" s="82"/>
      <c r="T5" s="82"/>
      <c r="U5" s="82"/>
      <c r="V5" s="82"/>
    </row>
    <row r="6" spans="1:22" s="98" customFormat="1" ht="15" customHeight="1" x14ac:dyDescent="0.2">
      <c r="A6" s="387" t="s">
        <v>325</v>
      </c>
      <c r="B6" s="388"/>
      <c r="C6" s="378" t="s">
        <v>5</v>
      </c>
      <c r="D6" s="379"/>
      <c r="E6" s="379"/>
      <c r="F6" s="380"/>
      <c r="G6" s="378" t="s">
        <v>311</v>
      </c>
      <c r="H6" s="379"/>
      <c r="I6" s="379"/>
      <c r="J6" s="380"/>
      <c r="K6" s="378" t="s">
        <v>312</v>
      </c>
      <c r="L6" s="379"/>
      <c r="M6" s="379"/>
      <c r="N6" s="380"/>
      <c r="O6" s="308"/>
      <c r="P6" s="308"/>
      <c r="Q6" s="308"/>
      <c r="R6" s="308"/>
      <c r="S6" s="308"/>
      <c r="T6" s="308"/>
      <c r="U6" s="308"/>
      <c r="V6" s="308"/>
    </row>
    <row r="7" spans="1:22" ht="60" customHeight="1" x14ac:dyDescent="0.2">
      <c r="A7" s="389"/>
      <c r="B7" s="390"/>
      <c r="C7" s="246" t="s">
        <v>256</v>
      </c>
      <c r="D7" s="133" t="s">
        <v>228</v>
      </c>
      <c r="E7" s="218" t="s">
        <v>66</v>
      </c>
      <c r="F7" s="239" t="s">
        <v>237</v>
      </c>
      <c r="G7" s="246" t="s">
        <v>253</v>
      </c>
      <c r="H7" s="133" t="s">
        <v>228</v>
      </c>
      <c r="I7" s="218" t="s">
        <v>66</v>
      </c>
      <c r="J7" s="239" t="s">
        <v>237</v>
      </c>
      <c r="K7" s="246" t="s">
        <v>253</v>
      </c>
      <c r="L7" s="133" t="s">
        <v>228</v>
      </c>
      <c r="M7" s="218" t="s">
        <v>66</v>
      </c>
      <c r="N7" s="239" t="s">
        <v>237</v>
      </c>
    </row>
    <row r="8" spans="1:22" ht="15" customHeight="1" x14ac:dyDescent="0.2">
      <c r="A8" s="286">
        <v>1</v>
      </c>
      <c r="B8" s="242">
        <v>2</v>
      </c>
      <c r="C8" s="241">
        <v>3</v>
      </c>
      <c r="D8" s="119">
        <v>4</v>
      </c>
      <c r="E8" s="119">
        <v>5</v>
      </c>
      <c r="F8" s="242" t="s">
        <v>219</v>
      </c>
      <c r="G8" s="241">
        <v>7</v>
      </c>
      <c r="H8" s="119">
        <v>8</v>
      </c>
      <c r="I8" s="119">
        <v>9</v>
      </c>
      <c r="J8" s="242" t="s">
        <v>317</v>
      </c>
      <c r="K8" s="241">
        <v>11</v>
      </c>
      <c r="L8" s="119">
        <v>12</v>
      </c>
      <c r="M8" s="119">
        <v>13</v>
      </c>
      <c r="N8" s="242" t="s">
        <v>319</v>
      </c>
    </row>
    <row r="9" spans="1:22" ht="24.95" customHeight="1" x14ac:dyDescent="0.2">
      <c r="A9" s="302">
        <v>111</v>
      </c>
      <c r="B9" s="243" t="s">
        <v>6</v>
      </c>
      <c r="C9" s="247">
        <f>G9+K9</f>
        <v>900735</v>
      </c>
      <c r="D9" s="85">
        <f>H9+L9</f>
        <v>178944262.91000003</v>
      </c>
      <c r="E9" s="84">
        <f>I9+M9</f>
        <v>3088721</v>
      </c>
      <c r="F9" s="240">
        <f>D9/E9</f>
        <v>57.934744805374145</v>
      </c>
      <c r="G9" s="247">
        <v>362841</v>
      </c>
      <c r="H9" s="85">
        <v>81506995.150000006</v>
      </c>
      <c r="I9" s="84">
        <v>1306943</v>
      </c>
      <c r="J9" s="240">
        <f>H9/I9</f>
        <v>62.36461356769194</v>
      </c>
      <c r="K9" s="247">
        <v>537894</v>
      </c>
      <c r="L9" s="85">
        <v>97437267.760000005</v>
      </c>
      <c r="M9" s="84">
        <v>1781778</v>
      </c>
      <c r="N9" s="240">
        <f>L9/M9</f>
        <v>54.685414097603633</v>
      </c>
    </row>
    <row r="10" spans="1:22" ht="24.95" customHeight="1" x14ac:dyDescent="0.2">
      <c r="A10" s="302">
        <v>112</v>
      </c>
      <c r="B10" s="243" t="s">
        <v>7</v>
      </c>
      <c r="C10" s="247">
        <f t="shared" ref="C10:C46" si="0">G10+K10</f>
        <v>384</v>
      </c>
      <c r="D10" s="85">
        <f t="shared" ref="D10:D46" si="1">H10+L10</f>
        <v>78333.09</v>
      </c>
      <c r="E10" s="84">
        <f t="shared" ref="E10:E46" si="2">I10+M10</f>
        <v>1196</v>
      </c>
      <c r="F10" s="240">
        <f t="shared" ref="F10:F46" si="3">D10/E10</f>
        <v>65.495894648829434</v>
      </c>
      <c r="G10" s="247">
        <v>147</v>
      </c>
      <c r="H10" s="85">
        <v>32364.74</v>
      </c>
      <c r="I10" s="84">
        <v>496</v>
      </c>
      <c r="J10" s="240">
        <f t="shared" ref="J10:J15" si="4">H10/I10</f>
        <v>65.25149193548387</v>
      </c>
      <c r="K10" s="247">
        <v>237</v>
      </c>
      <c r="L10" s="85">
        <v>45968.35</v>
      </c>
      <c r="M10" s="84">
        <v>700</v>
      </c>
      <c r="N10" s="240">
        <f t="shared" ref="N10:N15" si="5">L10/M10</f>
        <v>65.669071428571428</v>
      </c>
    </row>
    <row r="11" spans="1:22" ht="24.95" customHeight="1" x14ac:dyDescent="0.2">
      <c r="A11" s="302">
        <v>113</v>
      </c>
      <c r="B11" s="243" t="s">
        <v>8</v>
      </c>
      <c r="C11" s="247">
        <f t="shared" si="0"/>
        <v>205419</v>
      </c>
      <c r="D11" s="85">
        <f t="shared" si="1"/>
        <v>40887138.340000004</v>
      </c>
      <c r="E11" s="84">
        <f t="shared" si="2"/>
        <v>689043</v>
      </c>
      <c r="F11" s="240">
        <f t="shared" si="3"/>
        <v>59.339022876656472</v>
      </c>
      <c r="G11" s="247">
        <v>78577</v>
      </c>
      <c r="H11" s="85">
        <v>17475410.010000002</v>
      </c>
      <c r="I11" s="84">
        <v>277594</v>
      </c>
      <c r="J11" s="240">
        <f t="shared" si="4"/>
        <v>62.953125824045195</v>
      </c>
      <c r="K11" s="247">
        <v>126842</v>
      </c>
      <c r="L11" s="85">
        <v>23411728.329999998</v>
      </c>
      <c r="M11" s="84">
        <v>411449</v>
      </c>
      <c r="N11" s="240">
        <f t="shared" si="5"/>
        <v>56.900681080765779</v>
      </c>
    </row>
    <row r="12" spans="1:22" ht="24.95" customHeight="1" x14ac:dyDescent="0.2">
      <c r="A12" s="302">
        <v>114</v>
      </c>
      <c r="B12" s="243" t="s">
        <v>9</v>
      </c>
      <c r="C12" s="247">
        <f t="shared" si="0"/>
        <v>197</v>
      </c>
      <c r="D12" s="85">
        <f t="shared" si="1"/>
        <v>36980.18</v>
      </c>
      <c r="E12" s="84">
        <f t="shared" si="2"/>
        <v>608</v>
      </c>
      <c r="F12" s="240">
        <f t="shared" si="3"/>
        <v>60.822664473684213</v>
      </c>
      <c r="G12" s="247">
        <v>63</v>
      </c>
      <c r="H12" s="85">
        <v>12406.37</v>
      </c>
      <c r="I12" s="84">
        <v>192</v>
      </c>
      <c r="J12" s="240">
        <f t="shared" si="4"/>
        <v>64.616510416666671</v>
      </c>
      <c r="K12" s="247">
        <v>134</v>
      </c>
      <c r="L12" s="85">
        <v>24573.81</v>
      </c>
      <c r="M12" s="84">
        <v>416</v>
      </c>
      <c r="N12" s="240">
        <f t="shared" si="5"/>
        <v>59.071658653846157</v>
      </c>
    </row>
    <row r="13" spans="1:22" ht="24.95" customHeight="1" x14ac:dyDescent="0.2">
      <c r="A13" s="302">
        <v>121</v>
      </c>
      <c r="B13" s="243" t="s">
        <v>10</v>
      </c>
      <c r="C13" s="247">
        <f t="shared" si="0"/>
        <v>38659</v>
      </c>
      <c r="D13" s="85">
        <f t="shared" si="1"/>
        <v>9249373.9699999988</v>
      </c>
      <c r="E13" s="84">
        <f t="shared" si="2"/>
        <v>176423</v>
      </c>
      <c r="F13" s="240">
        <f t="shared" si="3"/>
        <v>52.427257046983662</v>
      </c>
      <c r="G13" s="247">
        <v>11914</v>
      </c>
      <c r="H13" s="85">
        <v>3542006.33</v>
      </c>
      <c r="I13" s="84">
        <v>60952</v>
      </c>
      <c r="J13" s="240">
        <f t="shared" si="4"/>
        <v>58.111404547840927</v>
      </c>
      <c r="K13" s="247">
        <v>26745</v>
      </c>
      <c r="L13" s="85">
        <v>5707367.6399999997</v>
      </c>
      <c r="M13" s="84">
        <v>115471</v>
      </c>
      <c r="N13" s="240">
        <f t="shared" si="5"/>
        <v>49.426848645980371</v>
      </c>
    </row>
    <row r="14" spans="1:22" ht="24.95" customHeight="1" x14ac:dyDescent="0.2">
      <c r="A14" s="302">
        <v>122</v>
      </c>
      <c r="B14" s="243" t="s">
        <v>11</v>
      </c>
      <c r="C14" s="247">
        <f t="shared" si="0"/>
        <v>80</v>
      </c>
      <c r="D14" s="85">
        <f t="shared" si="1"/>
        <v>13552.35</v>
      </c>
      <c r="E14" s="84">
        <f t="shared" si="2"/>
        <v>216</v>
      </c>
      <c r="F14" s="240">
        <f t="shared" si="3"/>
        <v>62.742361111111116</v>
      </c>
      <c r="G14" s="247">
        <v>22</v>
      </c>
      <c r="H14" s="85">
        <v>3764.9</v>
      </c>
      <c r="I14" s="84">
        <v>52</v>
      </c>
      <c r="J14" s="240">
        <f t="shared" si="4"/>
        <v>72.401923076923083</v>
      </c>
      <c r="K14" s="247">
        <v>58</v>
      </c>
      <c r="L14" s="85">
        <v>9787.4500000000007</v>
      </c>
      <c r="M14" s="84">
        <v>164</v>
      </c>
      <c r="N14" s="240">
        <f t="shared" si="5"/>
        <v>59.679573170731715</v>
      </c>
    </row>
    <row r="15" spans="1:22" ht="24.95" customHeight="1" x14ac:dyDescent="0.2">
      <c r="A15" s="302">
        <v>123</v>
      </c>
      <c r="B15" s="243" t="s">
        <v>12</v>
      </c>
      <c r="C15" s="247">
        <f t="shared" si="0"/>
        <v>26765</v>
      </c>
      <c r="D15" s="85">
        <f t="shared" si="1"/>
        <v>20063245.149999999</v>
      </c>
      <c r="E15" s="84">
        <f t="shared" si="2"/>
        <v>384011</v>
      </c>
      <c r="F15" s="240">
        <f t="shared" si="3"/>
        <v>52.246537599183355</v>
      </c>
      <c r="G15" s="247">
        <v>11868</v>
      </c>
      <c r="H15" s="85">
        <v>9641051.9900000002</v>
      </c>
      <c r="I15" s="84">
        <v>174353</v>
      </c>
      <c r="J15" s="240">
        <f t="shared" si="4"/>
        <v>55.296163472954298</v>
      </c>
      <c r="K15" s="247">
        <v>14897</v>
      </c>
      <c r="L15" s="85">
        <v>10422193.16</v>
      </c>
      <c r="M15" s="84">
        <v>209658</v>
      </c>
      <c r="N15" s="240">
        <f t="shared" si="5"/>
        <v>49.710448253822896</v>
      </c>
    </row>
    <row r="16" spans="1:22" ht="24.95" customHeight="1" x14ac:dyDescent="0.2">
      <c r="A16" s="302">
        <v>124</v>
      </c>
      <c r="B16" s="243" t="s">
        <v>13</v>
      </c>
      <c r="C16" s="247"/>
      <c r="D16" s="85"/>
      <c r="E16" s="84"/>
      <c r="F16" s="240"/>
      <c r="G16" s="247"/>
      <c r="H16" s="85"/>
      <c r="I16" s="84"/>
      <c r="J16" s="240"/>
      <c r="K16" s="247"/>
      <c r="L16" s="85"/>
      <c r="M16" s="84"/>
      <c r="N16" s="240"/>
    </row>
    <row r="17" spans="1:14" ht="15" customHeight="1" x14ac:dyDescent="0.2">
      <c r="A17" s="302">
        <v>131</v>
      </c>
      <c r="B17" s="243" t="s">
        <v>14</v>
      </c>
      <c r="C17" s="247">
        <f t="shared" si="0"/>
        <v>267249</v>
      </c>
      <c r="D17" s="85">
        <f t="shared" si="1"/>
        <v>191356284.07999998</v>
      </c>
      <c r="E17" s="84">
        <f t="shared" si="2"/>
        <v>3536598</v>
      </c>
      <c r="F17" s="240">
        <f t="shared" si="3"/>
        <v>54.10744565257346</v>
      </c>
      <c r="G17" s="247">
        <v>110652</v>
      </c>
      <c r="H17" s="85">
        <v>85049379.980000004</v>
      </c>
      <c r="I17" s="84">
        <v>1514602</v>
      </c>
      <c r="J17" s="240">
        <f t="shared" ref="J17:J20" si="6">H17/I17</f>
        <v>56.152956341005762</v>
      </c>
      <c r="K17" s="247">
        <v>156597</v>
      </c>
      <c r="L17" s="85">
        <v>106306904.09999999</v>
      </c>
      <c r="M17" s="84">
        <v>2021996</v>
      </c>
      <c r="N17" s="240">
        <f t="shared" ref="N17:N20" si="7">L17/M17</f>
        <v>52.575229674044849</v>
      </c>
    </row>
    <row r="18" spans="1:14" ht="15" customHeight="1" x14ac:dyDescent="0.2">
      <c r="A18" s="302">
        <v>132</v>
      </c>
      <c r="B18" s="243" t="s">
        <v>15</v>
      </c>
      <c r="C18" s="247">
        <f t="shared" si="0"/>
        <v>484</v>
      </c>
      <c r="D18" s="85">
        <f t="shared" si="1"/>
        <v>93601.73</v>
      </c>
      <c r="E18" s="84">
        <f t="shared" si="2"/>
        <v>1336</v>
      </c>
      <c r="F18" s="240">
        <f t="shared" si="3"/>
        <v>70.061175149700603</v>
      </c>
      <c r="G18" s="247">
        <v>197</v>
      </c>
      <c r="H18" s="85">
        <v>42966.7</v>
      </c>
      <c r="I18" s="84">
        <v>571</v>
      </c>
      <c r="J18" s="240">
        <f t="shared" si="6"/>
        <v>75.248161120840621</v>
      </c>
      <c r="K18" s="247">
        <v>287</v>
      </c>
      <c r="L18" s="85">
        <v>50635.03</v>
      </c>
      <c r="M18" s="84">
        <v>765</v>
      </c>
      <c r="N18" s="240">
        <f t="shared" si="7"/>
        <v>66.189581699346405</v>
      </c>
    </row>
    <row r="19" spans="1:14" ht="15" customHeight="1" x14ac:dyDescent="0.2">
      <c r="A19" s="302">
        <v>133</v>
      </c>
      <c r="B19" s="243" t="s">
        <v>16</v>
      </c>
      <c r="C19" s="247">
        <f t="shared" si="0"/>
        <v>6229</v>
      </c>
      <c r="D19" s="85">
        <f t="shared" si="1"/>
        <v>3447456.13</v>
      </c>
      <c r="E19" s="84">
        <f t="shared" si="2"/>
        <v>59324</v>
      </c>
      <c r="F19" s="240">
        <f t="shared" si="3"/>
        <v>58.112334468343334</v>
      </c>
      <c r="G19" s="247">
        <v>2597</v>
      </c>
      <c r="H19" s="85">
        <v>1708989.56</v>
      </c>
      <c r="I19" s="84">
        <v>29657</v>
      </c>
      <c r="J19" s="240">
        <f t="shared" si="6"/>
        <v>57.625166402535662</v>
      </c>
      <c r="K19" s="247">
        <v>3632</v>
      </c>
      <c r="L19" s="85">
        <v>1738466.57</v>
      </c>
      <c r="M19" s="84">
        <v>29667</v>
      </c>
      <c r="N19" s="240">
        <f t="shared" si="7"/>
        <v>58.599338322041326</v>
      </c>
    </row>
    <row r="20" spans="1:14" ht="15" customHeight="1" x14ac:dyDescent="0.2">
      <c r="A20" s="302">
        <v>134</v>
      </c>
      <c r="B20" s="243" t="s">
        <v>17</v>
      </c>
      <c r="C20" s="247">
        <f t="shared" si="0"/>
        <v>168810</v>
      </c>
      <c r="D20" s="85">
        <f t="shared" si="1"/>
        <v>125341375.16</v>
      </c>
      <c r="E20" s="84">
        <f t="shared" si="2"/>
        <v>2236397</v>
      </c>
      <c r="F20" s="240">
        <f t="shared" si="3"/>
        <v>56.046120237149303</v>
      </c>
      <c r="G20" s="247">
        <v>75845</v>
      </c>
      <c r="H20" s="85">
        <v>59547984.409999996</v>
      </c>
      <c r="I20" s="84">
        <v>1042682</v>
      </c>
      <c r="J20" s="240">
        <f t="shared" si="6"/>
        <v>57.110398386085109</v>
      </c>
      <c r="K20" s="247">
        <v>92965</v>
      </c>
      <c r="L20" s="85">
        <v>65793390.75</v>
      </c>
      <c r="M20" s="84">
        <v>1193715</v>
      </c>
      <c r="N20" s="240">
        <f t="shared" si="7"/>
        <v>55.116498284766465</v>
      </c>
    </row>
    <row r="21" spans="1:14" ht="24.95" customHeight="1" x14ac:dyDescent="0.2">
      <c r="A21" s="302">
        <v>141</v>
      </c>
      <c r="B21" s="244" t="s">
        <v>18</v>
      </c>
      <c r="C21" s="247"/>
      <c r="D21" s="85"/>
      <c r="E21" s="84"/>
      <c r="F21" s="240"/>
      <c r="G21" s="247"/>
      <c r="H21" s="85"/>
      <c r="I21" s="84"/>
      <c r="J21" s="240"/>
      <c r="K21" s="247"/>
      <c r="L21" s="85"/>
      <c r="M21" s="84"/>
      <c r="N21" s="240"/>
    </row>
    <row r="22" spans="1:14" ht="14.1" customHeight="1" x14ac:dyDescent="0.2">
      <c r="A22" s="302">
        <v>142</v>
      </c>
      <c r="B22" s="243" t="s">
        <v>19</v>
      </c>
      <c r="C22" s="247"/>
      <c r="D22" s="85"/>
      <c r="E22" s="84"/>
      <c r="F22" s="240"/>
      <c r="G22" s="247"/>
      <c r="H22" s="85"/>
      <c r="I22" s="84"/>
      <c r="J22" s="240"/>
      <c r="K22" s="247"/>
      <c r="L22" s="85"/>
      <c r="M22" s="84"/>
      <c r="N22" s="240"/>
    </row>
    <row r="23" spans="1:14" ht="14.1" customHeight="1" x14ac:dyDescent="0.2">
      <c r="A23" s="302">
        <v>143</v>
      </c>
      <c r="B23" s="243" t="s">
        <v>20</v>
      </c>
      <c r="C23" s="247"/>
      <c r="D23" s="85"/>
      <c r="E23" s="84"/>
      <c r="F23" s="240"/>
      <c r="G23" s="247"/>
      <c r="H23" s="85"/>
      <c r="I23" s="84"/>
      <c r="J23" s="240"/>
      <c r="K23" s="247"/>
      <c r="L23" s="85"/>
      <c r="M23" s="84"/>
      <c r="N23" s="240"/>
    </row>
    <row r="24" spans="1:14" ht="24.95" customHeight="1" x14ac:dyDescent="0.2">
      <c r="A24" s="302">
        <v>145</v>
      </c>
      <c r="B24" s="243" t="s">
        <v>21</v>
      </c>
      <c r="C24" s="247"/>
      <c r="D24" s="85"/>
      <c r="E24" s="84"/>
      <c r="F24" s="240"/>
      <c r="G24" s="247"/>
      <c r="H24" s="85"/>
      <c r="I24" s="84"/>
      <c r="J24" s="240"/>
      <c r="K24" s="247"/>
      <c r="L24" s="85"/>
      <c r="M24" s="84"/>
      <c r="N24" s="240"/>
    </row>
    <row r="25" spans="1:14" ht="15" customHeight="1" x14ac:dyDescent="0.2">
      <c r="A25" s="302">
        <v>211</v>
      </c>
      <c r="B25" s="243" t="s">
        <v>260</v>
      </c>
      <c r="C25" s="247">
        <f t="shared" si="0"/>
        <v>295867</v>
      </c>
      <c r="D25" s="85">
        <f t="shared" si="1"/>
        <v>206911473.78</v>
      </c>
      <c r="E25" s="84">
        <f t="shared" si="2"/>
        <v>3748799</v>
      </c>
      <c r="F25" s="240">
        <f t="shared" si="3"/>
        <v>55.194069828763823</v>
      </c>
      <c r="G25" s="247">
        <v>130958</v>
      </c>
      <c r="H25" s="85">
        <v>103746236.14</v>
      </c>
      <c r="I25" s="84">
        <v>1816054</v>
      </c>
      <c r="J25" s="240">
        <f t="shared" ref="J25:J36" si="8">H25/I25</f>
        <v>57.127285939735273</v>
      </c>
      <c r="K25" s="247">
        <v>164909</v>
      </c>
      <c r="L25" s="85">
        <v>103165237.64</v>
      </c>
      <c r="M25" s="84">
        <v>1932745</v>
      </c>
      <c r="N25" s="240">
        <f t="shared" ref="N25:N36" si="9">L25/M25</f>
        <v>53.377573161487938</v>
      </c>
    </row>
    <row r="26" spans="1:14" ht="15" customHeight="1" x14ac:dyDescent="0.2">
      <c r="A26" s="302">
        <v>212</v>
      </c>
      <c r="B26" s="243" t="s">
        <v>261</v>
      </c>
      <c r="C26" s="247">
        <f t="shared" si="0"/>
        <v>36345</v>
      </c>
      <c r="D26" s="85">
        <f t="shared" si="1"/>
        <v>24994641.32</v>
      </c>
      <c r="E26" s="84">
        <f t="shared" si="2"/>
        <v>438146</v>
      </c>
      <c r="F26" s="240">
        <f t="shared" si="3"/>
        <v>57.046375682991517</v>
      </c>
      <c r="G26" s="247">
        <v>12458</v>
      </c>
      <c r="H26" s="85">
        <v>9268662.9000000004</v>
      </c>
      <c r="I26" s="84">
        <v>160794</v>
      </c>
      <c r="J26" s="240">
        <f t="shared" si="8"/>
        <v>57.643089294376658</v>
      </c>
      <c r="K26" s="247">
        <v>23887</v>
      </c>
      <c r="L26" s="85">
        <v>15725978.42</v>
      </c>
      <c r="M26" s="84">
        <v>277352</v>
      </c>
      <c r="N26" s="240">
        <f t="shared" si="9"/>
        <v>56.700432735296665</v>
      </c>
    </row>
    <row r="27" spans="1:14" ht="24.95" customHeight="1" x14ac:dyDescent="0.2">
      <c r="A27" s="302">
        <v>214</v>
      </c>
      <c r="B27" s="243" t="s">
        <v>262</v>
      </c>
      <c r="C27" s="247">
        <f t="shared" si="0"/>
        <v>1924</v>
      </c>
      <c r="D27" s="85">
        <f t="shared" si="1"/>
        <v>1830291.81</v>
      </c>
      <c r="E27" s="84">
        <f t="shared" si="2"/>
        <v>30337</v>
      </c>
      <c r="F27" s="240">
        <f t="shared" si="3"/>
        <v>60.331997560734422</v>
      </c>
      <c r="G27" s="247">
        <v>553</v>
      </c>
      <c r="H27" s="85">
        <v>528501.07999999996</v>
      </c>
      <c r="I27" s="84">
        <v>9116</v>
      </c>
      <c r="J27" s="240">
        <f t="shared" si="8"/>
        <v>57.975107503290914</v>
      </c>
      <c r="K27" s="247">
        <v>1371</v>
      </c>
      <c r="L27" s="85">
        <v>1301790.73</v>
      </c>
      <c r="M27" s="84">
        <v>21221</v>
      </c>
      <c r="N27" s="240">
        <f t="shared" si="9"/>
        <v>61.344457377126432</v>
      </c>
    </row>
    <row r="28" spans="1:14" ht="24.95" customHeight="1" x14ac:dyDescent="0.2">
      <c r="A28" s="302">
        <v>221</v>
      </c>
      <c r="B28" s="243" t="s">
        <v>63</v>
      </c>
      <c r="C28" s="247">
        <f t="shared" si="0"/>
        <v>490</v>
      </c>
      <c r="D28" s="85">
        <f t="shared" si="1"/>
        <v>278105.58</v>
      </c>
      <c r="E28" s="84">
        <f t="shared" si="2"/>
        <v>4432</v>
      </c>
      <c r="F28" s="240">
        <f t="shared" si="3"/>
        <v>62.749453971119138</v>
      </c>
      <c r="G28" s="247">
        <v>158</v>
      </c>
      <c r="H28" s="85">
        <v>94821.49</v>
      </c>
      <c r="I28" s="84">
        <v>1500</v>
      </c>
      <c r="J28" s="240">
        <f t="shared" si="8"/>
        <v>63.214326666666672</v>
      </c>
      <c r="K28" s="247">
        <v>332</v>
      </c>
      <c r="L28" s="85">
        <v>183284.09</v>
      </c>
      <c r="M28" s="84">
        <v>2932</v>
      </c>
      <c r="N28" s="240">
        <f t="shared" si="9"/>
        <v>62.511626875852656</v>
      </c>
    </row>
    <row r="29" spans="1:14" ht="24.95" customHeight="1" x14ac:dyDescent="0.2">
      <c r="A29" s="302">
        <v>222</v>
      </c>
      <c r="B29" s="243" t="s">
        <v>263</v>
      </c>
      <c r="C29" s="247">
        <f t="shared" si="0"/>
        <v>1666</v>
      </c>
      <c r="D29" s="85">
        <f t="shared" si="1"/>
        <v>1328868.24</v>
      </c>
      <c r="E29" s="84">
        <f t="shared" si="2"/>
        <v>23712</v>
      </c>
      <c r="F29" s="240">
        <f t="shared" si="3"/>
        <v>56.042014170040488</v>
      </c>
      <c r="G29" s="247">
        <v>755</v>
      </c>
      <c r="H29" s="85">
        <v>716064.52</v>
      </c>
      <c r="I29" s="84">
        <v>11861</v>
      </c>
      <c r="J29" s="240">
        <f t="shared" si="8"/>
        <v>60.371344743276282</v>
      </c>
      <c r="K29" s="247">
        <v>911</v>
      </c>
      <c r="L29" s="85">
        <v>612803.72</v>
      </c>
      <c r="M29" s="84">
        <v>11851</v>
      </c>
      <c r="N29" s="240">
        <f t="shared" si="9"/>
        <v>51.709030461564424</v>
      </c>
    </row>
    <row r="30" spans="1:14" ht="15" customHeight="1" x14ac:dyDescent="0.2">
      <c r="A30" s="302">
        <v>232</v>
      </c>
      <c r="B30" s="243" t="s">
        <v>264</v>
      </c>
      <c r="C30" s="247">
        <f t="shared" si="0"/>
        <v>19935</v>
      </c>
      <c r="D30" s="85">
        <f t="shared" si="1"/>
        <v>4673013.4799999995</v>
      </c>
      <c r="E30" s="84">
        <f t="shared" si="2"/>
        <v>77109</v>
      </c>
      <c r="F30" s="240">
        <f t="shared" si="3"/>
        <v>60.602698517682754</v>
      </c>
      <c r="G30" s="247">
        <v>6278</v>
      </c>
      <c r="H30" s="85">
        <v>1539767.66</v>
      </c>
      <c r="I30" s="84">
        <v>24438</v>
      </c>
      <c r="J30" s="240">
        <f t="shared" si="8"/>
        <v>63.007106146165803</v>
      </c>
      <c r="K30" s="247">
        <v>13657</v>
      </c>
      <c r="L30" s="85">
        <v>3133245.82</v>
      </c>
      <c r="M30" s="84">
        <v>52671</v>
      </c>
      <c r="N30" s="240">
        <f t="shared" si="9"/>
        <v>59.487114731066427</v>
      </c>
    </row>
    <row r="31" spans="1:14" ht="15" customHeight="1" x14ac:dyDescent="0.2">
      <c r="A31" s="302">
        <v>233</v>
      </c>
      <c r="B31" s="243" t="s">
        <v>265</v>
      </c>
      <c r="C31" s="247">
        <f t="shared" si="0"/>
        <v>8288</v>
      </c>
      <c r="D31" s="85">
        <f t="shared" si="1"/>
        <v>1990389.29</v>
      </c>
      <c r="E31" s="84">
        <f t="shared" si="2"/>
        <v>32881</v>
      </c>
      <c r="F31" s="240">
        <f t="shared" si="3"/>
        <v>60.53311304400718</v>
      </c>
      <c r="G31" s="247">
        <v>2666</v>
      </c>
      <c r="H31" s="85">
        <v>668358.93000000005</v>
      </c>
      <c r="I31" s="84">
        <v>10748</v>
      </c>
      <c r="J31" s="240">
        <f t="shared" si="8"/>
        <v>62.18449292891701</v>
      </c>
      <c r="K31" s="247">
        <v>5622</v>
      </c>
      <c r="L31" s="85">
        <v>1322030.3600000001</v>
      </c>
      <c r="M31" s="84">
        <v>22133</v>
      </c>
      <c r="N31" s="240">
        <f t="shared" si="9"/>
        <v>59.731186915465599</v>
      </c>
    </row>
    <row r="32" spans="1:14" ht="24.95" customHeight="1" x14ac:dyDescent="0.2">
      <c r="A32" s="302">
        <v>234</v>
      </c>
      <c r="B32" s="243" t="s">
        <v>22</v>
      </c>
      <c r="C32" s="247">
        <f t="shared" si="0"/>
        <v>479</v>
      </c>
      <c r="D32" s="85">
        <f t="shared" si="1"/>
        <v>279089.37</v>
      </c>
      <c r="E32" s="84">
        <f t="shared" si="2"/>
        <v>4346</v>
      </c>
      <c r="F32" s="240">
        <f t="shared" si="3"/>
        <v>64.217526461113664</v>
      </c>
      <c r="G32" s="247">
        <v>191</v>
      </c>
      <c r="H32" s="85">
        <v>146752.97</v>
      </c>
      <c r="I32" s="84">
        <v>2173</v>
      </c>
      <c r="J32" s="240">
        <f t="shared" si="8"/>
        <v>67.53473078693051</v>
      </c>
      <c r="K32" s="247">
        <v>288</v>
      </c>
      <c r="L32" s="85">
        <v>132336.4</v>
      </c>
      <c r="M32" s="84">
        <v>2173</v>
      </c>
      <c r="N32" s="240">
        <f t="shared" si="9"/>
        <v>60.900322135296825</v>
      </c>
    </row>
    <row r="33" spans="1:14" ht="15" customHeight="1" x14ac:dyDescent="0.2">
      <c r="A33" s="302">
        <v>242</v>
      </c>
      <c r="B33" s="243" t="s">
        <v>23</v>
      </c>
      <c r="C33" s="247">
        <f t="shared" si="0"/>
        <v>709</v>
      </c>
      <c r="D33" s="85">
        <f t="shared" si="1"/>
        <v>560222.79999999993</v>
      </c>
      <c r="E33" s="84">
        <f t="shared" si="2"/>
        <v>11254</v>
      </c>
      <c r="F33" s="240">
        <f t="shared" si="3"/>
        <v>49.779882708370351</v>
      </c>
      <c r="G33" s="247">
        <v>409</v>
      </c>
      <c r="H33" s="85">
        <v>317657.71999999997</v>
      </c>
      <c r="I33" s="84">
        <v>6322</v>
      </c>
      <c r="J33" s="240">
        <f t="shared" si="8"/>
        <v>50.246396709901923</v>
      </c>
      <c r="K33" s="247">
        <v>300</v>
      </c>
      <c r="L33" s="85">
        <v>242565.08</v>
      </c>
      <c r="M33" s="84">
        <v>4932</v>
      </c>
      <c r="N33" s="240">
        <f t="shared" si="9"/>
        <v>49.181889699918898</v>
      </c>
    </row>
    <row r="34" spans="1:14" ht="24.95" customHeight="1" x14ac:dyDescent="0.2">
      <c r="A34" s="302">
        <v>251</v>
      </c>
      <c r="B34" s="243" t="s">
        <v>63</v>
      </c>
      <c r="C34" s="247">
        <f t="shared" si="0"/>
        <v>45</v>
      </c>
      <c r="D34" s="85">
        <f t="shared" si="1"/>
        <v>54852.42</v>
      </c>
      <c r="E34" s="84">
        <f t="shared" si="2"/>
        <v>1018</v>
      </c>
      <c r="F34" s="240">
        <f t="shared" si="3"/>
        <v>53.882534381139486</v>
      </c>
      <c r="G34" s="247">
        <v>26</v>
      </c>
      <c r="H34" s="85">
        <v>38612.769999999997</v>
      </c>
      <c r="I34" s="84">
        <v>713</v>
      </c>
      <c r="J34" s="240">
        <f t="shared" si="8"/>
        <v>54.155357643758762</v>
      </c>
      <c r="K34" s="247">
        <v>19</v>
      </c>
      <c r="L34" s="85">
        <v>16239.65</v>
      </c>
      <c r="M34" s="84">
        <v>305</v>
      </c>
      <c r="N34" s="240">
        <f t="shared" si="9"/>
        <v>53.244754098360652</v>
      </c>
    </row>
    <row r="35" spans="1:14" ht="24.95" customHeight="1" x14ac:dyDescent="0.2">
      <c r="A35" s="302">
        <v>252</v>
      </c>
      <c r="B35" s="243" t="s">
        <v>266</v>
      </c>
      <c r="C35" s="247">
        <f t="shared" si="0"/>
        <v>1144</v>
      </c>
      <c r="D35" s="85">
        <f t="shared" si="1"/>
        <v>778895.59000000008</v>
      </c>
      <c r="E35" s="84">
        <f t="shared" si="2"/>
        <v>14391</v>
      </c>
      <c r="F35" s="240">
        <f t="shared" si="3"/>
        <v>54.123798902091593</v>
      </c>
      <c r="G35" s="247">
        <v>554</v>
      </c>
      <c r="H35" s="85">
        <v>457897.71</v>
      </c>
      <c r="I35" s="84">
        <v>7649</v>
      </c>
      <c r="J35" s="240">
        <f t="shared" si="8"/>
        <v>59.863735128775005</v>
      </c>
      <c r="K35" s="247">
        <v>590</v>
      </c>
      <c r="L35" s="85">
        <v>320997.88</v>
      </c>
      <c r="M35" s="84">
        <v>6742</v>
      </c>
      <c r="N35" s="240">
        <f t="shared" si="9"/>
        <v>47.61167012755859</v>
      </c>
    </row>
    <row r="36" spans="1:14" ht="24.95" customHeight="1" x14ac:dyDescent="0.2">
      <c r="A36" s="302">
        <v>253</v>
      </c>
      <c r="B36" s="243" t="s">
        <v>267</v>
      </c>
      <c r="C36" s="247">
        <f t="shared" si="0"/>
        <v>1038</v>
      </c>
      <c r="D36" s="85">
        <f t="shared" si="1"/>
        <v>253663.99</v>
      </c>
      <c r="E36" s="84">
        <f t="shared" si="2"/>
        <v>4080</v>
      </c>
      <c r="F36" s="240">
        <f t="shared" si="3"/>
        <v>62.172546568627446</v>
      </c>
      <c r="G36" s="247">
        <v>335</v>
      </c>
      <c r="H36" s="85">
        <v>85717.61</v>
      </c>
      <c r="I36" s="84">
        <v>1314</v>
      </c>
      <c r="J36" s="240">
        <f t="shared" si="8"/>
        <v>65.234101978691015</v>
      </c>
      <c r="K36" s="247">
        <v>703</v>
      </c>
      <c r="L36" s="85">
        <v>167946.38</v>
      </c>
      <c r="M36" s="84">
        <v>2766</v>
      </c>
      <c r="N36" s="240">
        <f t="shared" si="9"/>
        <v>60.718141720896604</v>
      </c>
    </row>
    <row r="37" spans="1:14" ht="14.1" customHeight="1" x14ac:dyDescent="0.2">
      <c r="A37" s="302">
        <v>310</v>
      </c>
      <c r="B37" s="243" t="s">
        <v>24</v>
      </c>
      <c r="C37" s="247"/>
      <c r="D37" s="85"/>
      <c r="E37" s="84"/>
      <c r="F37" s="240"/>
      <c r="G37" s="247"/>
      <c r="H37" s="85"/>
      <c r="I37" s="84"/>
      <c r="J37" s="240"/>
      <c r="K37" s="247"/>
      <c r="L37" s="85"/>
      <c r="M37" s="84"/>
      <c r="N37" s="240"/>
    </row>
    <row r="38" spans="1:14" ht="24.95" customHeight="1" x14ac:dyDescent="0.2">
      <c r="A38" s="302">
        <v>320</v>
      </c>
      <c r="B38" s="243" t="s">
        <v>25</v>
      </c>
      <c r="C38" s="247"/>
      <c r="D38" s="85"/>
      <c r="E38" s="84"/>
      <c r="F38" s="240"/>
      <c r="G38" s="247"/>
      <c r="H38" s="85"/>
      <c r="I38" s="84"/>
      <c r="J38" s="240"/>
      <c r="K38" s="247"/>
      <c r="L38" s="85"/>
      <c r="M38" s="84"/>
      <c r="N38" s="240"/>
    </row>
    <row r="39" spans="1:14" ht="15" customHeight="1" x14ac:dyDescent="0.2">
      <c r="A39" s="302">
        <v>331</v>
      </c>
      <c r="B39" s="243" t="s">
        <v>26</v>
      </c>
      <c r="C39" s="247">
        <f t="shared" si="0"/>
        <v>1734</v>
      </c>
      <c r="D39" s="85">
        <f t="shared" si="1"/>
        <v>1474697.46</v>
      </c>
      <c r="E39" s="84">
        <f t="shared" si="2"/>
        <v>28761</v>
      </c>
      <c r="F39" s="240">
        <f t="shared" si="3"/>
        <v>51.274206738291433</v>
      </c>
      <c r="G39" s="247">
        <v>686</v>
      </c>
      <c r="H39" s="85">
        <v>607536.43000000005</v>
      </c>
      <c r="I39" s="84">
        <v>11353</v>
      </c>
      <c r="J39" s="240">
        <f t="shared" ref="J39" si="10">H39/I39</f>
        <v>53.513294283449312</v>
      </c>
      <c r="K39" s="247">
        <v>1048</v>
      </c>
      <c r="L39" s="85">
        <v>867161.03</v>
      </c>
      <c r="M39" s="84">
        <v>17408</v>
      </c>
      <c r="N39" s="240">
        <f t="shared" ref="N39" si="11">L39/M39</f>
        <v>49.81393784466912</v>
      </c>
    </row>
    <row r="40" spans="1:14" ht="15" customHeight="1" x14ac:dyDescent="0.2">
      <c r="A40" s="302">
        <v>332</v>
      </c>
      <c r="B40" s="243" t="s">
        <v>27</v>
      </c>
      <c r="C40" s="247"/>
      <c r="D40" s="85"/>
      <c r="E40" s="84"/>
      <c r="F40" s="240"/>
      <c r="G40" s="247"/>
      <c r="H40" s="85"/>
      <c r="I40" s="84"/>
      <c r="J40" s="240"/>
      <c r="K40" s="247"/>
      <c r="L40" s="85"/>
      <c r="M40" s="84"/>
      <c r="N40" s="240"/>
    </row>
    <row r="41" spans="1:14" ht="15" customHeight="1" x14ac:dyDescent="0.2">
      <c r="A41" s="302">
        <v>333</v>
      </c>
      <c r="B41" s="243" t="s">
        <v>28</v>
      </c>
      <c r="C41" s="247">
        <f t="shared" si="0"/>
        <v>388</v>
      </c>
      <c r="D41" s="85">
        <f t="shared" si="1"/>
        <v>179244.69</v>
      </c>
      <c r="E41" s="84">
        <f t="shared" si="2"/>
        <v>3350</v>
      </c>
      <c r="F41" s="240">
        <f t="shared" si="3"/>
        <v>53.505877611940299</v>
      </c>
      <c r="G41" s="247">
        <v>213</v>
      </c>
      <c r="H41" s="85">
        <v>108666.44</v>
      </c>
      <c r="I41" s="84">
        <v>1913</v>
      </c>
      <c r="J41" s="240">
        <f t="shared" ref="J41:J42" si="12">H41/I41</f>
        <v>56.804202822791432</v>
      </c>
      <c r="K41" s="247">
        <v>175</v>
      </c>
      <c r="L41" s="85">
        <v>70578.25</v>
      </c>
      <c r="M41" s="84">
        <v>1437</v>
      </c>
      <c r="N41" s="240">
        <f t="shared" ref="N41:N42" si="13">L41/M41</f>
        <v>49.114996520528877</v>
      </c>
    </row>
    <row r="42" spans="1:14" ht="15" customHeight="1" x14ac:dyDescent="0.2">
      <c r="A42" s="302">
        <v>334</v>
      </c>
      <c r="B42" s="243" t="s">
        <v>29</v>
      </c>
      <c r="C42" s="247">
        <f t="shared" si="0"/>
        <v>10842</v>
      </c>
      <c r="D42" s="85">
        <f t="shared" si="1"/>
        <v>8621620.9900000002</v>
      </c>
      <c r="E42" s="84">
        <f t="shared" si="2"/>
        <v>170100</v>
      </c>
      <c r="F42" s="240">
        <f t="shared" si="3"/>
        <v>50.68560252792475</v>
      </c>
      <c r="G42" s="247">
        <v>3563</v>
      </c>
      <c r="H42" s="85">
        <v>2926309.11</v>
      </c>
      <c r="I42" s="84">
        <v>57585</v>
      </c>
      <c r="J42" s="240">
        <f t="shared" si="12"/>
        <v>50.817211252930448</v>
      </c>
      <c r="K42" s="247">
        <v>7279</v>
      </c>
      <c r="L42" s="85">
        <v>5695311.8799999999</v>
      </c>
      <c r="M42" s="84">
        <v>112515</v>
      </c>
      <c r="N42" s="240">
        <f t="shared" si="13"/>
        <v>50.61824538950362</v>
      </c>
    </row>
    <row r="43" spans="1:14" ht="14.1" customHeight="1" x14ac:dyDescent="0.2">
      <c r="A43" s="302">
        <v>340</v>
      </c>
      <c r="B43" s="243" t="s">
        <v>30</v>
      </c>
      <c r="C43" s="247"/>
      <c r="D43" s="85"/>
      <c r="E43" s="84"/>
      <c r="F43" s="240"/>
      <c r="G43" s="247"/>
      <c r="H43" s="85"/>
      <c r="I43" s="84"/>
      <c r="J43" s="240"/>
      <c r="K43" s="247"/>
      <c r="L43" s="85"/>
      <c r="M43" s="84"/>
      <c r="N43" s="240"/>
    </row>
    <row r="44" spans="1:14" ht="14.1" customHeight="1" x14ac:dyDescent="0.2">
      <c r="A44" s="302">
        <v>351</v>
      </c>
      <c r="B44" s="243" t="s">
        <v>31</v>
      </c>
      <c r="C44" s="247"/>
      <c r="D44" s="85"/>
      <c r="E44" s="84"/>
      <c r="F44" s="240"/>
      <c r="G44" s="247"/>
      <c r="H44" s="85"/>
      <c r="I44" s="84"/>
      <c r="J44" s="240"/>
      <c r="K44" s="247"/>
      <c r="L44" s="85"/>
      <c r="M44" s="84"/>
      <c r="N44" s="240"/>
    </row>
    <row r="45" spans="1:14" ht="14.1" customHeight="1" x14ac:dyDescent="0.2">
      <c r="A45" s="302">
        <v>411</v>
      </c>
      <c r="B45" s="243" t="s">
        <v>32</v>
      </c>
      <c r="C45" s="247"/>
      <c r="D45" s="85"/>
      <c r="E45" s="84"/>
      <c r="F45" s="240"/>
      <c r="G45" s="247"/>
      <c r="H45" s="85"/>
      <c r="I45" s="84"/>
      <c r="J45" s="240"/>
      <c r="K45" s="247"/>
      <c r="L45" s="85"/>
      <c r="M45" s="84"/>
      <c r="N45" s="240"/>
    </row>
    <row r="46" spans="1:14" ht="24.95" customHeight="1" x14ac:dyDescent="0.2">
      <c r="A46" s="302">
        <v>911</v>
      </c>
      <c r="B46" s="243" t="s">
        <v>268</v>
      </c>
      <c r="C46" s="247">
        <f t="shared" si="0"/>
        <v>23826</v>
      </c>
      <c r="D46" s="85">
        <f t="shared" si="1"/>
        <v>18891627.380000003</v>
      </c>
      <c r="E46" s="84">
        <f t="shared" si="2"/>
        <v>285143</v>
      </c>
      <c r="F46" s="240">
        <f t="shared" si="3"/>
        <v>66.253169041498481</v>
      </c>
      <c r="G46" s="247">
        <v>12263</v>
      </c>
      <c r="H46" s="85">
        <v>10449646.57</v>
      </c>
      <c r="I46" s="84">
        <v>153538</v>
      </c>
      <c r="J46" s="240">
        <f t="shared" ref="J46" si="14">H46/I46</f>
        <v>68.05902493193868</v>
      </c>
      <c r="K46" s="247">
        <v>11563</v>
      </c>
      <c r="L46" s="85">
        <v>8441980.8100000005</v>
      </c>
      <c r="M46" s="84">
        <v>131605</v>
      </c>
      <c r="N46" s="240">
        <f t="shared" ref="N46" si="15">L46/M46</f>
        <v>64.14635317807074</v>
      </c>
    </row>
    <row r="47" spans="1:14" ht="20.100000000000001" customHeight="1" x14ac:dyDescent="0.2">
      <c r="A47" s="303"/>
      <c r="B47" s="245" t="s">
        <v>5</v>
      </c>
      <c r="C47" s="248">
        <f>SUM(C9:C46)</f>
        <v>2019731</v>
      </c>
      <c r="D47" s="135">
        <f>SUM(D9:D46)</f>
        <v>842612301.28000009</v>
      </c>
      <c r="E47" s="134">
        <f>SUM(E9:E46)</f>
        <v>15051732</v>
      </c>
      <c r="F47" s="249">
        <f>D47/E47</f>
        <v>55.981085849787924</v>
      </c>
      <c r="G47" s="248">
        <f>SUM(G9:G46)</f>
        <v>826789</v>
      </c>
      <c r="H47" s="135">
        <f>SUM(H9:H46)</f>
        <v>390264530.19000006</v>
      </c>
      <c r="I47" s="134">
        <f>SUM(I9:I46)</f>
        <v>6685165</v>
      </c>
      <c r="J47" s="249">
        <f>H47/I47</f>
        <v>58.377696016478282</v>
      </c>
      <c r="K47" s="248">
        <f>SUM(K9:K46)</f>
        <v>1192942</v>
      </c>
      <c r="L47" s="135">
        <f>SUM(L9:L46)</f>
        <v>452347771.08999991</v>
      </c>
      <c r="M47" s="134">
        <f>SUM(M9:M46)</f>
        <v>8366567</v>
      </c>
      <c r="N47" s="249">
        <f>L47/M47</f>
        <v>54.066114702720952</v>
      </c>
    </row>
    <row r="48" spans="1:14" x14ac:dyDescent="0.2">
      <c r="C48" s="3"/>
      <c r="D48" s="3"/>
      <c r="E48" s="3"/>
      <c r="F48" s="4"/>
    </row>
    <row r="49" spans="3:6" x14ac:dyDescent="0.2">
      <c r="C49" s="3"/>
      <c r="D49" s="3"/>
      <c r="E49" s="3"/>
      <c r="F49" s="3"/>
    </row>
    <row r="58" spans="3:6" x14ac:dyDescent="0.2">
      <c r="C58" s="3"/>
      <c r="D58" s="3"/>
      <c r="E58" s="3"/>
      <c r="F58" s="71"/>
    </row>
  </sheetData>
  <mergeCells count="6">
    <mergeCell ref="G6:J6"/>
    <mergeCell ref="K6:N6"/>
    <mergeCell ref="A3:F3"/>
    <mergeCell ref="A6:B7"/>
    <mergeCell ref="C6:F6"/>
    <mergeCell ref="A4:J4"/>
  </mergeCells>
  <phoneticPr fontId="0" type="noConversion"/>
  <hyperlinks>
    <hyperlink ref="A1" location="Съдържание!Print_Area" display="към съдържанието" xr:uid="{00000000-0004-0000-0E00-000000000000}"/>
  </hyperlinks>
  <printOptions horizontalCentered="1" verticalCentered="1"/>
  <pageMargins left="0.39370078740157483" right="0.39370078740157483" top="0.39370078740157483" bottom="0.39370078740157483" header="0" footer="0"/>
  <pageSetup paperSize="9"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29</vt:i4>
      </vt:variant>
    </vt:vector>
  </HeadingPairs>
  <TitlesOfParts>
    <vt:vector size="57" baseType="lpstr">
      <vt:lpstr>Увод</vt:lpstr>
      <vt:lpstr>Съдържание</vt:lpstr>
      <vt:lpstr>Табл.0 - Общо П</vt:lpstr>
      <vt:lpstr>Табл.0.1- Мъже П</vt:lpstr>
      <vt:lpstr>Табл.0.2 - Жени П</vt:lpstr>
      <vt:lpstr>Табл. I.1 ОЗ БЛ </vt:lpstr>
      <vt:lpstr>Табл.I.2 ОЗ ТП</vt:lpstr>
      <vt:lpstr>Табл.I.3 ОЗ Възраст</vt:lpstr>
      <vt:lpstr>Табл.I.4.ОЗ Код ЛЗ</vt:lpstr>
      <vt:lpstr>Табл.I.5 ОЗ продължителност</vt:lpstr>
      <vt:lpstr>Табл.I.6.ОЗ ПБЛ</vt:lpstr>
      <vt:lpstr>Табл.I.7.ОЗ ПрБЛ</vt:lpstr>
      <vt:lpstr>Табл.I.8. ОЗ Персонал</vt:lpstr>
      <vt:lpstr>Табл.Ι.9 ОЗ Диагнози</vt:lpstr>
      <vt:lpstr>Табл. II.1 ТЗПБ БЛ</vt:lpstr>
      <vt:lpstr>Табл.II.2.ТЗПБ ТП</vt:lpstr>
      <vt:lpstr>Табл.II.3.ТЗПБ Възраст</vt:lpstr>
      <vt:lpstr>Табл.II.4.ТЗПБ Код ЛЗ</vt:lpstr>
      <vt:lpstr>Табл.II.5 ТЗПБ продължителност</vt:lpstr>
      <vt:lpstr>Табл.II.6.ТЗПБ ПБЛ</vt:lpstr>
      <vt:lpstr>Табл.II.7.ТЗПБ ПрБЛ</vt:lpstr>
      <vt:lpstr>Табл.II.8.ТЗПБ Персонал</vt:lpstr>
      <vt:lpstr>Табл.II.9 ТЗПБ Диагнози</vt:lpstr>
      <vt:lpstr>Табл.III.1.БР</vt:lpstr>
      <vt:lpstr>Табл.III.2.Бащи 15 дни</vt:lpstr>
      <vt:lpstr>Табл.III.3ОМД</vt:lpstr>
      <vt:lpstr>Табл.III.4.ОМД до 8 бащи</vt:lpstr>
      <vt:lpstr>Табл.III.5.Осиновяване</vt:lpstr>
      <vt:lpstr>Съдържание!Print_Area</vt:lpstr>
      <vt:lpstr>'Табл. I.1 ОЗ БЛ '!Print_Area</vt:lpstr>
      <vt:lpstr>'Табл. II.1 ТЗПБ БЛ'!Print_Area</vt:lpstr>
      <vt:lpstr>'Табл.0 - Общо П'!Print_Area</vt:lpstr>
      <vt:lpstr>'Табл.0.1- Мъже П'!Print_Area</vt:lpstr>
      <vt:lpstr>'Табл.0.2 - Жени П'!Print_Area</vt:lpstr>
      <vt:lpstr>'Табл.I.2 ОЗ ТП'!Print_Area</vt:lpstr>
      <vt:lpstr>'Табл.I.3 ОЗ Възраст'!Print_Area</vt:lpstr>
      <vt:lpstr>'Табл.I.4.ОЗ Код ЛЗ'!Print_Area</vt:lpstr>
      <vt:lpstr>'Табл.I.5 ОЗ продължителност'!Print_Area</vt:lpstr>
      <vt:lpstr>'Табл.I.6.ОЗ ПБЛ'!Print_Area</vt:lpstr>
      <vt:lpstr>'Табл.I.7.ОЗ ПрБЛ'!Print_Area</vt:lpstr>
      <vt:lpstr>'Табл.I.8. ОЗ Персонал'!Print_Area</vt:lpstr>
      <vt:lpstr>'Табл.II.2.ТЗПБ ТП'!Print_Area</vt:lpstr>
      <vt:lpstr>'Табл.II.3.ТЗПБ Възраст'!Print_Area</vt:lpstr>
      <vt:lpstr>'Табл.II.4.ТЗПБ Код ЛЗ'!Print_Area</vt:lpstr>
      <vt:lpstr>'Табл.II.5 ТЗПБ продължителност'!Print_Area</vt:lpstr>
      <vt:lpstr>'Табл.II.6.ТЗПБ ПБЛ'!Print_Area</vt:lpstr>
      <vt:lpstr>'Табл.II.7.ТЗПБ ПрБЛ'!Print_Area</vt:lpstr>
      <vt:lpstr>'Табл.II.8.ТЗПБ Персонал'!Print_Area</vt:lpstr>
      <vt:lpstr>'Табл.II.9 ТЗПБ Диагнози'!Print_Area</vt:lpstr>
      <vt:lpstr>Табл.III.1.БР!Print_Area</vt:lpstr>
      <vt:lpstr>'Табл.III.2.Бащи 15 дни'!Print_Area</vt:lpstr>
      <vt:lpstr>Табл.III.3ОМД!Print_Area</vt:lpstr>
      <vt:lpstr>'Табл.III.4.ОМД до 8 бащи'!Print_Area</vt:lpstr>
      <vt:lpstr>Табл.III.5.Осиновяване!Print_Area</vt:lpstr>
      <vt:lpstr>'Табл.Ι.9 ОЗ Диагнози'!Print_Area</vt:lpstr>
      <vt:lpstr>Увод!Print_Area</vt:lpstr>
      <vt:lpstr>Табл.III.1.БР!Print_Titles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AntoniaG</dc:creator>
  <cp:lastModifiedBy>Гергана Т. Пеева-Иванова</cp:lastModifiedBy>
  <cp:lastPrinted>2025-01-21T11:14:44Z</cp:lastPrinted>
  <dcterms:created xsi:type="dcterms:W3CDTF">2010-11-01T08:59:02Z</dcterms:created>
  <dcterms:modified xsi:type="dcterms:W3CDTF">2025-01-21T15:22:00Z</dcterms:modified>
</cp:coreProperties>
</file>