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C:\data\Statistics_NSSI_Site\Bolnichni&amp; Maternity\"/>
    </mc:Choice>
  </mc:AlternateContent>
  <xr:revisionPtr revIDLastSave="0" documentId="13_ncr:1_{A3603A08-C81D-441D-B197-1B85981A1543}" xr6:coauthVersionLast="36" xr6:coauthVersionMax="36" xr10:uidLastSave="{00000000-0000-0000-0000-000000000000}"/>
  <bookViews>
    <workbookView xWindow="32760" yWindow="32760" windowWidth="28800" windowHeight="12225" tabRatio="708" firstSheet="1" activeTab="1" xr2:uid="{00000000-000D-0000-FFFF-FFFF00000000}"/>
  </bookViews>
  <sheets>
    <sheet name="Увод" sheetId="59" r:id="rId1"/>
    <sheet name="Съдържание" sheetId="72" r:id="rId2"/>
    <sheet name="Табл.0 - Общо П" sheetId="55" r:id="rId3"/>
    <sheet name="Табл.0.1- Мъже П" sheetId="57" r:id="rId4"/>
    <sheet name="Табл.0.2 - Жени П" sheetId="56" r:id="rId5"/>
    <sheet name="Табл. I.1 ОЗ БЛ - общо" sheetId="61" r:id="rId6"/>
    <sheet name="Табл. I.1.1 ОЗ БЛ - мъже" sheetId="62" r:id="rId7"/>
    <sheet name="Табл.I.1.2 ОЗ БЛ - жени" sheetId="63" r:id="rId8"/>
    <sheet name="Табл.I.2 ОЗ ТП-общо" sheetId="36" r:id="rId9"/>
    <sheet name="Табл.I.2.1.ОЗ ТП-мъже" sheetId="32" r:id="rId10"/>
    <sheet name="Табл.I.2.2. ОЗ ТП-жени" sheetId="34" r:id="rId11"/>
    <sheet name="Табл.I.3 ОЗ Възраст-общo" sheetId="39" r:id="rId12"/>
    <sheet name="Табл.I.3.1.ОЗ Възраст_мъже" sheetId="37" r:id="rId13"/>
    <sheet name="Табл.I.3.2. ОЗ Възраст_жени" sheetId="38" r:id="rId14"/>
    <sheet name="Табл.I.4.ОЗ Код_общо" sheetId="45" r:id="rId15"/>
    <sheet name="Табл.I.4.1. ОЗ Код_мъже" sheetId="43" r:id="rId16"/>
    <sheet name="Табл.I.4.2.ОЗ Код_жени" sheetId="44" r:id="rId17"/>
    <sheet name="Табл.I.5 ОЗ По продължителност" sheetId="65" r:id="rId18"/>
    <sheet name="Табл.I.6.ОЗ ПБЛ_общо" sheetId="48" r:id="rId19"/>
    <sheet name="Табл.I.6.1. ОЗ ПБЛ_мъже" sheetId="46" r:id="rId20"/>
    <sheet name="Табл.I.6.2.ОЗ ПБЛ_жени" sheetId="47" r:id="rId21"/>
    <sheet name="Табл.I.7.ОЗ ПрБЛ_общо" sheetId="51" r:id="rId22"/>
    <sheet name="Табл.I.7.1. ОЗ ПрБЛ_мъже" sheetId="49" r:id="rId23"/>
    <sheet name="Табл.I.7.2.ОЗ ПрБЛ_жени" sheetId="50" r:id="rId24"/>
    <sheet name="Табл.I.8. ОЗ Персонал" sheetId="52" r:id="rId25"/>
    <sheet name="Табл.Ι.9 ОЗ_Диагнози" sheetId="64" r:id="rId26"/>
    <sheet name="Табл. II.1 ТЗПБ, БЛ - общо" sheetId="69" r:id="rId27"/>
    <sheet name="Табл. II.1.1 ТЗПБ БЛ - мъже" sheetId="68" r:id="rId28"/>
    <sheet name="Табл.II.1.2 ТЗПБ, БЛ - жени" sheetId="67" r:id="rId29"/>
    <sheet name="Табл.II.2.ТЗПБ ТП_общо" sheetId="35" r:id="rId30"/>
    <sheet name="Табл.II.2.1. ТЗПБ ТП_мъже" sheetId="31" r:id="rId31"/>
    <sheet name="Табл.II.2.2. ТЗПБ ТП_жени" sheetId="33" r:id="rId32"/>
    <sheet name="Табл.II.3.ТЗПБ Възраст_общо" sheetId="12" r:id="rId33"/>
    <sheet name="Табл.II.3.1.ТЗПБ Възраст_мъже" sheetId="14" r:id="rId34"/>
    <sheet name="Табл.II.3.2.ТЗПБ Възраст_жени" sheetId="13" r:id="rId35"/>
    <sheet name="Табл.II.4.ТЗПБ Код_общо" sheetId="18" r:id="rId36"/>
    <sheet name="Табл.II.4.1.ТЗПБ Код_мъже" sheetId="20" r:id="rId37"/>
    <sheet name="Табл.II.4.2.ТЗПБ Код_жени" sheetId="19" r:id="rId38"/>
    <sheet name="Табл.I.5 ТЗПБ по продължителнос" sheetId="70" r:id="rId39"/>
    <sheet name="Табл.II.6.ТЗПБ ПБЛ_общо" sheetId="26" r:id="rId40"/>
    <sheet name="Табл.II.6.1.ТЗПБ ПБЛ_мъже" sheetId="24" r:id="rId41"/>
    <sheet name="Табл.II.6.2.ТЗПБ ПБЛ_жени" sheetId="25" r:id="rId42"/>
    <sheet name="Табл.II.7.ТЗПБ ПрБЛ_общо" sheetId="29" r:id="rId43"/>
    <sheet name="Табл.II.7.1.ТЗПБ ПрБЛ_мъже" sheetId="28" r:id="rId44"/>
    <sheet name="Табл.II.7.2.ТЗПБ ПрБЛ_жени" sheetId="27" r:id="rId45"/>
    <sheet name="Табл.II.8.ТЗПБ Персонал" sheetId="30" r:id="rId46"/>
    <sheet name="Табл.9_ТЗПБ Диагнози" sheetId="71" r:id="rId47"/>
    <sheet name="Табл.III.1.БР_общо" sheetId="5" r:id="rId48"/>
    <sheet name="Табл.III.1.1.БР_мъже" sheetId="4" r:id="rId49"/>
    <sheet name="Табл.III.1.2. БР_жени" sheetId="6" r:id="rId50"/>
    <sheet name="Табл.III.2.Бащи 15 дни" sheetId="54" r:id="rId51"/>
    <sheet name="Табл.IV.1.ОМД–общо" sheetId="9" r:id="rId52"/>
    <sheet name="Табл.IV.1.1.ОМД_мъже" sheetId="8" r:id="rId53"/>
    <sheet name="Табл.IV.1.2.ОМД_жени" sheetId="7" r:id="rId54"/>
    <sheet name="Табл.IV.2.ОМД до 8 бащи" sheetId="73" r:id="rId55"/>
    <sheet name="Табл.V.1.Осиновяване" sheetId="58" r:id="rId56"/>
  </sheets>
  <definedNames>
    <definedName name="_xlnm.Print_Area" localSheetId="1">Съдържание!$A$1:$B$71</definedName>
    <definedName name="_xlnm.Print_Area" localSheetId="5">'Табл. I.1 ОЗ БЛ - общо'!$A$2:$H$39</definedName>
    <definedName name="_xlnm.Print_Area" localSheetId="6">'Табл. I.1.1 ОЗ БЛ - мъже'!$A$2:$H$39</definedName>
    <definedName name="_xlnm.Print_Area" localSheetId="26">'Табл. II.1 ТЗПБ, БЛ - общо'!$A$2:$H$39</definedName>
    <definedName name="_xlnm.Print_Area" localSheetId="27">'Табл. II.1.1 ТЗПБ БЛ - мъже'!$A$2:$H$39</definedName>
    <definedName name="_xlnm.Print_Area" localSheetId="2">'Табл.0 - Общо П'!$A$2:$AA$34</definedName>
    <definedName name="_xlnm.Print_Area" localSheetId="3">'Табл.0.1- Мъже П'!$A$2:$AA$34</definedName>
    <definedName name="_xlnm.Print_Area" localSheetId="4">'Табл.0.2 - Жени П'!$A$2:$AA$31</definedName>
    <definedName name="_xlnm.Print_Area" localSheetId="46">'Табл.9_ТЗПБ Диагнози'!$A$2:$F$27</definedName>
    <definedName name="_xlnm.Print_Area" localSheetId="7">'Табл.I.1.2 ОЗ БЛ - жени'!$A$2:$H$39</definedName>
    <definedName name="_xlnm.Print_Area" localSheetId="8">'Табл.I.2 ОЗ ТП-общо'!$A$2:$F$36</definedName>
    <definedName name="_xlnm.Print_Area" localSheetId="9">'Табл.I.2.1.ОЗ ТП-мъже'!$A$2:$F$36</definedName>
    <definedName name="_xlnm.Print_Area" localSheetId="10">'Табл.I.2.2. ОЗ ТП-жени'!$A$2:$F$36</definedName>
    <definedName name="_xlnm.Print_Area" localSheetId="11">'Табл.I.3 ОЗ Възраст-общo'!$A$2:$E$59</definedName>
    <definedName name="_xlnm.Print_Area" localSheetId="12">'Табл.I.3.1.ОЗ Възраст_мъже'!$A$2:$E$59</definedName>
    <definedName name="_xlnm.Print_Area" localSheetId="13">'Табл.I.3.2. ОЗ Възраст_жени'!$A$2:$E$59</definedName>
    <definedName name="_xlnm.Print_Area" localSheetId="15">'Табл.I.4.1. ОЗ Код_мъже'!$A$2:$F$46</definedName>
    <definedName name="_xlnm.Print_Area" localSheetId="16">'Табл.I.4.2.ОЗ Код_жени'!$A$2:$F$46</definedName>
    <definedName name="_xlnm.Print_Area" localSheetId="14">'Табл.I.4.ОЗ Код_общо'!$A$2:$F$46</definedName>
    <definedName name="_xlnm.Print_Area" localSheetId="17">'Табл.I.5 ОЗ По продължителност'!$A$2:$H$14</definedName>
    <definedName name="_xlnm.Print_Area" localSheetId="38">'Табл.I.5 ТЗПБ по продължителнос'!$A$2:$H$14</definedName>
    <definedName name="_xlnm.Print_Area" localSheetId="19">'Табл.I.6.1. ОЗ ПБЛ_мъже'!$A$2:$F$38</definedName>
    <definedName name="_xlnm.Print_Area" localSheetId="20">'Табл.I.6.2.ОЗ ПБЛ_жени'!$A$2:$F$38</definedName>
    <definedName name="_xlnm.Print_Area" localSheetId="18">'Табл.I.6.ОЗ ПБЛ_общо'!$A$2:$F$51</definedName>
    <definedName name="_xlnm.Print_Area" localSheetId="22">'Табл.I.7.1. ОЗ ПрБЛ_мъже'!$A$2:$F$38</definedName>
    <definedName name="_xlnm.Print_Area" localSheetId="23">'Табл.I.7.2.ОЗ ПрБЛ_жени'!$A$2:$F$38</definedName>
    <definedName name="_xlnm.Print_Area" localSheetId="21">'Табл.I.7.ОЗ ПрБЛ_общо'!$A$2:$F$38</definedName>
    <definedName name="_xlnm.Print_Area" localSheetId="24">'Табл.I.8. ОЗ Персонал'!$A$2:$E$13</definedName>
    <definedName name="_xlnm.Print_Area" localSheetId="28">'Табл.II.1.2 ТЗПБ, БЛ - жени'!$A$2:$H$39</definedName>
    <definedName name="_xlnm.Print_Area" localSheetId="30">'Табл.II.2.1. ТЗПБ ТП_мъже'!$A$2:$F$36</definedName>
    <definedName name="_xlnm.Print_Area" localSheetId="31">'Табл.II.2.2. ТЗПБ ТП_жени'!$A$2:$F$36</definedName>
    <definedName name="_xlnm.Print_Area" localSheetId="29">'Табл.II.2.ТЗПБ ТП_общо'!$A$2:$F$36</definedName>
    <definedName name="_xlnm.Print_Area" localSheetId="33">'Табл.II.3.1.ТЗПБ Възраст_мъже'!$A$2:$E$59</definedName>
    <definedName name="_xlnm.Print_Area" localSheetId="34">'Табл.II.3.2.ТЗПБ Възраст_жени'!$A$2:$E$59</definedName>
    <definedName name="_xlnm.Print_Area" localSheetId="32">'Табл.II.3.ТЗПБ Възраст_общо'!$A$2:$E$59</definedName>
    <definedName name="_xlnm.Print_Area" localSheetId="36">'Табл.II.4.1.ТЗПБ Код_мъже'!$A$2:$F$46</definedName>
    <definedName name="_xlnm.Print_Area" localSheetId="37">'Табл.II.4.2.ТЗПБ Код_жени'!$A$2:$F$46</definedName>
    <definedName name="_xlnm.Print_Area" localSheetId="35">'Табл.II.4.ТЗПБ Код_общо'!$A$2:$F$46</definedName>
    <definedName name="_xlnm.Print_Area" localSheetId="40">'Табл.II.6.1.ТЗПБ ПБЛ_мъже'!$A$2:$F$38</definedName>
    <definedName name="_xlnm.Print_Area" localSheetId="41">'Табл.II.6.2.ТЗПБ ПБЛ_жени'!$A$2:$F$38</definedName>
    <definedName name="_xlnm.Print_Area" localSheetId="39">'Табл.II.6.ТЗПБ ПБЛ_общо'!$A$2:$F$38</definedName>
    <definedName name="_xlnm.Print_Area" localSheetId="43">'Табл.II.7.1.ТЗПБ ПрБЛ_мъже'!$A$2:$F$38</definedName>
    <definedName name="_xlnm.Print_Area" localSheetId="44">'Табл.II.7.2.ТЗПБ ПрБЛ_жени'!$A$2:$F$38</definedName>
    <definedName name="_xlnm.Print_Area" localSheetId="42">'Табл.II.7.ТЗПБ ПрБЛ_общо'!$A$2:$F$38</definedName>
    <definedName name="_xlnm.Print_Area" localSheetId="45">'Табл.II.8.ТЗПБ Персонал'!$A$2:$E$13</definedName>
    <definedName name="_xlnm.Print_Area" localSheetId="48">Табл.III.1.1.БР_мъже!$A$2:$E$39</definedName>
    <definedName name="_xlnm.Print_Area" localSheetId="49">'Табл.III.1.2. БР_жени'!$A$2:$E$39</definedName>
    <definedName name="_xlnm.Print_Area" localSheetId="47">Табл.III.1.БР_общо!$A$2:$E$39</definedName>
    <definedName name="_xlnm.Print_Area" localSheetId="50">'Табл.III.2.Бащи 15 дни'!$A$2:$E$37</definedName>
    <definedName name="_xlnm.Print_Area" localSheetId="52">Табл.IV.1.1.ОМД_мъже!$A$2:$E$37</definedName>
    <definedName name="_xlnm.Print_Area" localSheetId="53">Табл.IV.1.2.ОМД_жени!$A$2:$E$37</definedName>
    <definedName name="_xlnm.Print_Area" localSheetId="51">Табл.IV.1.ОМД–общо!$A$2:$E$37</definedName>
    <definedName name="_xlnm.Print_Area" localSheetId="54">'Табл.IV.2.ОМД до 8 бащи'!$A$2:$E$38</definedName>
    <definedName name="_xlnm.Print_Area" localSheetId="55">Табл.V.1.Осиновяване!$A$2:$E$39</definedName>
    <definedName name="_xlnm.Print_Area" localSheetId="25">'Табл.Ι.9 ОЗ_Диагнози'!$A$2:$F$27</definedName>
    <definedName name="_xlnm.Print_Area" localSheetId="0">Увод!$A$1:$A$48</definedName>
  </definedNames>
  <calcPr calcId="191029"/>
</workbook>
</file>

<file path=xl/calcChain.xml><?xml version="1.0" encoding="utf-8"?>
<calcChain xmlns="http://schemas.openxmlformats.org/spreadsheetml/2006/main">
  <c r="E25" i="58" l="1"/>
  <c r="B7" i="5" l="1"/>
  <c r="C34" i="5"/>
  <c r="D21" i="5"/>
  <c r="C24" i="18" l="1"/>
  <c r="B7" i="9" l="1"/>
  <c r="B8" i="9"/>
  <c r="C8" i="9"/>
  <c r="D8" i="9"/>
  <c r="B9" i="9"/>
  <c r="C9" i="9"/>
  <c r="D9" i="9"/>
  <c r="B10" i="9"/>
  <c r="C10" i="9"/>
  <c r="D10" i="9"/>
  <c r="B11" i="9"/>
  <c r="C11" i="9"/>
  <c r="D11" i="9"/>
  <c r="B12" i="9"/>
  <c r="C12" i="9"/>
  <c r="D12" i="9"/>
  <c r="B13" i="9"/>
  <c r="C13" i="9"/>
  <c r="D13" i="9"/>
  <c r="B14" i="9"/>
  <c r="C14" i="9"/>
  <c r="D14" i="9"/>
  <c r="B15" i="9"/>
  <c r="C15" i="9"/>
  <c r="D15" i="9"/>
  <c r="B16" i="9"/>
  <c r="C16" i="9"/>
  <c r="D16" i="9"/>
  <c r="B17" i="9"/>
  <c r="C17" i="9"/>
  <c r="D17" i="9"/>
  <c r="B18" i="9"/>
  <c r="C18" i="9"/>
  <c r="D18" i="9"/>
  <c r="B19" i="9"/>
  <c r="C19" i="9"/>
  <c r="D19" i="9"/>
  <c r="B20" i="9"/>
  <c r="C20" i="9"/>
  <c r="D20" i="9"/>
  <c r="B21" i="9"/>
  <c r="C21" i="9"/>
  <c r="D21" i="9"/>
  <c r="B22" i="9"/>
  <c r="C22" i="9"/>
  <c r="D22" i="9"/>
  <c r="B23" i="9"/>
  <c r="C23" i="9"/>
  <c r="D23" i="9"/>
  <c r="B24" i="9"/>
  <c r="C24" i="9"/>
  <c r="D24" i="9"/>
  <c r="B25" i="9"/>
  <c r="C25" i="9"/>
  <c r="D25" i="9"/>
  <c r="B26" i="9"/>
  <c r="C26" i="9"/>
  <c r="D26" i="9"/>
  <c r="B27" i="9"/>
  <c r="C27" i="9"/>
  <c r="D27" i="9"/>
  <c r="B28" i="9"/>
  <c r="C28" i="9"/>
  <c r="D28" i="9"/>
  <c r="B29" i="9"/>
  <c r="C29" i="9"/>
  <c r="D29" i="9"/>
  <c r="B30" i="9"/>
  <c r="C30" i="9"/>
  <c r="D30" i="9"/>
  <c r="B31" i="9"/>
  <c r="C31" i="9"/>
  <c r="D31" i="9"/>
  <c r="B32" i="9"/>
  <c r="C32" i="9"/>
  <c r="D32" i="9"/>
  <c r="B33" i="9"/>
  <c r="C33" i="9"/>
  <c r="D33" i="9"/>
  <c r="B34" i="9"/>
  <c r="C34" i="9"/>
  <c r="D34" i="9"/>
  <c r="C7" i="9"/>
  <c r="D7" i="9"/>
  <c r="B8" i="5"/>
  <c r="C8" i="5"/>
  <c r="D8" i="5"/>
  <c r="B9" i="5"/>
  <c r="C9" i="5"/>
  <c r="D9" i="5"/>
  <c r="B10" i="5"/>
  <c r="C10" i="5"/>
  <c r="D10" i="5"/>
  <c r="B11" i="5"/>
  <c r="C11" i="5"/>
  <c r="D11" i="5"/>
  <c r="B12" i="5"/>
  <c r="C12" i="5"/>
  <c r="D12" i="5"/>
  <c r="B13" i="5"/>
  <c r="C13" i="5"/>
  <c r="D13" i="5"/>
  <c r="B14" i="5"/>
  <c r="C14" i="5"/>
  <c r="D14" i="5"/>
  <c r="B15" i="5"/>
  <c r="C15" i="5"/>
  <c r="D15" i="5"/>
  <c r="B16" i="5"/>
  <c r="C16" i="5"/>
  <c r="D16" i="5"/>
  <c r="B17" i="5"/>
  <c r="C17" i="5"/>
  <c r="D17" i="5"/>
  <c r="B18" i="5"/>
  <c r="C18" i="5"/>
  <c r="D18" i="5"/>
  <c r="B19" i="5"/>
  <c r="C19" i="5"/>
  <c r="D19" i="5"/>
  <c r="B20" i="5"/>
  <c r="C20" i="5"/>
  <c r="D20" i="5"/>
  <c r="B21" i="5"/>
  <c r="C21" i="5"/>
  <c r="B22" i="5"/>
  <c r="C22" i="5"/>
  <c r="D22" i="5"/>
  <c r="B23" i="5"/>
  <c r="C23" i="5"/>
  <c r="D23" i="5"/>
  <c r="B24" i="5"/>
  <c r="C24" i="5"/>
  <c r="D24" i="5"/>
  <c r="B25" i="5"/>
  <c r="C25" i="5"/>
  <c r="D25" i="5"/>
  <c r="B26" i="5"/>
  <c r="C26" i="5"/>
  <c r="D26" i="5"/>
  <c r="B27" i="5"/>
  <c r="C27" i="5"/>
  <c r="D27" i="5"/>
  <c r="B28" i="5"/>
  <c r="C28" i="5"/>
  <c r="D28" i="5"/>
  <c r="B29" i="5"/>
  <c r="C29" i="5"/>
  <c r="D29" i="5"/>
  <c r="B30" i="5"/>
  <c r="C30" i="5"/>
  <c r="D30" i="5"/>
  <c r="B31" i="5"/>
  <c r="C31" i="5"/>
  <c r="D31" i="5"/>
  <c r="B32" i="5"/>
  <c r="C32" i="5"/>
  <c r="D32" i="5"/>
  <c r="B33" i="5"/>
  <c r="C33" i="5"/>
  <c r="D33" i="5"/>
  <c r="B34" i="5"/>
  <c r="D34" i="5"/>
  <c r="C7" i="5"/>
  <c r="D7" i="5"/>
  <c r="B9" i="29"/>
  <c r="C9" i="29"/>
  <c r="D9" i="29"/>
  <c r="E9" i="29"/>
  <c r="B10" i="29"/>
  <c r="C10" i="29"/>
  <c r="D10" i="29"/>
  <c r="E10" i="29"/>
  <c r="B11" i="29"/>
  <c r="C11" i="29"/>
  <c r="D11" i="29"/>
  <c r="E11" i="29"/>
  <c r="B12" i="29"/>
  <c r="C12" i="29"/>
  <c r="D12" i="29"/>
  <c r="E12" i="29"/>
  <c r="B13" i="29"/>
  <c r="C13" i="29"/>
  <c r="D13" i="29"/>
  <c r="E13" i="29"/>
  <c r="B14" i="29"/>
  <c r="C14" i="29"/>
  <c r="D14" i="29"/>
  <c r="E14" i="29"/>
  <c r="B15" i="29"/>
  <c r="C15" i="29"/>
  <c r="D15" i="29"/>
  <c r="E15" i="29"/>
  <c r="B16" i="29"/>
  <c r="C16" i="29"/>
  <c r="D16" i="29"/>
  <c r="E16" i="29"/>
  <c r="B17" i="29"/>
  <c r="C17" i="29"/>
  <c r="D17" i="29"/>
  <c r="E17" i="29"/>
  <c r="B18" i="29"/>
  <c r="C18" i="29"/>
  <c r="D18" i="29"/>
  <c r="E18" i="29"/>
  <c r="B19" i="29"/>
  <c r="C19" i="29"/>
  <c r="D19" i="29"/>
  <c r="E19" i="29"/>
  <c r="B20" i="29"/>
  <c r="C20" i="29"/>
  <c r="D20" i="29"/>
  <c r="E20" i="29"/>
  <c r="B21" i="29"/>
  <c r="C21" i="29"/>
  <c r="D21" i="29"/>
  <c r="E21" i="29"/>
  <c r="B22" i="29"/>
  <c r="C22" i="29"/>
  <c r="D22" i="29"/>
  <c r="E22" i="29"/>
  <c r="B23" i="29"/>
  <c r="C23" i="29"/>
  <c r="D23" i="29"/>
  <c r="E23" i="29"/>
  <c r="B24" i="29"/>
  <c r="C24" i="29"/>
  <c r="D24" i="29"/>
  <c r="E24" i="29"/>
  <c r="B25" i="29"/>
  <c r="C25" i="29"/>
  <c r="D25" i="29"/>
  <c r="E25" i="29"/>
  <c r="B26" i="29"/>
  <c r="C26" i="29"/>
  <c r="D26" i="29"/>
  <c r="E26" i="29"/>
  <c r="B27" i="29"/>
  <c r="C27" i="29"/>
  <c r="D27" i="29"/>
  <c r="E27" i="29"/>
  <c r="B28" i="29"/>
  <c r="C28" i="29"/>
  <c r="D28" i="29"/>
  <c r="E28" i="29"/>
  <c r="B29" i="29"/>
  <c r="C29" i="29"/>
  <c r="D29" i="29"/>
  <c r="E29" i="29"/>
  <c r="B30" i="29"/>
  <c r="C30" i="29"/>
  <c r="D30" i="29"/>
  <c r="E30" i="29"/>
  <c r="B31" i="29"/>
  <c r="C31" i="29"/>
  <c r="D31" i="29"/>
  <c r="E31" i="29"/>
  <c r="B32" i="29"/>
  <c r="C32" i="29"/>
  <c r="D32" i="29"/>
  <c r="E32" i="29"/>
  <c r="B33" i="29"/>
  <c r="C33" i="29"/>
  <c r="D33" i="29"/>
  <c r="E33" i="29"/>
  <c r="B34" i="29"/>
  <c r="C34" i="29"/>
  <c r="D34" i="29"/>
  <c r="E34" i="29"/>
  <c r="B35" i="29"/>
  <c r="C35" i="29"/>
  <c r="D35" i="29"/>
  <c r="E35" i="29"/>
  <c r="C8" i="29"/>
  <c r="D8" i="29"/>
  <c r="E8" i="29"/>
  <c r="B8" i="29"/>
  <c r="F12" i="25"/>
  <c r="F13" i="25"/>
  <c r="B9" i="26"/>
  <c r="C9" i="26"/>
  <c r="D9" i="26"/>
  <c r="E9" i="26"/>
  <c r="B10" i="26"/>
  <c r="C10" i="26"/>
  <c r="D10" i="26"/>
  <c r="E10" i="26"/>
  <c r="B11" i="26"/>
  <c r="C11" i="26"/>
  <c r="D11" i="26"/>
  <c r="E11" i="26"/>
  <c r="B12" i="26"/>
  <c r="C12" i="26"/>
  <c r="D12" i="26"/>
  <c r="E12" i="26"/>
  <c r="B13" i="26"/>
  <c r="C13" i="26"/>
  <c r="D13" i="26"/>
  <c r="E13" i="26"/>
  <c r="B14" i="26"/>
  <c r="C14" i="26"/>
  <c r="D14" i="26"/>
  <c r="E14" i="26"/>
  <c r="B15" i="26"/>
  <c r="C15" i="26"/>
  <c r="D15" i="26"/>
  <c r="E15" i="26"/>
  <c r="B16" i="26"/>
  <c r="C16" i="26"/>
  <c r="D16" i="26"/>
  <c r="E16" i="26"/>
  <c r="B17" i="26"/>
  <c r="C17" i="26"/>
  <c r="D17" i="26"/>
  <c r="E17" i="26"/>
  <c r="B18" i="26"/>
  <c r="C18" i="26"/>
  <c r="D18" i="26"/>
  <c r="E18" i="26"/>
  <c r="B19" i="26"/>
  <c r="C19" i="26"/>
  <c r="D19" i="26"/>
  <c r="E19" i="26"/>
  <c r="B20" i="26"/>
  <c r="C20" i="26"/>
  <c r="D20" i="26"/>
  <c r="E20" i="26"/>
  <c r="B21" i="26"/>
  <c r="C21" i="26"/>
  <c r="D21" i="26"/>
  <c r="E21" i="26"/>
  <c r="B22" i="26"/>
  <c r="C22" i="26"/>
  <c r="D22" i="26"/>
  <c r="E22" i="26"/>
  <c r="B23" i="26"/>
  <c r="C23" i="26"/>
  <c r="D23" i="26"/>
  <c r="E23" i="26"/>
  <c r="B24" i="26"/>
  <c r="C24" i="26"/>
  <c r="D24" i="26"/>
  <c r="E24" i="26"/>
  <c r="B25" i="26"/>
  <c r="C25" i="26"/>
  <c r="D25" i="26"/>
  <c r="E25" i="26"/>
  <c r="B26" i="26"/>
  <c r="C26" i="26"/>
  <c r="D26" i="26"/>
  <c r="E26" i="26"/>
  <c r="B27" i="26"/>
  <c r="C27" i="26"/>
  <c r="D27" i="26"/>
  <c r="E27" i="26"/>
  <c r="B28" i="26"/>
  <c r="C28" i="26"/>
  <c r="D28" i="26"/>
  <c r="E28" i="26"/>
  <c r="B29" i="26"/>
  <c r="C29" i="26"/>
  <c r="D29" i="26"/>
  <c r="E29" i="26"/>
  <c r="B30" i="26"/>
  <c r="C30" i="26"/>
  <c r="D30" i="26"/>
  <c r="E30" i="26"/>
  <c r="B31" i="26"/>
  <c r="C31" i="26"/>
  <c r="D31" i="26"/>
  <c r="E31" i="26"/>
  <c r="B32" i="26"/>
  <c r="C32" i="26"/>
  <c r="D32" i="26"/>
  <c r="E32" i="26"/>
  <c r="B33" i="26"/>
  <c r="C33" i="26"/>
  <c r="D33" i="26"/>
  <c r="E33" i="26"/>
  <c r="B34" i="26"/>
  <c r="C34" i="26"/>
  <c r="D34" i="26"/>
  <c r="E34" i="26"/>
  <c r="B35" i="26"/>
  <c r="C35" i="26"/>
  <c r="D35" i="26"/>
  <c r="E35" i="26"/>
  <c r="C8" i="26"/>
  <c r="D8" i="26"/>
  <c r="E8" i="26"/>
  <c r="B8" i="26"/>
  <c r="C41" i="18"/>
  <c r="F41" i="20"/>
  <c r="C10" i="18"/>
  <c r="D10" i="18"/>
  <c r="E10" i="18"/>
  <c r="C12" i="18"/>
  <c r="D12" i="18"/>
  <c r="E12" i="18"/>
  <c r="C14" i="18"/>
  <c r="D14" i="18"/>
  <c r="E14" i="18"/>
  <c r="C16" i="18"/>
  <c r="D16" i="18"/>
  <c r="E16" i="18"/>
  <c r="C18" i="18"/>
  <c r="D18" i="18"/>
  <c r="E18" i="18"/>
  <c r="C19" i="18"/>
  <c r="D19" i="18"/>
  <c r="E19" i="18"/>
  <c r="D24" i="18"/>
  <c r="E24" i="18"/>
  <c r="C25" i="18"/>
  <c r="D25" i="18"/>
  <c r="E25" i="18"/>
  <c r="C28" i="18"/>
  <c r="D28" i="18"/>
  <c r="E28" i="18"/>
  <c r="C29" i="18"/>
  <c r="D29" i="18"/>
  <c r="E29" i="18"/>
  <c r="C30" i="18"/>
  <c r="D30" i="18"/>
  <c r="E30" i="18"/>
  <c r="C31" i="18"/>
  <c r="D31" i="18"/>
  <c r="E31" i="18"/>
  <c r="C33" i="18"/>
  <c r="D33" i="18"/>
  <c r="E33" i="18"/>
  <c r="C34" i="18"/>
  <c r="D34" i="18"/>
  <c r="E34" i="18"/>
  <c r="D41" i="18"/>
  <c r="E41" i="18"/>
  <c r="C45" i="18"/>
  <c r="D45" i="18"/>
  <c r="E45" i="18"/>
  <c r="D8" i="18"/>
  <c r="E8" i="18"/>
  <c r="C8" i="18"/>
  <c r="B9" i="12"/>
  <c r="C9" i="12"/>
  <c r="D9" i="12"/>
  <c r="B10" i="12"/>
  <c r="C10" i="12"/>
  <c r="D10" i="12"/>
  <c r="B11" i="12"/>
  <c r="C11" i="12"/>
  <c r="D11" i="12"/>
  <c r="B12" i="12"/>
  <c r="C12" i="12"/>
  <c r="D12" i="12"/>
  <c r="B13" i="12"/>
  <c r="C13" i="12"/>
  <c r="D13" i="12"/>
  <c r="B14" i="12"/>
  <c r="C14" i="12"/>
  <c r="D14" i="12"/>
  <c r="B15" i="12"/>
  <c r="C15" i="12"/>
  <c r="D15" i="12"/>
  <c r="B16" i="12"/>
  <c r="C16" i="12"/>
  <c r="D16" i="12"/>
  <c r="B17" i="12"/>
  <c r="C17" i="12"/>
  <c r="D17" i="12"/>
  <c r="B18" i="12"/>
  <c r="C18" i="12"/>
  <c r="D18" i="12"/>
  <c r="B19" i="12"/>
  <c r="C19" i="12"/>
  <c r="D19" i="12"/>
  <c r="B20" i="12"/>
  <c r="C20" i="12"/>
  <c r="D20" i="12"/>
  <c r="B21" i="12"/>
  <c r="C21" i="12"/>
  <c r="D21" i="12"/>
  <c r="B22" i="12"/>
  <c r="C22" i="12"/>
  <c r="D22" i="12"/>
  <c r="B23" i="12"/>
  <c r="C23" i="12"/>
  <c r="D23" i="12"/>
  <c r="B24" i="12"/>
  <c r="C24" i="12"/>
  <c r="D24" i="12"/>
  <c r="B25" i="12"/>
  <c r="C25" i="12"/>
  <c r="D25" i="12"/>
  <c r="B26" i="12"/>
  <c r="C26" i="12"/>
  <c r="D26" i="12"/>
  <c r="B27" i="12"/>
  <c r="C27" i="12"/>
  <c r="D27" i="12"/>
  <c r="B28" i="12"/>
  <c r="C28" i="12"/>
  <c r="D28" i="12"/>
  <c r="B29" i="12"/>
  <c r="C29" i="12"/>
  <c r="D29" i="12"/>
  <c r="B30" i="12"/>
  <c r="C30" i="12"/>
  <c r="D30" i="12"/>
  <c r="B31" i="12"/>
  <c r="C31" i="12"/>
  <c r="D31" i="12"/>
  <c r="B32" i="12"/>
  <c r="C32" i="12"/>
  <c r="D32" i="12"/>
  <c r="B33" i="12"/>
  <c r="C33" i="12"/>
  <c r="D33" i="12"/>
  <c r="B34" i="12"/>
  <c r="C34" i="12"/>
  <c r="D34" i="12"/>
  <c r="B35" i="12"/>
  <c r="C35" i="12"/>
  <c r="D35" i="12"/>
  <c r="B36" i="12"/>
  <c r="C36" i="12"/>
  <c r="D36" i="12"/>
  <c r="B37" i="12"/>
  <c r="C37" i="12"/>
  <c r="D37" i="12"/>
  <c r="B38" i="12"/>
  <c r="C38" i="12"/>
  <c r="D38" i="12"/>
  <c r="B39" i="12"/>
  <c r="C39" i="12"/>
  <c r="D39" i="12"/>
  <c r="B40" i="12"/>
  <c r="C40" i="12"/>
  <c r="D40" i="12"/>
  <c r="B41" i="12"/>
  <c r="C41" i="12"/>
  <c r="D41" i="12"/>
  <c r="B42" i="12"/>
  <c r="C42" i="12"/>
  <c r="D42" i="12"/>
  <c r="B43" i="12"/>
  <c r="C43" i="12"/>
  <c r="D43" i="12"/>
  <c r="B44" i="12"/>
  <c r="C44" i="12"/>
  <c r="D44" i="12"/>
  <c r="B45" i="12"/>
  <c r="C45" i="12"/>
  <c r="D45" i="12"/>
  <c r="B46" i="12"/>
  <c r="C46" i="12"/>
  <c r="D46" i="12"/>
  <c r="B47" i="12"/>
  <c r="C47" i="12"/>
  <c r="D47" i="12"/>
  <c r="B48" i="12"/>
  <c r="C48" i="12"/>
  <c r="D48" i="12"/>
  <c r="B49" i="12"/>
  <c r="C49" i="12"/>
  <c r="D49" i="12"/>
  <c r="B50" i="12"/>
  <c r="C50" i="12"/>
  <c r="D50" i="12"/>
  <c r="B51" i="12"/>
  <c r="C51" i="12"/>
  <c r="D51" i="12"/>
  <c r="B52" i="12"/>
  <c r="C52" i="12"/>
  <c r="D52" i="12"/>
  <c r="B53" i="12"/>
  <c r="C53" i="12"/>
  <c r="D53" i="12"/>
  <c r="B54" i="12"/>
  <c r="C54" i="12"/>
  <c r="D54" i="12"/>
  <c r="B55" i="12"/>
  <c r="C55" i="12"/>
  <c r="D55" i="12"/>
  <c r="B56" i="12"/>
  <c r="C56" i="12"/>
  <c r="D56" i="12"/>
  <c r="C8" i="12"/>
  <c r="D8" i="12"/>
  <c r="B8" i="12"/>
  <c r="E8" i="13"/>
  <c r="E9" i="13"/>
  <c r="D9" i="35"/>
  <c r="D10" i="35"/>
  <c r="D11" i="35"/>
  <c r="D12" i="35"/>
  <c r="D13" i="35"/>
  <c r="D14" i="35"/>
  <c r="D15" i="35"/>
  <c r="D16" i="35"/>
  <c r="D17" i="35"/>
  <c r="D18" i="35"/>
  <c r="D19" i="35"/>
  <c r="D20" i="35"/>
  <c r="D21" i="35"/>
  <c r="D22" i="35"/>
  <c r="D23" i="35"/>
  <c r="D24" i="35"/>
  <c r="D25" i="35"/>
  <c r="D26" i="35"/>
  <c r="D27" i="35"/>
  <c r="D28" i="35"/>
  <c r="D29" i="35"/>
  <c r="D30" i="35"/>
  <c r="D31" i="35"/>
  <c r="D32" i="35"/>
  <c r="D33" i="35"/>
  <c r="D34" i="35"/>
  <c r="D35" i="35"/>
  <c r="D8" i="35"/>
  <c r="B9" i="35"/>
  <c r="B10" i="35"/>
  <c r="B11" i="35"/>
  <c r="B12" i="35"/>
  <c r="B13" i="35"/>
  <c r="B14" i="35"/>
  <c r="B15" i="35"/>
  <c r="B16" i="35"/>
  <c r="B17" i="35"/>
  <c r="B18" i="35"/>
  <c r="B19" i="35"/>
  <c r="B20" i="35"/>
  <c r="B21" i="35"/>
  <c r="B22" i="35"/>
  <c r="B23" i="35"/>
  <c r="B24" i="35"/>
  <c r="B25" i="35"/>
  <c r="B26" i="35"/>
  <c r="B27" i="35"/>
  <c r="B28" i="35"/>
  <c r="B29" i="35"/>
  <c r="B30" i="35"/>
  <c r="B31" i="35"/>
  <c r="B32" i="35"/>
  <c r="B33" i="35"/>
  <c r="B34" i="35"/>
  <c r="B35" i="35"/>
  <c r="B8" i="35"/>
  <c r="C9" i="35"/>
  <c r="C10" i="35"/>
  <c r="C11" i="35"/>
  <c r="C12" i="35"/>
  <c r="C13" i="35"/>
  <c r="C14" i="35"/>
  <c r="C15" i="35"/>
  <c r="C16" i="35"/>
  <c r="C17" i="35"/>
  <c r="C18" i="35"/>
  <c r="C19" i="35"/>
  <c r="C20" i="35"/>
  <c r="C21" i="35"/>
  <c r="C22" i="35"/>
  <c r="C23" i="35"/>
  <c r="C24" i="35"/>
  <c r="C25" i="35"/>
  <c r="C26" i="35"/>
  <c r="C27" i="35"/>
  <c r="C28" i="35"/>
  <c r="C29" i="35"/>
  <c r="C30" i="35"/>
  <c r="C31" i="35"/>
  <c r="C32" i="35"/>
  <c r="C33" i="35"/>
  <c r="C34" i="35"/>
  <c r="C35" i="35"/>
  <c r="C8" i="35"/>
  <c r="E10" i="69"/>
  <c r="F10" i="69"/>
  <c r="E11" i="69"/>
  <c r="F11" i="69"/>
  <c r="E12" i="69"/>
  <c r="F12" i="69"/>
  <c r="E13" i="69"/>
  <c r="F13" i="69"/>
  <c r="E14" i="69"/>
  <c r="F14" i="69"/>
  <c r="E15" i="69"/>
  <c r="F15" i="69"/>
  <c r="E16" i="69"/>
  <c r="F16" i="69"/>
  <c r="E17" i="69"/>
  <c r="F17" i="69"/>
  <c r="E18" i="69"/>
  <c r="F18" i="69"/>
  <c r="E19" i="69"/>
  <c r="F19" i="69"/>
  <c r="E20" i="69"/>
  <c r="F20" i="69"/>
  <c r="E21" i="69"/>
  <c r="F21" i="69"/>
  <c r="E22" i="69"/>
  <c r="F22" i="69"/>
  <c r="E23" i="69"/>
  <c r="F23" i="69"/>
  <c r="E24" i="69"/>
  <c r="F24" i="69"/>
  <c r="E25" i="69"/>
  <c r="F25" i="69"/>
  <c r="E26" i="69"/>
  <c r="F26" i="69"/>
  <c r="E27" i="69"/>
  <c r="F27" i="69"/>
  <c r="E28" i="69"/>
  <c r="F28" i="69"/>
  <c r="E29" i="69"/>
  <c r="F29" i="69"/>
  <c r="E30" i="69"/>
  <c r="F30" i="69"/>
  <c r="E31" i="69"/>
  <c r="F31" i="69"/>
  <c r="E32" i="69"/>
  <c r="F32" i="69"/>
  <c r="E33" i="69"/>
  <c r="F33" i="69"/>
  <c r="E34" i="69"/>
  <c r="F34" i="69"/>
  <c r="E35" i="69"/>
  <c r="F35" i="69"/>
  <c r="E36" i="69"/>
  <c r="F36" i="69"/>
  <c r="F9" i="69"/>
  <c r="E9" i="69"/>
  <c r="C10" i="69"/>
  <c r="C11" i="69"/>
  <c r="C12" i="69"/>
  <c r="C13" i="69"/>
  <c r="C14" i="69"/>
  <c r="C15" i="69"/>
  <c r="C16" i="69"/>
  <c r="C17" i="69"/>
  <c r="C18" i="69"/>
  <c r="C19" i="69"/>
  <c r="C20" i="69"/>
  <c r="C21" i="69"/>
  <c r="C22" i="69"/>
  <c r="C23" i="69"/>
  <c r="C24" i="69"/>
  <c r="C25" i="69"/>
  <c r="C26" i="69"/>
  <c r="C27" i="69"/>
  <c r="C28" i="69"/>
  <c r="C29" i="69"/>
  <c r="C30" i="69"/>
  <c r="C31" i="69"/>
  <c r="C32" i="69"/>
  <c r="C33" i="69"/>
  <c r="C34" i="69"/>
  <c r="C35" i="69"/>
  <c r="C36" i="69"/>
  <c r="C9" i="69"/>
  <c r="B10" i="69"/>
  <c r="B11" i="69"/>
  <c r="B12" i="69"/>
  <c r="B13" i="69"/>
  <c r="B14" i="69"/>
  <c r="B15" i="69"/>
  <c r="B16" i="69"/>
  <c r="B17" i="69"/>
  <c r="B18" i="69"/>
  <c r="B19" i="69"/>
  <c r="B20" i="69"/>
  <c r="B21" i="69"/>
  <c r="B22" i="69"/>
  <c r="B23" i="69"/>
  <c r="B24" i="69"/>
  <c r="B25" i="69"/>
  <c r="B26" i="69"/>
  <c r="B27" i="69"/>
  <c r="B28" i="69"/>
  <c r="B29" i="69"/>
  <c r="B30" i="69"/>
  <c r="B31" i="69"/>
  <c r="B32" i="69"/>
  <c r="B33" i="69"/>
  <c r="B34" i="69"/>
  <c r="B35" i="69"/>
  <c r="B36" i="69"/>
  <c r="B9" i="69"/>
  <c r="B9" i="51"/>
  <c r="C9" i="51"/>
  <c r="B10" i="51"/>
  <c r="C10" i="51"/>
  <c r="B11" i="51"/>
  <c r="C11" i="51"/>
  <c r="B12" i="51"/>
  <c r="C12" i="51"/>
  <c r="B13" i="51"/>
  <c r="C13" i="51"/>
  <c r="B14" i="51"/>
  <c r="C14" i="51"/>
  <c r="B15" i="51"/>
  <c r="C15" i="51"/>
  <c r="B16" i="51"/>
  <c r="C16" i="51"/>
  <c r="B17" i="51"/>
  <c r="C17" i="51"/>
  <c r="B18" i="51"/>
  <c r="C18" i="51"/>
  <c r="B19" i="51"/>
  <c r="C19" i="51"/>
  <c r="B20" i="51"/>
  <c r="C20" i="51"/>
  <c r="B21" i="51"/>
  <c r="C21" i="51"/>
  <c r="B22" i="51"/>
  <c r="C22" i="51"/>
  <c r="B23" i="51"/>
  <c r="C23" i="51"/>
  <c r="B24" i="51"/>
  <c r="C24" i="51"/>
  <c r="B25" i="51"/>
  <c r="C25" i="51"/>
  <c r="B26" i="51"/>
  <c r="C26" i="51"/>
  <c r="B27" i="51"/>
  <c r="C27" i="51"/>
  <c r="B28" i="51"/>
  <c r="C28" i="51"/>
  <c r="B29" i="51"/>
  <c r="C29" i="51"/>
  <c r="B30" i="51"/>
  <c r="C30" i="51"/>
  <c r="B31" i="51"/>
  <c r="C31" i="51"/>
  <c r="B32" i="51"/>
  <c r="C32" i="51"/>
  <c r="B33" i="51"/>
  <c r="C33" i="51"/>
  <c r="B34" i="51"/>
  <c r="C34" i="51"/>
  <c r="B35" i="51"/>
  <c r="C35" i="51"/>
  <c r="C8" i="51"/>
  <c r="B8" i="51"/>
  <c r="E9" i="51"/>
  <c r="E10" i="51"/>
  <c r="E11" i="51"/>
  <c r="E12" i="51"/>
  <c r="E13" i="51"/>
  <c r="E14" i="51"/>
  <c r="E15" i="51"/>
  <c r="E16" i="51"/>
  <c r="E17" i="51"/>
  <c r="E18" i="51"/>
  <c r="E19" i="51"/>
  <c r="E20" i="51"/>
  <c r="E21" i="51"/>
  <c r="E22" i="51"/>
  <c r="E23" i="51"/>
  <c r="E24" i="51"/>
  <c r="E25" i="51"/>
  <c r="E26" i="51"/>
  <c r="E27" i="51"/>
  <c r="E28" i="51"/>
  <c r="E29" i="51"/>
  <c r="E30" i="51"/>
  <c r="E31" i="51"/>
  <c r="E32" i="51"/>
  <c r="E33" i="51"/>
  <c r="E34" i="51"/>
  <c r="E35" i="51"/>
  <c r="E8" i="51"/>
  <c r="D9" i="51"/>
  <c r="D10" i="51"/>
  <c r="D11" i="51"/>
  <c r="D12" i="51"/>
  <c r="D13" i="51"/>
  <c r="D14" i="51"/>
  <c r="D15" i="51"/>
  <c r="D16" i="51"/>
  <c r="D17" i="51"/>
  <c r="D18" i="51"/>
  <c r="D19" i="51"/>
  <c r="D20" i="51"/>
  <c r="D21" i="51"/>
  <c r="D22" i="51"/>
  <c r="D23" i="51"/>
  <c r="D24" i="51"/>
  <c r="D25" i="51"/>
  <c r="D26" i="51"/>
  <c r="D27" i="51"/>
  <c r="D28" i="51"/>
  <c r="D29" i="51"/>
  <c r="D30" i="51"/>
  <c r="D31" i="51"/>
  <c r="D32" i="51"/>
  <c r="D33" i="51"/>
  <c r="D34" i="51"/>
  <c r="D35" i="51"/>
  <c r="D8" i="51"/>
  <c r="E9" i="48"/>
  <c r="E10" i="48"/>
  <c r="E11" i="48"/>
  <c r="E12" i="48"/>
  <c r="E13" i="48"/>
  <c r="E14" i="48"/>
  <c r="E15" i="48"/>
  <c r="E16" i="48"/>
  <c r="E17" i="48"/>
  <c r="E18" i="48"/>
  <c r="E19" i="48"/>
  <c r="E20" i="48"/>
  <c r="E21" i="48"/>
  <c r="E22" i="48"/>
  <c r="E23" i="48"/>
  <c r="E24" i="48"/>
  <c r="E25" i="48"/>
  <c r="E26" i="48"/>
  <c r="E27" i="48"/>
  <c r="E28" i="48"/>
  <c r="E29" i="48"/>
  <c r="E30" i="48"/>
  <c r="E31" i="48"/>
  <c r="E32" i="48"/>
  <c r="E33" i="48"/>
  <c r="E34" i="48"/>
  <c r="E35" i="48"/>
  <c r="E8" i="48"/>
  <c r="D9" i="48"/>
  <c r="D10" i="48"/>
  <c r="D11" i="48"/>
  <c r="D12" i="48"/>
  <c r="D13" i="48"/>
  <c r="D14" i="48"/>
  <c r="D15" i="48"/>
  <c r="D16" i="48"/>
  <c r="D17" i="48"/>
  <c r="D18" i="48"/>
  <c r="D19" i="48"/>
  <c r="D20" i="48"/>
  <c r="D21" i="48"/>
  <c r="D22" i="48"/>
  <c r="D23" i="48"/>
  <c r="D24" i="48"/>
  <c r="D25" i="48"/>
  <c r="D26" i="48"/>
  <c r="D27" i="48"/>
  <c r="D28" i="48"/>
  <c r="D29" i="48"/>
  <c r="D30" i="48"/>
  <c r="D31" i="48"/>
  <c r="D32" i="48"/>
  <c r="D33" i="48"/>
  <c r="D34" i="48"/>
  <c r="D35" i="48"/>
  <c r="D8" i="48"/>
  <c r="B9" i="48"/>
  <c r="C9" i="48"/>
  <c r="B10" i="48"/>
  <c r="C10" i="48"/>
  <c r="B11" i="48"/>
  <c r="C11" i="48"/>
  <c r="B12" i="48"/>
  <c r="C12" i="48"/>
  <c r="B13" i="48"/>
  <c r="C13" i="48"/>
  <c r="B14" i="48"/>
  <c r="C14" i="48"/>
  <c r="B15" i="48"/>
  <c r="C15" i="48"/>
  <c r="B16" i="48"/>
  <c r="C16" i="48"/>
  <c r="B17" i="48"/>
  <c r="C17" i="48"/>
  <c r="B18" i="48"/>
  <c r="C18" i="48"/>
  <c r="B19" i="48"/>
  <c r="C19" i="48"/>
  <c r="B20" i="48"/>
  <c r="C20" i="48"/>
  <c r="B21" i="48"/>
  <c r="C21" i="48"/>
  <c r="B22" i="48"/>
  <c r="C22" i="48"/>
  <c r="B23" i="48"/>
  <c r="C23" i="48"/>
  <c r="B24" i="48"/>
  <c r="C24" i="48"/>
  <c r="B25" i="48"/>
  <c r="C25" i="48"/>
  <c r="B26" i="48"/>
  <c r="C26" i="48"/>
  <c r="B27" i="48"/>
  <c r="C27" i="48"/>
  <c r="B28" i="48"/>
  <c r="C28" i="48"/>
  <c r="B29" i="48"/>
  <c r="C29" i="48"/>
  <c r="B30" i="48"/>
  <c r="C30" i="48"/>
  <c r="B31" i="48"/>
  <c r="C31" i="48"/>
  <c r="B32" i="48"/>
  <c r="C32" i="48"/>
  <c r="B33" i="48"/>
  <c r="C33" i="48"/>
  <c r="B34" i="48"/>
  <c r="C34" i="48"/>
  <c r="B35" i="48"/>
  <c r="C35" i="48"/>
  <c r="C8" i="48"/>
  <c r="B8" i="48"/>
  <c r="H6" i="65"/>
  <c r="C40" i="45"/>
  <c r="D40" i="45"/>
  <c r="E40" i="45"/>
  <c r="C41" i="45"/>
  <c r="D41" i="45"/>
  <c r="E41" i="45"/>
  <c r="C45" i="45"/>
  <c r="D45" i="45"/>
  <c r="E45" i="45"/>
  <c r="C9" i="45"/>
  <c r="D9" i="45"/>
  <c r="E9" i="45"/>
  <c r="C10" i="45"/>
  <c r="D10" i="45"/>
  <c r="E10" i="45"/>
  <c r="C11" i="45"/>
  <c r="D11" i="45"/>
  <c r="E11" i="45"/>
  <c r="C12" i="45"/>
  <c r="D12" i="45"/>
  <c r="E12" i="45"/>
  <c r="C13" i="45"/>
  <c r="D13" i="45"/>
  <c r="E13" i="45"/>
  <c r="C14" i="45"/>
  <c r="D14" i="45"/>
  <c r="E14" i="45"/>
  <c r="C16" i="45"/>
  <c r="D16" i="45"/>
  <c r="E16" i="45"/>
  <c r="C17" i="45"/>
  <c r="D17" i="45"/>
  <c r="E17" i="45"/>
  <c r="C18" i="45"/>
  <c r="D18" i="45"/>
  <c r="E18" i="45"/>
  <c r="C19" i="45"/>
  <c r="D19" i="45"/>
  <c r="E19" i="45"/>
  <c r="C24" i="45"/>
  <c r="D24" i="45"/>
  <c r="E24" i="45"/>
  <c r="C25" i="45"/>
  <c r="D25" i="45"/>
  <c r="E25" i="45"/>
  <c r="C26" i="45"/>
  <c r="D26" i="45"/>
  <c r="E26" i="45"/>
  <c r="C27" i="45"/>
  <c r="D27" i="45"/>
  <c r="E27" i="45"/>
  <c r="C28" i="45"/>
  <c r="D28" i="45"/>
  <c r="E28" i="45"/>
  <c r="C29" i="45"/>
  <c r="D29" i="45"/>
  <c r="E29" i="45"/>
  <c r="C30" i="45"/>
  <c r="D30" i="45"/>
  <c r="E30" i="45"/>
  <c r="C31" i="45"/>
  <c r="D31" i="45"/>
  <c r="E31" i="45"/>
  <c r="C32" i="45"/>
  <c r="D32" i="45"/>
  <c r="E32" i="45"/>
  <c r="C33" i="45"/>
  <c r="D33" i="45"/>
  <c r="E33" i="45"/>
  <c r="C34" i="45"/>
  <c r="D34" i="45"/>
  <c r="E34" i="45"/>
  <c r="C35" i="45"/>
  <c r="D35" i="45"/>
  <c r="E35" i="45"/>
  <c r="C38" i="45"/>
  <c r="D38" i="45"/>
  <c r="E38" i="45"/>
  <c r="D8" i="45"/>
  <c r="E8" i="45"/>
  <c r="C8" i="45"/>
  <c r="B9" i="39"/>
  <c r="C9" i="39"/>
  <c r="D9" i="39"/>
  <c r="B10" i="39"/>
  <c r="C10" i="39"/>
  <c r="D10" i="39"/>
  <c r="B11" i="39"/>
  <c r="C11" i="39"/>
  <c r="D11" i="39"/>
  <c r="B12" i="39"/>
  <c r="C12" i="39"/>
  <c r="D12" i="39"/>
  <c r="B13" i="39"/>
  <c r="C13" i="39"/>
  <c r="D13" i="39"/>
  <c r="B14" i="39"/>
  <c r="C14" i="39"/>
  <c r="D14" i="39"/>
  <c r="B15" i="39"/>
  <c r="C15" i="39"/>
  <c r="D15" i="39"/>
  <c r="B16" i="39"/>
  <c r="C16" i="39"/>
  <c r="D16" i="39"/>
  <c r="B17" i="39"/>
  <c r="C17" i="39"/>
  <c r="D17" i="39"/>
  <c r="B18" i="39"/>
  <c r="C18" i="39"/>
  <c r="D18" i="39"/>
  <c r="B19" i="39"/>
  <c r="C19" i="39"/>
  <c r="D19" i="39"/>
  <c r="B20" i="39"/>
  <c r="C20" i="39"/>
  <c r="D20" i="39"/>
  <c r="B21" i="39"/>
  <c r="C21" i="39"/>
  <c r="D21" i="39"/>
  <c r="B22" i="39"/>
  <c r="C22" i="39"/>
  <c r="D22" i="39"/>
  <c r="B23" i="39"/>
  <c r="C23" i="39"/>
  <c r="D23" i="39"/>
  <c r="B24" i="39"/>
  <c r="C24" i="39"/>
  <c r="D24" i="39"/>
  <c r="B25" i="39"/>
  <c r="C25" i="39"/>
  <c r="D25" i="39"/>
  <c r="B26" i="39"/>
  <c r="C26" i="39"/>
  <c r="D26" i="39"/>
  <c r="B27" i="39"/>
  <c r="C27" i="39"/>
  <c r="D27" i="39"/>
  <c r="B28" i="39"/>
  <c r="C28" i="39"/>
  <c r="D28" i="39"/>
  <c r="B29" i="39"/>
  <c r="C29" i="39"/>
  <c r="D29" i="39"/>
  <c r="B30" i="39"/>
  <c r="C30" i="39"/>
  <c r="D30" i="39"/>
  <c r="B31" i="39"/>
  <c r="C31" i="39"/>
  <c r="D31" i="39"/>
  <c r="B32" i="39"/>
  <c r="C32" i="39"/>
  <c r="D32" i="39"/>
  <c r="B33" i="39"/>
  <c r="C33" i="39"/>
  <c r="D33" i="39"/>
  <c r="B34" i="39"/>
  <c r="C34" i="39"/>
  <c r="D34" i="39"/>
  <c r="B35" i="39"/>
  <c r="C35" i="39"/>
  <c r="D35" i="39"/>
  <c r="B36" i="39"/>
  <c r="C36" i="39"/>
  <c r="D36" i="39"/>
  <c r="B37" i="39"/>
  <c r="C37" i="39"/>
  <c r="D37" i="39"/>
  <c r="B38" i="39"/>
  <c r="C38" i="39"/>
  <c r="D38" i="39"/>
  <c r="B39" i="39"/>
  <c r="C39" i="39"/>
  <c r="D39" i="39"/>
  <c r="B40" i="39"/>
  <c r="C40" i="39"/>
  <c r="D40" i="39"/>
  <c r="B41" i="39"/>
  <c r="C41" i="39"/>
  <c r="D41" i="39"/>
  <c r="B42" i="39"/>
  <c r="C42" i="39"/>
  <c r="D42" i="39"/>
  <c r="B43" i="39"/>
  <c r="C43" i="39"/>
  <c r="D43" i="39"/>
  <c r="B44" i="39"/>
  <c r="C44" i="39"/>
  <c r="D44" i="39"/>
  <c r="B45" i="39"/>
  <c r="C45" i="39"/>
  <c r="D45" i="39"/>
  <c r="B46" i="39"/>
  <c r="C46" i="39"/>
  <c r="D46" i="39"/>
  <c r="B47" i="39"/>
  <c r="C47" i="39"/>
  <c r="D47" i="39"/>
  <c r="B48" i="39"/>
  <c r="C48" i="39"/>
  <c r="D48" i="39"/>
  <c r="B49" i="39"/>
  <c r="C49" i="39"/>
  <c r="D49" i="39"/>
  <c r="B50" i="39"/>
  <c r="C50" i="39"/>
  <c r="D50" i="39"/>
  <c r="B51" i="39"/>
  <c r="C51" i="39"/>
  <c r="D51" i="39"/>
  <c r="B52" i="39"/>
  <c r="C52" i="39"/>
  <c r="D52" i="39"/>
  <c r="B53" i="39"/>
  <c r="C53" i="39"/>
  <c r="D53" i="39"/>
  <c r="B54" i="39"/>
  <c r="C54" i="39"/>
  <c r="D54" i="39"/>
  <c r="B55" i="39"/>
  <c r="C55" i="39"/>
  <c r="D55" i="39"/>
  <c r="B56" i="39"/>
  <c r="C56" i="39"/>
  <c r="D56" i="39"/>
  <c r="C8" i="39"/>
  <c r="D8" i="39"/>
  <c r="B8" i="39"/>
  <c r="B9" i="36"/>
  <c r="C9" i="36"/>
  <c r="D9" i="36"/>
  <c r="B10" i="36"/>
  <c r="C10" i="36"/>
  <c r="D10" i="36"/>
  <c r="B11" i="36"/>
  <c r="C11" i="36"/>
  <c r="D11" i="36"/>
  <c r="B12" i="36"/>
  <c r="C12" i="36"/>
  <c r="D12" i="36"/>
  <c r="B13" i="36"/>
  <c r="C13" i="36"/>
  <c r="D13" i="36"/>
  <c r="B14" i="36"/>
  <c r="C14" i="36"/>
  <c r="D14" i="36"/>
  <c r="B15" i="36"/>
  <c r="C15" i="36"/>
  <c r="D15" i="36"/>
  <c r="B16" i="36"/>
  <c r="C16" i="36"/>
  <c r="D16" i="36"/>
  <c r="B17" i="36"/>
  <c r="C17" i="36"/>
  <c r="D17" i="36"/>
  <c r="B18" i="36"/>
  <c r="C18" i="36"/>
  <c r="D18" i="36"/>
  <c r="B19" i="36"/>
  <c r="C19" i="36"/>
  <c r="D19" i="36"/>
  <c r="B20" i="36"/>
  <c r="C20" i="36"/>
  <c r="D20" i="36"/>
  <c r="B21" i="36"/>
  <c r="C21" i="36"/>
  <c r="D21" i="36"/>
  <c r="B22" i="36"/>
  <c r="C22" i="36"/>
  <c r="D22" i="36"/>
  <c r="B23" i="36"/>
  <c r="C23" i="36"/>
  <c r="D23" i="36"/>
  <c r="B24" i="36"/>
  <c r="C24" i="36"/>
  <c r="D24" i="36"/>
  <c r="B25" i="36"/>
  <c r="C25" i="36"/>
  <c r="D25" i="36"/>
  <c r="B26" i="36"/>
  <c r="C26" i="36"/>
  <c r="D26" i="36"/>
  <c r="B27" i="36"/>
  <c r="C27" i="36"/>
  <c r="D27" i="36"/>
  <c r="B28" i="36"/>
  <c r="C28" i="36"/>
  <c r="D28" i="36"/>
  <c r="B29" i="36"/>
  <c r="C29" i="36"/>
  <c r="D29" i="36"/>
  <c r="B30" i="36"/>
  <c r="C30" i="36"/>
  <c r="D30" i="36"/>
  <c r="B31" i="36"/>
  <c r="C31" i="36"/>
  <c r="D31" i="36"/>
  <c r="B32" i="36"/>
  <c r="C32" i="36"/>
  <c r="D32" i="36"/>
  <c r="B33" i="36"/>
  <c r="C33" i="36"/>
  <c r="D33" i="36"/>
  <c r="B34" i="36"/>
  <c r="C34" i="36"/>
  <c r="D34" i="36"/>
  <c r="B35" i="36"/>
  <c r="C35" i="36"/>
  <c r="D35" i="36"/>
  <c r="C8" i="36"/>
  <c r="D8" i="36"/>
  <c r="B8" i="36"/>
  <c r="C10" i="61"/>
  <c r="C11" i="61"/>
  <c r="C12" i="61"/>
  <c r="C13" i="61"/>
  <c r="C14" i="61"/>
  <c r="C15" i="61"/>
  <c r="C16" i="61"/>
  <c r="C17" i="61"/>
  <c r="C18" i="61"/>
  <c r="C19" i="61"/>
  <c r="C20" i="61"/>
  <c r="C21" i="61"/>
  <c r="C22" i="61"/>
  <c r="C23" i="61"/>
  <c r="C24" i="61"/>
  <c r="C25" i="61"/>
  <c r="C26" i="61"/>
  <c r="C27" i="61"/>
  <c r="C28" i="61"/>
  <c r="C29" i="61"/>
  <c r="C30" i="61"/>
  <c r="C31" i="61"/>
  <c r="C32" i="61"/>
  <c r="C33" i="61"/>
  <c r="C34" i="61"/>
  <c r="C35" i="61"/>
  <c r="C36" i="61"/>
  <c r="B10" i="61"/>
  <c r="B11" i="61"/>
  <c r="B12" i="61"/>
  <c r="B13" i="61"/>
  <c r="B14" i="61"/>
  <c r="B15" i="61"/>
  <c r="B16" i="61"/>
  <c r="B17" i="61"/>
  <c r="B18" i="61"/>
  <c r="B19" i="61"/>
  <c r="B20" i="61"/>
  <c r="B21" i="61"/>
  <c r="B22" i="61"/>
  <c r="B23" i="61"/>
  <c r="B24" i="61"/>
  <c r="B25" i="61"/>
  <c r="B26" i="61"/>
  <c r="B27" i="61"/>
  <c r="B28" i="61"/>
  <c r="B29" i="61"/>
  <c r="B30" i="61"/>
  <c r="B31" i="61"/>
  <c r="B32" i="61"/>
  <c r="B33" i="61"/>
  <c r="B34" i="61"/>
  <c r="B35" i="61"/>
  <c r="B36" i="61"/>
  <c r="C9" i="61"/>
  <c r="B9" i="61"/>
  <c r="E10" i="61"/>
  <c r="E11" i="61"/>
  <c r="E12" i="61"/>
  <c r="E13" i="61"/>
  <c r="E14" i="61"/>
  <c r="E15" i="61"/>
  <c r="E16" i="61"/>
  <c r="E17" i="61"/>
  <c r="E18" i="61"/>
  <c r="E19" i="61"/>
  <c r="E20" i="61"/>
  <c r="E21" i="61"/>
  <c r="E22" i="61"/>
  <c r="E23" i="61"/>
  <c r="E24" i="61"/>
  <c r="E25" i="61"/>
  <c r="E26" i="61"/>
  <c r="E27" i="61"/>
  <c r="E28" i="61"/>
  <c r="E29" i="61"/>
  <c r="E30" i="61"/>
  <c r="E31" i="61"/>
  <c r="E32" i="61"/>
  <c r="E33" i="61"/>
  <c r="E34" i="61"/>
  <c r="E35" i="61"/>
  <c r="E36" i="61"/>
  <c r="E9" i="61"/>
  <c r="E37" i="61" s="1"/>
  <c r="F9" i="61"/>
  <c r="G9" i="61" l="1"/>
  <c r="D46" i="44"/>
  <c r="C46" i="44"/>
  <c r="F8" i="46"/>
  <c r="E7" i="9"/>
  <c r="E17" i="4"/>
  <c r="D31" i="61"/>
  <c r="D10" i="61"/>
  <c r="D11" i="61"/>
  <c r="D12" i="61"/>
  <c r="D13" i="61"/>
  <c r="D14" i="61"/>
  <c r="D15" i="61"/>
  <c r="D16" i="61"/>
  <c r="D17" i="61"/>
  <c r="D18" i="61"/>
  <c r="D19" i="61"/>
  <c r="D20" i="61"/>
  <c r="D21" i="61"/>
  <c r="D22" i="61"/>
  <c r="D23" i="61"/>
  <c r="D24" i="61"/>
  <c r="D25" i="61"/>
  <c r="D26" i="61"/>
  <c r="D27" i="61"/>
  <c r="D28" i="61"/>
  <c r="D29" i="61"/>
  <c r="D30" i="61"/>
  <c r="D32" i="61"/>
  <c r="D33" i="61"/>
  <c r="D34" i="61"/>
  <c r="D35" i="61"/>
  <c r="D36" i="61"/>
  <c r="D9" i="61"/>
  <c r="H9" i="69"/>
  <c r="D9" i="69"/>
  <c r="G9" i="69"/>
  <c r="D10" i="69"/>
  <c r="B37" i="69"/>
  <c r="D11" i="69"/>
  <c r="G11" i="69"/>
  <c r="H12" i="69"/>
  <c r="D13" i="69"/>
  <c r="H13" i="69"/>
  <c r="D14" i="69"/>
  <c r="D15" i="69"/>
  <c r="D16" i="69"/>
  <c r="H16" i="69"/>
  <c r="D17" i="69"/>
  <c r="G17" i="69"/>
  <c r="D18" i="69"/>
  <c r="D19" i="69"/>
  <c r="D20" i="69"/>
  <c r="H20" i="69"/>
  <c r="D21" i="69"/>
  <c r="G21" i="69"/>
  <c r="D22" i="69"/>
  <c r="D23" i="69"/>
  <c r="G23" i="69"/>
  <c r="D24" i="69"/>
  <c r="G24" i="69"/>
  <c r="D25" i="69"/>
  <c r="H25" i="69"/>
  <c r="D26" i="69"/>
  <c r="D27" i="69"/>
  <c r="H28" i="69"/>
  <c r="G28" i="69"/>
  <c r="D29" i="69"/>
  <c r="H29" i="69"/>
  <c r="D30" i="69"/>
  <c r="H31" i="69"/>
  <c r="D31" i="69"/>
  <c r="G31" i="69"/>
  <c r="D32" i="69"/>
  <c r="H32" i="69"/>
  <c r="D33" i="69"/>
  <c r="G33" i="69"/>
  <c r="D34" i="69"/>
  <c r="H35" i="69"/>
  <c r="D35" i="69"/>
  <c r="G35" i="69"/>
  <c r="H36" i="69"/>
  <c r="G36" i="69"/>
  <c r="D17" i="68"/>
  <c r="G18" i="68"/>
  <c r="H14" i="65"/>
  <c r="B37" i="61"/>
  <c r="H37" i="61" s="1"/>
  <c r="H10" i="61"/>
  <c r="F10" i="61"/>
  <c r="G10" i="61" s="1"/>
  <c r="H11" i="61"/>
  <c r="F11" i="61"/>
  <c r="G11" i="61" s="1"/>
  <c r="F12" i="61"/>
  <c r="G12" i="61" s="1"/>
  <c r="H12" i="61"/>
  <c r="F13" i="61"/>
  <c r="G13" i="61" s="1"/>
  <c r="H14" i="61"/>
  <c r="F14" i="61"/>
  <c r="G14" i="61" s="1"/>
  <c r="H15" i="61"/>
  <c r="F15" i="61"/>
  <c r="G15" i="61" s="1"/>
  <c r="F16" i="61"/>
  <c r="G16" i="61" s="1"/>
  <c r="H16" i="61"/>
  <c r="H17" i="61"/>
  <c r="F17" i="61"/>
  <c r="G17" i="61" s="1"/>
  <c r="H18" i="61"/>
  <c r="F18" i="61"/>
  <c r="G18" i="61"/>
  <c r="H19" i="61"/>
  <c r="F19" i="61"/>
  <c r="G19" i="61" s="1"/>
  <c r="F20" i="61"/>
  <c r="G20" i="61" s="1"/>
  <c r="H20" i="61"/>
  <c r="H21" i="61"/>
  <c r="F21" i="61"/>
  <c r="G21" i="61" s="1"/>
  <c r="H22" i="61"/>
  <c r="F22" i="61"/>
  <c r="G22" i="61" s="1"/>
  <c r="H23" i="61"/>
  <c r="F23" i="61"/>
  <c r="G23" i="61" s="1"/>
  <c r="F24" i="61"/>
  <c r="G24" i="61" s="1"/>
  <c r="H24" i="61"/>
  <c r="H25" i="61"/>
  <c r="F25" i="61"/>
  <c r="G25" i="61" s="1"/>
  <c r="H26" i="61"/>
  <c r="F26" i="61"/>
  <c r="G26" i="61" s="1"/>
  <c r="H27" i="61"/>
  <c r="F27" i="61"/>
  <c r="G27" i="61" s="1"/>
  <c r="F28" i="61"/>
  <c r="G28" i="61" s="1"/>
  <c r="H28" i="61"/>
  <c r="F29" i="61"/>
  <c r="G29" i="61" s="1"/>
  <c r="F30" i="61"/>
  <c r="G30" i="61" s="1"/>
  <c r="H31" i="61"/>
  <c r="F31" i="61"/>
  <c r="G31" i="61" s="1"/>
  <c r="F32" i="61"/>
  <c r="G32" i="61" s="1"/>
  <c r="H32" i="61"/>
  <c r="F33" i="61"/>
  <c r="G33" i="61" s="1"/>
  <c r="F34" i="61"/>
  <c r="G34" i="61"/>
  <c r="H35" i="61"/>
  <c r="F35" i="61"/>
  <c r="G35" i="61" s="1"/>
  <c r="F36" i="61"/>
  <c r="G36" i="61"/>
  <c r="H36" i="61"/>
  <c r="E7" i="54"/>
  <c r="E8" i="54"/>
  <c r="E9" i="54"/>
  <c r="E10" i="54"/>
  <c r="E11" i="54"/>
  <c r="E12" i="54"/>
  <c r="E13" i="54"/>
  <c r="E14" i="54"/>
  <c r="E15" i="54"/>
  <c r="E16" i="54"/>
  <c r="E17" i="54"/>
  <c r="E18" i="54"/>
  <c r="E19" i="54"/>
  <c r="E20" i="54"/>
  <c r="E21" i="54"/>
  <c r="E22" i="54"/>
  <c r="E23" i="54"/>
  <c r="E24" i="54"/>
  <c r="E25" i="54"/>
  <c r="E26" i="54"/>
  <c r="E27" i="54"/>
  <c r="E28" i="54"/>
  <c r="E29" i="54"/>
  <c r="E30" i="54"/>
  <c r="E31" i="54"/>
  <c r="E32" i="54"/>
  <c r="E33" i="54"/>
  <c r="E34" i="54"/>
  <c r="E8" i="9"/>
  <c r="E9" i="9"/>
  <c r="E10" i="9"/>
  <c r="E12" i="9"/>
  <c r="E13" i="9"/>
  <c r="E14" i="9"/>
  <c r="E15" i="9"/>
  <c r="E18" i="9"/>
  <c r="E22" i="9"/>
  <c r="E23" i="9"/>
  <c r="E26" i="9"/>
  <c r="E27" i="9"/>
  <c r="E28" i="9"/>
  <c r="E30" i="9"/>
  <c r="E34" i="9"/>
  <c r="B35" i="54"/>
  <c r="D35" i="54"/>
  <c r="E35" i="54" s="1"/>
  <c r="E23" i="4"/>
  <c r="E13" i="4"/>
  <c r="E14" i="4"/>
  <c r="E15" i="4"/>
  <c r="E30" i="4"/>
  <c r="F25" i="25"/>
  <c r="F26" i="25"/>
  <c r="F28" i="18"/>
  <c r="F31" i="18"/>
  <c r="F34" i="20"/>
  <c r="F33" i="20"/>
  <c r="F31" i="20"/>
  <c r="F29" i="20"/>
  <c r="F28" i="20"/>
  <c r="E8" i="31"/>
  <c r="AK10" i="37"/>
  <c r="AL10" i="37"/>
  <c r="AJ10" i="37"/>
  <c r="AK9" i="37"/>
  <c r="AL9" i="37"/>
  <c r="AJ9" i="37"/>
  <c r="E16" i="9"/>
  <c r="F8" i="28"/>
  <c r="F9" i="28"/>
  <c r="F10" i="28"/>
  <c r="F11" i="28"/>
  <c r="F12" i="28"/>
  <c r="F13" i="28"/>
  <c r="F14" i="28"/>
  <c r="F15" i="28"/>
  <c r="F16" i="28"/>
  <c r="F17" i="28"/>
  <c r="F18" i="28"/>
  <c r="F19" i="28"/>
  <c r="F20" i="28"/>
  <c r="F21" i="28"/>
  <c r="F22" i="28"/>
  <c r="F23" i="28"/>
  <c r="F24" i="28"/>
  <c r="F25" i="28"/>
  <c r="F26" i="28"/>
  <c r="F27" i="28"/>
  <c r="F28" i="28"/>
  <c r="F29" i="28"/>
  <c r="F30" i="28"/>
  <c r="F31" i="28"/>
  <c r="F32" i="28"/>
  <c r="F33" i="28"/>
  <c r="F34" i="28"/>
  <c r="F35" i="28"/>
  <c r="F12" i="18"/>
  <c r="F14" i="18"/>
  <c r="F19" i="18"/>
  <c r="F25" i="18"/>
  <c r="F30" i="18"/>
  <c r="F30" i="19"/>
  <c r="C46" i="18"/>
  <c r="C46" i="20"/>
  <c r="D46" i="19"/>
  <c r="C46" i="19"/>
  <c r="F45" i="18"/>
  <c r="G9" i="63"/>
  <c r="H9" i="63"/>
  <c r="D35" i="73"/>
  <c r="C35" i="73"/>
  <c r="B35" i="73"/>
  <c r="E34" i="73"/>
  <c r="E33" i="73"/>
  <c r="E32" i="73"/>
  <c r="E31" i="73"/>
  <c r="E30" i="73"/>
  <c r="E29" i="73"/>
  <c r="E28" i="73"/>
  <c r="E27" i="73"/>
  <c r="E26" i="73"/>
  <c r="E25" i="73"/>
  <c r="E24" i="73"/>
  <c r="E23" i="73"/>
  <c r="E22" i="73"/>
  <c r="E21" i="73"/>
  <c r="E20" i="73"/>
  <c r="E19" i="73"/>
  <c r="E18" i="73"/>
  <c r="E17" i="73"/>
  <c r="E16" i="73"/>
  <c r="E15" i="73"/>
  <c r="E14" i="73"/>
  <c r="E13" i="73"/>
  <c r="E12" i="73"/>
  <c r="E11" i="73"/>
  <c r="E10" i="73"/>
  <c r="E9" i="73"/>
  <c r="E8" i="73"/>
  <c r="E7" i="73"/>
  <c r="B35" i="8"/>
  <c r="E33" i="4"/>
  <c r="F41" i="19"/>
  <c r="E8" i="14"/>
  <c r="E24" i="34"/>
  <c r="E8" i="32"/>
  <c r="E35" i="33"/>
  <c r="E34" i="33"/>
  <c r="E33" i="33"/>
  <c r="E32" i="33"/>
  <c r="E31" i="33"/>
  <c r="E30" i="33"/>
  <c r="E29" i="33"/>
  <c r="E28" i="33"/>
  <c r="E27" i="33"/>
  <c r="E26" i="33"/>
  <c r="E25" i="33"/>
  <c r="E24" i="33"/>
  <c r="E23" i="33"/>
  <c r="E22" i="33"/>
  <c r="E21" i="33"/>
  <c r="E20" i="33"/>
  <c r="E19" i="33"/>
  <c r="E18" i="33"/>
  <c r="E17" i="33"/>
  <c r="E16" i="33"/>
  <c r="E15" i="33"/>
  <c r="E14" i="33"/>
  <c r="E13" i="33"/>
  <c r="E12" i="33"/>
  <c r="E11" i="33"/>
  <c r="E10" i="33"/>
  <c r="E9" i="33"/>
  <c r="E8" i="33"/>
  <c r="E35" i="31"/>
  <c r="E34" i="31"/>
  <c r="E33" i="31"/>
  <c r="E32" i="31"/>
  <c r="E31" i="31"/>
  <c r="E30" i="31"/>
  <c r="E29" i="31"/>
  <c r="E28" i="31"/>
  <c r="E27" i="31"/>
  <c r="E26" i="31"/>
  <c r="E25" i="31"/>
  <c r="E24" i="31"/>
  <c r="E23" i="31"/>
  <c r="E22" i="31"/>
  <c r="E21" i="31"/>
  <c r="E20" i="31"/>
  <c r="E19" i="31"/>
  <c r="E18" i="31"/>
  <c r="E17" i="31"/>
  <c r="E16" i="31"/>
  <c r="E15" i="31"/>
  <c r="E14" i="31"/>
  <c r="E13" i="31"/>
  <c r="E12" i="31"/>
  <c r="E11" i="31"/>
  <c r="E10" i="31"/>
  <c r="E9" i="31"/>
  <c r="C46" i="43"/>
  <c r="F40" i="43"/>
  <c r="D35" i="4"/>
  <c r="C35" i="4"/>
  <c r="E35" i="4" s="1"/>
  <c r="B35" i="4"/>
  <c r="E10" i="6"/>
  <c r="E11" i="5"/>
  <c r="E19" i="5"/>
  <c r="E23" i="6"/>
  <c r="E27" i="5"/>
  <c r="E30" i="5"/>
  <c r="E13" i="5"/>
  <c r="E14" i="5"/>
  <c r="E18" i="5"/>
  <c r="E20" i="5"/>
  <c r="E21" i="5"/>
  <c r="E25" i="5"/>
  <c r="E28" i="5"/>
  <c r="E32" i="5"/>
  <c r="E33" i="5"/>
  <c r="E20" i="4"/>
  <c r="H12" i="70"/>
  <c r="H13" i="70"/>
  <c r="H10" i="70"/>
  <c r="H6" i="70"/>
  <c r="H7" i="70"/>
  <c r="B57" i="12"/>
  <c r="E8" i="12"/>
  <c r="C36" i="46"/>
  <c r="C35" i="58"/>
  <c r="E26" i="58"/>
  <c r="F28" i="25"/>
  <c r="E8" i="37"/>
  <c r="H18" i="63"/>
  <c r="G10" i="63"/>
  <c r="H12" i="63"/>
  <c r="G14" i="63"/>
  <c r="G18" i="63"/>
  <c r="G20" i="63"/>
  <c r="H22" i="63"/>
  <c r="G24" i="63"/>
  <c r="G26" i="63"/>
  <c r="G28" i="63"/>
  <c r="G30" i="63"/>
  <c r="G36" i="63"/>
  <c r="H12" i="62"/>
  <c r="F37" i="62"/>
  <c r="H14" i="62"/>
  <c r="H22" i="62"/>
  <c r="E36" i="25"/>
  <c r="F28" i="27"/>
  <c r="C36" i="27"/>
  <c r="F36" i="27" s="1"/>
  <c r="B36" i="28"/>
  <c r="F26" i="33"/>
  <c r="F30" i="33"/>
  <c r="G13" i="62"/>
  <c r="H28" i="63"/>
  <c r="H16" i="63"/>
  <c r="H34" i="63"/>
  <c r="H25" i="63"/>
  <c r="H14" i="63"/>
  <c r="H10" i="63"/>
  <c r="F12" i="27"/>
  <c r="E7" i="58"/>
  <c r="E8" i="58"/>
  <c r="E9" i="58"/>
  <c r="E10" i="58"/>
  <c r="E11" i="58"/>
  <c r="E12" i="58"/>
  <c r="E13" i="58"/>
  <c r="E14" i="58"/>
  <c r="E15" i="58"/>
  <c r="E16" i="58"/>
  <c r="E17" i="58"/>
  <c r="E18" i="58"/>
  <c r="E19" i="58"/>
  <c r="E20" i="58"/>
  <c r="E21" i="58"/>
  <c r="E22" i="58"/>
  <c r="E23" i="58"/>
  <c r="E24" i="58"/>
  <c r="E27" i="58"/>
  <c r="E28" i="58"/>
  <c r="E29" i="58"/>
  <c r="E30" i="58"/>
  <c r="E31" i="58"/>
  <c r="E32" i="58"/>
  <c r="E33" i="58"/>
  <c r="E34" i="58"/>
  <c r="E8" i="6"/>
  <c r="E19" i="6"/>
  <c r="E24" i="6"/>
  <c r="E28" i="6"/>
  <c r="E29" i="6"/>
  <c r="F13" i="26"/>
  <c r="E9" i="12"/>
  <c r="E9" i="14"/>
  <c r="E56" i="13"/>
  <c r="E10" i="13"/>
  <c r="F30" i="25"/>
  <c r="E36" i="24"/>
  <c r="D36" i="24"/>
  <c r="H12" i="65"/>
  <c r="H9" i="65" s="1"/>
  <c r="E10" i="34"/>
  <c r="E12" i="34"/>
  <c r="E14" i="34"/>
  <c r="F21" i="34"/>
  <c r="E21" i="34"/>
  <c r="E22" i="34"/>
  <c r="F24" i="34"/>
  <c r="F30" i="34"/>
  <c r="E30" i="34"/>
  <c r="E31" i="34"/>
  <c r="E32" i="34"/>
  <c r="E33" i="34"/>
  <c r="F34" i="34"/>
  <c r="F35" i="34"/>
  <c r="F8" i="34"/>
  <c r="E9" i="32"/>
  <c r="E13" i="36"/>
  <c r="B36" i="32"/>
  <c r="E15" i="32"/>
  <c r="F20" i="32"/>
  <c r="E23" i="32"/>
  <c r="E26" i="32"/>
  <c r="E27" i="32"/>
  <c r="E30" i="32"/>
  <c r="F35" i="32"/>
  <c r="H36" i="63"/>
  <c r="B35" i="58"/>
  <c r="E21" i="4"/>
  <c r="E27" i="4"/>
  <c r="D35" i="8"/>
  <c r="F26" i="27"/>
  <c r="F18" i="25"/>
  <c r="D46" i="20"/>
  <c r="F12" i="19"/>
  <c r="F16" i="19"/>
  <c r="F18" i="19"/>
  <c r="F25" i="19"/>
  <c r="F8" i="19"/>
  <c r="E28" i="35"/>
  <c r="D36" i="31"/>
  <c r="C36" i="31"/>
  <c r="B57" i="14"/>
  <c r="E16" i="14"/>
  <c r="F8" i="33"/>
  <c r="E22" i="4"/>
  <c r="E19" i="4"/>
  <c r="E8" i="4"/>
  <c r="G10" i="67"/>
  <c r="H17" i="67"/>
  <c r="H18" i="67"/>
  <c r="G21" i="67"/>
  <c r="G26" i="67"/>
  <c r="H29" i="67"/>
  <c r="H11" i="67"/>
  <c r="H14" i="67"/>
  <c r="H36" i="67"/>
  <c r="G11" i="67"/>
  <c r="G13" i="67"/>
  <c r="G15" i="67"/>
  <c r="G22" i="67"/>
  <c r="G24" i="67"/>
  <c r="G27" i="67"/>
  <c r="G28" i="67"/>
  <c r="G29" i="67"/>
  <c r="G32" i="67"/>
  <c r="G33" i="67"/>
  <c r="H13" i="65"/>
  <c r="H10" i="65" s="1"/>
  <c r="H7" i="65"/>
  <c r="H8" i="65" s="1"/>
  <c r="E8" i="38"/>
  <c r="E14" i="8"/>
  <c r="E7" i="8"/>
  <c r="F8" i="24"/>
  <c r="F9" i="24"/>
  <c r="F10" i="24"/>
  <c r="F11" i="24"/>
  <c r="F12" i="24"/>
  <c r="F13" i="24"/>
  <c r="F14" i="24"/>
  <c r="F15" i="24"/>
  <c r="F16" i="24"/>
  <c r="F17" i="24"/>
  <c r="F18" i="24"/>
  <c r="F19" i="24"/>
  <c r="F20" i="24"/>
  <c r="F21" i="24"/>
  <c r="F22" i="24"/>
  <c r="F23" i="24"/>
  <c r="F24" i="24"/>
  <c r="F25" i="24"/>
  <c r="F26" i="24"/>
  <c r="F27" i="24"/>
  <c r="F28" i="24"/>
  <c r="F29" i="24"/>
  <c r="F30" i="24"/>
  <c r="F31" i="24"/>
  <c r="F32" i="24"/>
  <c r="F33" i="24"/>
  <c r="F34" i="24"/>
  <c r="F35" i="24"/>
  <c r="F9" i="25"/>
  <c r="F10" i="25"/>
  <c r="F11" i="25"/>
  <c r="F14" i="25"/>
  <c r="F15" i="25"/>
  <c r="F16" i="25"/>
  <c r="F17" i="25"/>
  <c r="F19" i="25"/>
  <c r="F20" i="25"/>
  <c r="F21" i="25"/>
  <c r="F22" i="25"/>
  <c r="F23" i="25"/>
  <c r="F24" i="25"/>
  <c r="F27" i="25"/>
  <c r="F29" i="25"/>
  <c r="F31" i="25"/>
  <c r="F32" i="25"/>
  <c r="F33" i="25"/>
  <c r="F34" i="25"/>
  <c r="F35" i="25"/>
  <c r="F8" i="25"/>
  <c r="F9" i="27"/>
  <c r="F10" i="27"/>
  <c r="F11" i="27"/>
  <c r="F13" i="27"/>
  <c r="F14" i="27"/>
  <c r="F15" i="27"/>
  <c r="F16" i="27"/>
  <c r="F17" i="27"/>
  <c r="F18" i="27"/>
  <c r="F19" i="27"/>
  <c r="F20" i="27"/>
  <c r="F21" i="27"/>
  <c r="F22" i="27"/>
  <c r="F23" i="27"/>
  <c r="F24" i="27"/>
  <c r="F25" i="27"/>
  <c r="F27" i="27"/>
  <c r="F29" i="27"/>
  <c r="F30" i="27"/>
  <c r="F31" i="27"/>
  <c r="F32" i="27"/>
  <c r="F33" i="27"/>
  <c r="F34" i="27"/>
  <c r="F35" i="27"/>
  <c r="F8" i="27"/>
  <c r="E8" i="8"/>
  <c r="E10" i="8"/>
  <c r="E11" i="8"/>
  <c r="E12" i="8"/>
  <c r="E13" i="8"/>
  <c r="E15" i="8"/>
  <c r="E16" i="8"/>
  <c r="E17" i="8"/>
  <c r="E18" i="8"/>
  <c r="E19" i="8"/>
  <c r="E20" i="8"/>
  <c r="E21" i="8"/>
  <c r="E22" i="8"/>
  <c r="E23" i="8"/>
  <c r="E24" i="8"/>
  <c r="E25" i="8"/>
  <c r="E26" i="8"/>
  <c r="E28" i="8"/>
  <c r="E29" i="8"/>
  <c r="E30" i="8"/>
  <c r="E31" i="8"/>
  <c r="E32" i="8"/>
  <c r="E33" i="8"/>
  <c r="E34" i="8"/>
  <c r="D36" i="26"/>
  <c r="F10" i="26"/>
  <c r="F16" i="26"/>
  <c r="F20" i="26"/>
  <c r="F24" i="26"/>
  <c r="F28" i="26"/>
  <c r="F32" i="26"/>
  <c r="C36" i="26"/>
  <c r="H36" i="68"/>
  <c r="D35" i="68"/>
  <c r="G34" i="68"/>
  <c r="G32" i="69"/>
  <c r="H31" i="68"/>
  <c r="H29" i="68"/>
  <c r="D25" i="68"/>
  <c r="G21" i="68"/>
  <c r="H20" i="68"/>
  <c r="G16" i="68"/>
  <c r="D15" i="68"/>
  <c r="D14" i="68"/>
  <c r="G12" i="68"/>
  <c r="D36" i="67"/>
  <c r="D34" i="67"/>
  <c r="D30" i="67"/>
  <c r="D24" i="67"/>
  <c r="D20" i="67"/>
  <c r="D18" i="67"/>
  <c r="D16" i="67"/>
  <c r="D12" i="67"/>
  <c r="F24" i="44"/>
  <c r="F26" i="44"/>
  <c r="F33" i="44"/>
  <c r="D35" i="58"/>
  <c r="F16" i="44"/>
  <c r="F25" i="44"/>
  <c r="F27" i="44"/>
  <c r="C46" i="45"/>
  <c r="F13" i="43"/>
  <c r="F14" i="43"/>
  <c r="F17" i="45"/>
  <c r="F18" i="45"/>
  <c r="F32" i="43"/>
  <c r="F33" i="45"/>
  <c r="F34" i="43"/>
  <c r="F38" i="43"/>
  <c r="F41" i="43"/>
  <c r="B57" i="37"/>
  <c r="E55" i="37"/>
  <c r="B57" i="39"/>
  <c r="E10" i="39"/>
  <c r="E11" i="39"/>
  <c r="E14" i="39"/>
  <c r="E16" i="39"/>
  <c r="E18" i="39"/>
  <c r="E20" i="39"/>
  <c r="E22" i="39"/>
  <c r="E24" i="39"/>
  <c r="E25" i="39"/>
  <c r="E26" i="39"/>
  <c r="E28" i="39"/>
  <c r="E36" i="39"/>
  <c r="E37" i="39"/>
  <c r="E38" i="39"/>
  <c r="E41" i="39"/>
  <c r="E42" i="39"/>
  <c r="E45" i="39"/>
  <c r="E47" i="39"/>
  <c r="E49" i="39"/>
  <c r="E50" i="39"/>
  <c r="E51" i="39"/>
  <c r="E53" i="39"/>
  <c r="E55" i="39"/>
  <c r="F8" i="50"/>
  <c r="F12" i="48"/>
  <c r="F25" i="46"/>
  <c r="F26" i="46"/>
  <c r="F30" i="46"/>
  <c r="F31" i="46"/>
  <c r="C36" i="48"/>
  <c r="F17" i="48"/>
  <c r="F19" i="48"/>
  <c r="F25" i="48"/>
  <c r="F30" i="48"/>
  <c r="D36" i="47"/>
  <c r="D57" i="14"/>
  <c r="F10" i="49"/>
  <c r="F11" i="49"/>
  <c r="F14" i="49"/>
  <c r="F15" i="49"/>
  <c r="F17" i="49"/>
  <c r="F18" i="49"/>
  <c r="F21" i="49"/>
  <c r="F30" i="49"/>
  <c r="F8" i="51"/>
  <c r="F12" i="51"/>
  <c r="F15" i="51"/>
  <c r="F16" i="51"/>
  <c r="F20" i="50"/>
  <c r="F21" i="50"/>
  <c r="F26" i="51"/>
  <c r="F27" i="50"/>
  <c r="F34" i="51"/>
  <c r="B57" i="13"/>
  <c r="E56" i="14"/>
  <c r="C57" i="14"/>
  <c r="D57" i="13"/>
  <c r="C57" i="13"/>
  <c r="E57" i="13" s="1"/>
  <c r="F35" i="33"/>
  <c r="F31" i="33"/>
  <c r="F27" i="33"/>
  <c r="E25" i="35"/>
  <c r="F23" i="33"/>
  <c r="F19" i="33"/>
  <c r="F15" i="33"/>
  <c r="B36" i="33"/>
  <c r="F36" i="33" s="1"/>
  <c r="F8" i="35"/>
  <c r="D57" i="38"/>
  <c r="C57" i="38"/>
  <c r="B57" i="38"/>
  <c r="D57" i="37"/>
  <c r="E57" i="37" s="1"/>
  <c r="C57" i="37"/>
  <c r="E56" i="37"/>
  <c r="F25" i="33"/>
  <c r="B36" i="27"/>
  <c r="D36" i="27"/>
  <c r="E36" i="27"/>
  <c r="D36" i="28"/>
  <c r="E36" i="28"/>
  <c r="F10" i="29"/>
  <c r="F11" i="29"/>
  <c r="F12" i="29"/>
  <c r="F15" i="29"/>
  <c r="F16" i="29"/>
  <c r="F17" i="29"/>
  <c r="F18" i="29"/>
  <c r="F20" i="29"/>
  <c r="F21" i="29"/>
  <c r="F22" i="29"/>
  <c r="F25" i="29"/>
  <c r="F29" i="29"/>
  <c r="F31" i="29"/>
  <c r="F32" i="29"/>
  <c r="D36" i="25"/>
  <c r="C36" i="24"/>
  <c r="F11" i="26"/>
  <c r="F19" i="26"/>
  <c r="F22" i="26"/>
  <c r="F23" i="26"/>
  <c r="F27" i="26"/>
  <c r="F34" i="26"/>
  <c r="F35" i="26"/>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10" i="14"/>
  <c r="E11" i="14"/>
  <c r="E12" i="14"/>
  <c r="E13" i="14"/>
  <c r="E14" i="14"/>
  <c r="E15"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11" i="12"/>
  <c r="E13" i="12"/>
  <c r="C57" i="12"/>
  <c r="E16" i="12"/>
  <c r="E19" i="12"/>
  <c r="E20" i="12"/>
  <c r="E21" i="12"/>
  <c r="E23" i="12"/>
  <c r="E24" i="12"/>
  <c r="E25" i="12"/>
  <c r="E29" i="12"/>
  <c r="E33" i="12"/>
  <c r="E34" i="12"/>
  <c r="E37" i="12"/>
  <c r="E38" i="12"/>
  <c r="E42" i="12"/>
  <c r="E43" i="12"/>
  <c r="E44" i="12"/>
  <c r="E45" i="12"/>
  <c r="E46" i="12"/>
  <c r="E47" i="12"/>
  <c r="E50" i="12"/>
  <c r="E51" i="12"/>
  <c r="E52" i="12"/>
  <c r="E53" i="12"/>
  <c r="E54" i="12"/>
  <c r="F9" i="33"/>
  <c r="F10" i="33"/>
  <c r="F13" i="33"/>
  <c r="F14" i="33"/>
  <c r="F17" i="33"/>
  <c r="F18" i="33"/>
  <c r="F21" i="33"/>
  <c r="F22" i="33"/>
  <c r="F29" i="33"/>
  <c r="F33" i="33"/>
  <c r="F34" i="33"/>
  <c r="F8" i="31"/>
  <c r="F9" i="31"/>
  <c r="F10" i="31"/>
  <c r="F11" i="31"/>
  <c r="F12" i="31"/>
  <c r="F13" i="31"/>
  <c r="F14" i="31"/>
  <c r="F15" i="31"/>
  <c r="F16" i="31"/>
  <c r="F17" i="31"/>
  <c r="F18" i="31"/>
  <c r="F19" i="31"/>
  <c r="F20" i="31"/>
  <c r="F21" i="31"/>
  <c r="F22" i="31"/>
  <c r="F23" i="31"/>
  <c r="F24" i="31"/>
  <c r="F25" i="31"/>
  <c r="F26" i="31"/>
  <c r="F27" i="31"/>
  <c r="F28" i="31"/>
  <c r="F29" i="31"/>
  <c r="F30" i="31"/>
  <c r="F31" i="31"/>
  <c r="F32" i="31"/>
  <c r="F33" i="31"/>
  <c r="F34" i="31"/>
  <c r="F35" i="31"/>
  <c r="E9" i="35"/>
  <c r="E10" i="35"/>
  <c r="F12" i="35"/>
  <c r="E12" i="35"/>
  <c r="E15" i="35"/>
  <c r="E16" i="35"/>
  <c r="F17" i="35"/>
  <c r="E17" i="35"/>
  <c r="E18" i="35"/>
  <c r="E19" i="35"/>
  <c r="E21" i="35"/>
  <c r="E22" i="35"/>
  <c r="E23" i="35"/>
  <c r="F26" i="35"/>
  <c r="E26" i="35"/>
  <c r="F29" i="35"/>
  <c r="E29" i="35"/>
  <c r="E31" i="35"/>
  <c r="E34" i="35"/>
  <c r="E35" i="35"/>
  <c r="E9" i="38"/>
  <c r="E10" i="38"/>
  <c r="E11" i="38"/>
  <c r="E12" i="38"/>
  <c r="E13" i="38"/>
  <c r="E14" i="38"/>
  <c r="E15" i="38"/>
  <c r="E16" i="38"/>
  <c r="E17" i="38"/>
  <c r="E18" i="38"/>
  <c r="E19" i="38"/>
  <c r="E20" i="38"/>
  <c r="E21" i="38"/>
  <c r="E22" i="38"/>
  <c r="E23" i="38"/>
  <c r="E24" i="38"/>
  <c r="E25" i="38"/>
  <c r="E26" i="38"/>
  <c r="E27" i="38"/>
  <c r="E28" i="38"/>
  <c r="E29" i="38"/>
  <c r="E30" i="38"/>
  <c r="E31" i="38"/>
  <c r="E32" i="38"/>
  <c r="E33" i="38"/>
  <c r="E34" i="38"/>
  <c r="E35" i="38"/>
  <c r="E36" i="38"/>
  <c r="E37" i="38"/>
  <c r="E38" i="38"/>
  <c r="E39" i="38"/>
  <c r="E40" i="38"/>
  <c r="E41" i="38"/>
  <c r="E42" i="38"/>
  <c r="E43" i="38"/>
  <c r="E44" i="38"/>
  <c r="E45" i="38"/>
  <c r="E46" i="38"/>
  <c r="E47" i="38"/>
  <c r="E48" i="38"/>
  <c r="E49" i="38"/>
  <c r="E50" i="38"/>
  <c r="E51" i="38"/>
  <c r="E52" i="38"/>
  <c r="E53" i="38"/>
  <c r="E54" i="38"/>
  <c r="E55" i="38"/>
  <c r="E9" i="37"/>
  <c r="E10" i="37"/>
  <c r="E11" i="37"/>
  <c r="E12" i="37"/>
  <c r="E13" i="37"/>
  <c r="E14" i="37"/>
  <c r="E15" i="37"/>
  <c r="E16" i="37"/>
  <c r="E17" i="37"/>
  <c r="E18" i="37"/>
  <c r="E19" i="37"/>
  <c r="E20" i="37"/>
  <c r="E21" i="37"/>
  <c r="E22" i="37"/>
  <c r="E23" i="37"/>
  <c r="E24" i="37"/>
  <c r="E25" i="37"/>
  <c r="E26" i="37"/>
  <c r="E27" i="37"/>
  <c r="E28" i="37"/>
  <c r="E29" i="37"/>
  <c r="E30" i="37"/>
  <c r="E31" i="37"/>
  <c r="E32" i="37"/>
  <c r="E33" i="37"/>
  <c r="E34" i="37"/>
  <c r="E35" i="37"/>
  <c r="E36" i="37"/>
  <c r="E37" i="37"/>
  <c r="E38" i="37"/>
  <c r="E39" i="37"/>
  <c r="E40" i="37"/>
  <c r="E41" i="37"/>
  <c r="E42" i="37"/>
  <c r="E43" i="37"/>
  <c r="E44" i="37"/>
  <c r="E45" i="37"/>
  <c r="E46" i="37"/>
  <c r="E47" i="37"/>
  <c r="E48" i="37"/>
  <c r="E49" i="37"/>
  <c r="E50" i="37"/>
  <c r="E51" i="37"/>
  <c r="E52" i="37"/>
  <c r="E53" i="37"/>
  <c r="E54" i="37"/>
  <c r="E9" i="34"/>
  <c r="F12" i="34"/>
  <c r="F32" i="33"/>
  <c r="F24" i="33"/>
  <c r="F20" i="33"/>
  <c r="F16" i="33"/>
  <c r="F12" i="33"/>
  <c r="F35" i="35"/>
  <c r="F11" i="33"/>
  <c r="E56" i="38"/>
  <c r="C35" i="8"/>
  <c r="E35" i="8" s="1"/>
  <c r="E27" i="8"/>
  <c r="G9" i="68"/>
  <c r="D28" i="68"/>
  <c r="B36" i="31"/>
  <c r="F36" i="31" s="1"/>
  <c r="D35" i="67"/>
  <c r="C36" i="28"/>
  <c r="F36" i="28" s="1"/>
  <c r="C36" i="25"/>
  <c r="E10" i="52"/>
  <c r="D10" i="67"/>
  <c r="F45" i="19"/>
  <c r="F28" i="33"/>
  <c r="H35" i="67"/>
  <c r="G31" i="67"/>
  <c r="H9" i="68"/>
  <c r="F17" i="50"/>
  <c r="F22" i="51"/>
  <c r="F11" i="34"/>
  <c r="E34" i="34"/>
  <c r="F33" i="34"/>
  <c r="E8" i="34"/>
  <c r="E9" i="8"/>
  <c r="H27" i="67"/>
  <c r="G19" i="68"/>
  <c r="H12" i="68"/>
  <c r="D34" i="68"/>
  <c r="D28" i="67"/>
  <c r="D15" i="67"/>
  <c r="G28" i="68"/>
  <c r="H17" i="68"/>
  <c r="G17" i="68"/>
  <c r="F13" i="50"/>
  <c r="F14" i="46"/>
  <c r="F29" i="45"/>
  <c r="F45" i="44"/>
  <c r="F18" i="44"/>
  <c r="F26" i="43"/>
  <c r="F31" i="43"/>
  <c r="H20" i="63"/>
  <c r="H30" i="63"/>
  <c r="H26" i="63"/>
  <c r="H32" i="63"/>
  <c r="E12" i="36"/>
  <c r="F28" i="36"/>
  <c r="F32" i="34"/>
  <c r="F19" i="34"/>
  <c r="F22" i="34"/>
  <c r="F31" i="36"/>
  <c r="E25" i="34"/>
  <c r="E30" i="36"/>
  <c r="F33" i="32"/>
  <c r="F26" i="36"/>
  <c r="E29" i="34"/>
  <c r="F17" i="34"/>
  <c r="F28" i="34"/>
  <c r="F10" i="34"/>
  <c r="F9" i="32"/>
  <c r="G23" i="63"/>
  <c r="H10" i="62"/>
  <c r="G21" i="63"/>
  <c r="G25" i="63"/>
  <c r="G29" i="62"/>
  <c r="G33" i="63"/>
  <c r="H33" i="63"/>
  <c r="E21" i="7"/>
  <c r="E22" i="7"/>
  <c r="E12" i="4"/>
  <c r="E18" i="4"/>
  <c r="E9" i="4"/>
  <c r="E10" i="4"/>
  <c r="E26" i="7"/>
  <c r="E31" i="7"/>
  <c r="E15" i="7"/>
  <c r="E34" i="4"/>
  <c r="B36" i="24"/>
  <c r="B36" i="25"/>
  <c r="F29" i="19"/>
  <c r="F8" i="20"/>
  <c r="F45" i="20"/>
  <c r="F10" i="19"/>
  <c r="F19" i="19"/>
  <c r="F14" i="19"/>
  <c r="F24" i="19"/>
  <c r="G20" i="68"/>
  <c r="G25" i="68"/>
  <c r="D13" i="68"/>
  <c r="G19" i="67"/>
  <c r="G36" i="67"/>
  <c r="G35" i="67"/>
  <c r="H21" i="67"/>
  <c r="H32" i="67"/>
  <c r="H19" i="67"/>
  <c r="H15" i="67"/>
  <c r="G23" i="67"/>
  <c r="G15" i="69"/>
  <c r="H33" i="67"/>
  <c r="H26" i="67"/>
  <c r="D22" i="67"/>
  <c r="D32" i="67"/>
  <c r="D26" i="67"/>
  <c r="H22" i="67"/>
  <c r="G24" i="68"/>
  <c r="G27" i="69"/>
  <c r="H11" i="68"/>
  <c r="G10" i="68"/>
  <c r="H15" i="68"/>
  <c r="D36" i="68"/>
  <c r="F22" i="50"/>
  <c r="F25" i="50"/>
  <c r="F20" i="46"/>
  <c r="F23" i="46"/>
  <c r="F19" i="46"/>
  <c r="F18" i="46"/>
  <c r="F16" i="46"/>
  <c r="F15" i="46"/>
  <c r="F12" i="46"/>
  <c r="F17" i="46"/>
  <c r="F15" i="48"/>
  <c r="F13" i="46"/>
  <c r="F23" i="50"/>
  <c r="F26" i="50"/>
  <c r="F26" i="49"/>
  <c r="E25" i="4"/>
  <c r="E32" i="4"/>
  <c r="F28" i="29"/>
  <c r="F34" i="19"/>
  <c r="F18" i="20"/>
  <c r="F24" i="20"/>
  <c r="E46" i="19"/>
  <c r="F25" i="20"/>
  <c r="F14" i="20"/>
  <c r="E46" i="20"/>
  <c r="F12" i="20"/>
  <c r="F10" i="20"/>
  <c r="F19" i="20"/>
  <c r="F16" i="20"/>
  <c r="H34" i="68"/>
  <c r="H22" i="68"/>
  <c r="H28" i="68"/>
  <c r="H30" i="68"/>
  <c r="G30" i="69"/>
  <c r="H26" i="68"/>
  <c r="H13" i="68"/>
  <c r="D20" i="68"/>
  <c r="D22" i="68"/>
  <c r="D23" i="68"/>
  <c r="D24" i="68"/>
  <c r="H25" i="68"/>
  <c r="H23" i="68"/>
  <c r="D11" i="68"/>
  <c r="D12" i="68"/>
  <c r="D31" i="68"/>
  <c r="D32" i="68"/>
  <c r="D33" i="68"/>
  <c r="G29" i="68"/>
  <c r="G14" i="69"/>
  <c r="G16" i="67"/>
  <c r="G9" i="67"/>
  <c r="G14" i="67"/>
  <c r="F37" i="67"/>
  <c r="G20" i="69"/>
  <c r="D25" i="67"/>
  <c r="D21" i="67"/>
  <c r="C37" i="67"/>
  <c r="D37" i="67"/>
  <c r="D23" i="67"/>
  <c r="D19" i="67"/>
  <c r="G30" i="67"/>
  <c r="H10" i="69"/>
  <c r="H30" i="67"/>
  <c r="G34" i="67"/>
  <c r="H25" i="67"/>
  <c r="D29" i="67"/>
  <c r="H34" i="67"/>
  <c r="D33" i="67"/>
  <c r="D17" i="67"/>
  <c r="H14" i="69"/>
  <c r="H28" i="67"/>
  <c r="H24" i="67"/>
  <c r="H23" i="69"/>
  <c r="G27" i="68"/>
  <c r="G13" i="68"/>
  <c r="G23" i="68"/>
  <c r="F37" i="68"/>
  <c r="G26" i="68"/>
  <c r="H24" i="68"/>
  <c r="G11" i="68"/>
  <c r="G22" i="68"/>
  <c r="G32" i="68"/>
  <c r="G33" i="68"/>
  <c r="D10" i="68"/>
  <c r="D18" i="68"/>
  <c r="D19" i="68"/>
  <c r="D29" i="68"/>
  <c r="D36" i="33"/>
  <c r="E36" i="33" s="1"/>
  <c r="F30" i="35"/>
  <c r="C36" i="33"/>
  <c r="D11" i="67"/>
  <c r="G17" i="67"/>
  <c r="D14" i="67"/>
  <c r="G20" i="67"/>
  <c r="H34" i="69"/>
  <c r="H9" i="67"/>
  <c r="E37" i="67"/>
  <c r="G25" i="67"/>
  <c r="D9" i="67"/>
  <c r="D27" i="67"/>
  <c r="H12" i="67"/>
  <c r="G12" i="67"/>
  <c r="H20" i="67"/>
  <c r="D13" i="67"/>
  <c r="H23" i="67"/>
  <c r="B37" i="67"/>
  <c r="H31" i="67"/>
  <c r="H16" i="67"/>
  <c r="D31" i="67"/>
  <c r="H13" i="67"/>
  <c r="B37" i="68"/>
  <c r="H37" i="68" s="1"/>
  <c r="D26" i="68"/>
  <c r="G15" i="68"/>
  <c r="H14" i="68"/>
  <c r="H27" i="68"/>
  <c r="G30" i="68"/>
  <c r="H10" i="68"/>
  <c r="H19" i="68"/>
  <c r="G35" i="68"/>
  <c r="D30" i="68"/>
  <c r="G36" i="68"/>
  <c r="E37" i="68"/>
  <c r="C37" i="68"/>
  <c r="D37" i="68" s="1"/>
  <c r="H33" i="68"/>
  <c r="H18" i="69"/>
  <c r="D27" i="68"/>
  <c r="G14" i="68"/>
  <c r="H18" i="68"/>
  <c r="H16" i="68"/>
  <c r="H35" i="68"/>
  <c r="H32" i="68"/>
  <c r="G31" i="68"/>
  <c r="D21" i="68"/>
  <c r="H21" i="68"/>
  <c r="F12" i="50"/>
  <c r="F30" i="50"/>
  <c r="F28" i="50"/>
  <c r="F19" i="50"/>
  <c r="F11" i="50"/>
  <c r="F8" i="49"/>
  <c r="F11" i="51"/>
  <c r="F35" i="49"/>
  <c r="F27" i="49"/>
  <c r="F22" i="49"/>
  <c r="F20" i="49"/>
  <c r="F34" i="49"/>
  <c r="F29" i="49"/>
  <c r="F28" i="49"/>
  <c r="C36" i="49"/>
  <c r="E36" i="49"/>
  <c r="F35" i="50"/>
  <c r="F33" i="50"/>
  <c r="F32" i="50"/>
  <c r="F29" i="50"/>
  <c r="F21" i="51"/>
  <c r="F15" i="50"/>
  <c r="F18" i="50"/>
  <c r="F14" i="50"/>
  <c r="D36" i="50"/>
  <c r="E36" i="50"/>
  <c r="F34" i="50"/>
  <c r="F9" i="50"/>
  <c r="B36" i="50"/>
  <c r="F24" i="50"/>
  <c r="F10" i="50"/>
  <c r="C36" i="50"/>
  <c r="F36" i="50" s="1"/>
  <c r="F16" i="50"/>
  <c r="F31" i="50"/>
  <c r="F33" i="51"/>
  <c r="F25" i="51"/>
  <c r="F30" i="51"/>
  <c r="F19" i="49"/>
  <c r="F12" i="49"/>
  <c r="F29" i="51"/>
  <c r="D36" i="49"/>
  <c r="F24" i="49"/>
  <c r="F9" i="49"/>
  <c r="F25" i="49"/>
  <c r="F32" i="49"/>
  <c r="F31" i="49"/>
  <c r="B36" i="49"/>
  <c r="F36" i="49"/>
  <c r="E36" i="51"/>
  <c r="F28" i="51"/>
  <c r="F16" i="49"/>
  <c r="F18" i="51"/>
  <c r="F20" i="51"/>
  <c r="F27" i="51"/>
  <c r="F13" i="49"/>
  <c r="F23" i="49"/>
  <c r="F33" i="49"/>
  <c r="F15" i="47"/>
  <c r="F31" i="47"/>
  <c r="F18" i="47"/>
  <c r="F16" i="47"/>
  <c r="F14" i="47"/>
  <c r="F34" i="46"/>
  <c r="F33" i="46"/>
  <c r="F31" i="48"/>
  <c r="F10" i="47"/>
  <c r="F12" i="47"/>
  <c r="F8" i="47"/>
  <c r="F26" i="47"/>
  <c r="F24" i="47"/>
  <c r="F23" i="47"/>
  <c r="F32" i="48"/>
  <c r="F27" i="47"/>
  <c r="F11" i="47"/>
  <c r="F30" i="47"/>
  <c r="F29" i="47"/>
  <c r="F28" i="47"/>
  <c r="F25" i="47"/>
  <c r="F16" i="48"/>
  <c r="B36" i="47"/>
  <c r="F36" i="47" s="1"/>
  <c r="C36" i="47"/>
  <c r="F18" i="48"/>
  <c r="F35" i="47"/>
  <c r="F33" i="47"/>
  <c r="F21" i="47"/>
  <c r="F20" i="47"/>
  <c r="F17" i="47"/>
  <c r="F32" i="47"/>
  <c r="F9" i="47"/>
  <c r="F22" i="47"/>
  <c r="F19" i="47"/>
  <c r="F13" i="47"/>
  <c r="F23" i="48"/>
  <c r="E36" i="47"/>
  <c r="F34" i="47"/>
  <c r="F29" i="48"/>
  <c r="F24" i="48"/>
  <c r="F20" i="48"/>
  <c r="F11" i="48"/>
  <c r="E36" i="46"/>
  <c r="F29" i="46"/>
  <c r="F28" i="46"/>
  <c r="F27" i="46"/>
  <c r="F22" i="46"/>
  <c r="F9" i="46"/>
  <c r="F32" i="46"/>
  <c r="F10" i="46"/>
  <c r="F28" i="48"/>
  <c r="F24" i="46"/>
  <c r="F35" i="46"/>
  <c r="F21" i="46"/>
  <c r="B36" i="46"/>
  <c r="F36" i="46" s="1"/>
  <c r="D36" i="46"/>
  <c r="F11" i="46"/>
  <c r="F26" i="45"/>
  <c r="F19" i="45"/>
  <c r="F40" i="44"/>
  <c r="F38" i="44"/>
  <c r="F35" i="45"/>
  <c r="F34" i="44"/>
  <c r="F32" i="44"/>
  <c r="F31" i="45"/>
  <c r="F31" i="44"/>
  <c r="F29" i="44"/>
  <c r="F24" i="45"/>
  <c r="F19" i="44"/>
  <c r="F17" i="44"/>
  <c r="F14" i="44"/>
  <c r="F12" i="44"/>
  <c r="F8" i="44"/>
  <c r="F9" i="44"/>
  <c r="F35" i="43"/>
  <c r="F33" i="43"/>
  <c r="F16" i="45"/>
  <c r="F18" i="43"/>
  <c r="F19" i="43"/>
  <c r="F12" i="45"/>
  <c r="F10" i="43"/>
  <c r="F11" i="44"/>
  <c r="F13" i="44"/>
  <c r="F10" i="44"/>
  <c r="F11" i="45"/>
  <c r="F8" i="45"/>
  <c r="E46" i="44"/>
  <c r="F46" i="44" s="1"/>
  <c r="F41" i="44"/>
  <c r="F30" i="44"/>
  <c r="F25" i="45"/>
  <c r="F32" i="45"/>
  <c r="F28" i="44"/>
  <c r="F40" i="45"/>
  <c r="F34" i="45"/>
  <c r="F41" i="45"/>
  <c r="F25" i="43"/>
  <c r="F14" i="45"/>
  <c r="F8" i="43"/>
  <c r="F45" i="43"/>
  <c r="F16" i="43"/>
  <c r="D46" i="45"/>
  <c r="F17" i="43"/>
  <c r="F30" i="43"/>
  <c r="F12" i="43"/>
  <c r="F9" i="43"/>
  <c r="F45" i="45"/>
  <c r="F11" i="43"/>
  <c r="F24" i="43"/>
  <c r="D46" i="43"/>
  <c r="F28" i="43"/>
  <c r="E46" i="43"/>
  <c r="F46" i="43" s="1"/>
  <c r="F27" i="43"/>
  <c r="F29" i="43"/>
  <c r="E19" i="34"/>
  <c r="F18" i="34"/>
  <c r="E15" i="34"/>
  <c r="E20" i="34"/>
  <c r="F18" i="36"/>
  <c r="F29" i="34"/>
  <c r="E27" i="34"/>
  <c r="E26" i="34"/>
  <c r="F25" i="34"/>
  <c r="E17" i="34"/>
  <c r="F14" i="36"/>
  <c r="F11" i="36"/>
  <c r="E27" i="36"/>
  <c r="F27" i="34"/>
  <c r="F26" i="34"/>
  <c r="E23" i="34"/>
  <c r="F16" i="34"/>
  <c r="E13" i="34"/>
  <c r="F8" i="36"/>
  <c r="F24" i="36"/>
  <c r="F10" i="36"/>
  <c r="F31" i="34"/>
  <c r="F14" i="34"/>
  <c r="F15" i="34"/>
  <c r="F20" i="34"/>
  <c r="E11" i="34"/>
  <c r="E18" i="34"/>
  <c r="D36" i="34"/>
  <c r="F34" i="36"/>
  <c r="F31" i="32"/>
  <c r="F30" i="32"/>
  <c r="F34" i="32"/>
  <c r="E31" i="32"/>
  <c r="F23" i="36"/>
  <c r="E28" i="32"/>
  <c r="E24" i="32"/>
  <c r="E34" i="32"/>
  <c r="F22" i="32"/>
  <c r="E10" i="32"/>
  <c r="E25" i="32"/>
  <c r="F24" i="32"/>
  <c r="F26" i="32"/>
  <c r="E20" i="32"/>
  <c r="E20" i="36"/>
  <c r="E35" i="32"/>
  <c r="F12" i="32"/>
  <c r="F29" i="32"/>
  <c r="D36" i="32"/>
  <c r="E36" i="32" s="1"/>
  <c r="E28" i="36"/>
  <c r="F23" i="32"/>
  <c r="E14" i="32"/>
  <c r="F11" i="32"/>
  <c r="E16" i="32"/>
  <c r="E21" i="32"/>
  <c r="F16" i="32"/>
  <c r="F19" i="32"/>
  <c r="E22" i="32"/>
  <c r="F21" i="32"/>
  <c r="E19" i="32"/>
  <c r="E12" i="32"/>
  <c r="E11" i="32"/>
  <c r="F10" i="32"/>
  <c r="E33" i="32"/>
  <c r="E29" i="32"/>
  <c r="E31" i="36"/>
  <c r="F13" i="36"/>
  <c r="F13" i="34"/>
  <c r="E35" i="34"/>
  <c r="C36" i="34"/>
  <c r="E36" i="34" s="1"/>
  <c r="E16" i="34"/>
  <c r="E17" i="36"/>
  <c r="F9" i="34"/>
  <c r="E28" i="34"/>
  <c r="B36" i="34"/>
  <c r="E35" i="36"/>
  <c r="F27" i="36"/>
  <c r="F15" i="36"/>
  <c r="F25" i="32"/>
  <c r="E17" i="32"/>
  <c r="F17" i="32"/>
  <c r="C36" i="32"/>
  <c r="F36" i="32"/>
  <c r="F15" i="32"/>
  <c r="F18" i="32"/>
  <c r="F28" i="32"/>
  <c r="F32" i="32"/>
  <c r="E11" i="36"/>
  <c r="F8" i="32"/>
  <c r="F14" i="32"/>
  <c r="F13" i="32"/>
  <c r="F27" i="32"/>
  <c r="E18" i="32"/>
  <c r="E13" i="32"/>
  <c r="E32" i="32"/>
  <c r="F33" i="36"/>
  <c r="F22" i="36"/>
  <c r="C37" i="62"/>
  <c r="H31" i="63"/>
  <c r="H29" i="63"/>
  <c r="H19" i="63"/>
  <c r="H17" i="63"/>
  <c r="G13" i="63"/>
  <c r="G11" i="63"/>
  <c r="B37" i="63"/>
  <c r="H35" i="63"/>
  <c r="H21" i="63"/>
  <c r="H15" i="63"/>
  <c r="H25" i="62"/>
  <c r="H23" i="62"/>
  <c r="H19" i="62"/>
  <c r="H11" i="62"/>
  <c r="H33" i="62"/>
  <c r="H31" i="62"/>
  <c r="H27" i="62"/>
  <c r="G36" i="62"/>
  <c r="G34" i="62"/>
  <c r="G28" i="62"/>
  <c r="G20" i="62"/>
  <c r="G18" i="62"/>
  <c r="G16" i="62"/>
  <c r="G14" i="62"/>
  <c r="C37" i="63"/>
  <c r="F37" i="63"/>
  <c r="G22" i="63"/>
  <c r="G34" i="63"/>
  <c r="G35" i="63"/>
  <c r="G29" i="63"/>
  <c r="G27" i="63"/>
  <c r="G19" i="63"/>
  <c r="G17" i="63"/>
  <c r="G15" i="63"/>
  <c r="G16" i="63"/>
  <c r="E37" i="63"/>
  <c r="H11" i="63"/>
  <c r="G31" i="63"/>
  <c r="H13" i="63"/>
  <c r="H27" i="63"/>
  <c r="H23" i="63"/>
  <c r="G10" i="62"/>
  <c r="G32" i="62"/>
  <c r="H24" i="62"/>
  <c r="G24" i="62"/>
  <c r="G9" i="62"/>
  <c r="H15" i="62"/>
  <c r="H17" i="62"/>
  <c r="H29" i="62"/>
  <c r="H13" i="62"/>
  <c r="H16" i="62"/>
  <c r="H32" i="62"/>
  <c r="G12" i="62"/>
  <c r="G22" i="62"/>
  <c r="G26" i="62"/>
  <c r="G35" i="62"/>
  <c r="G33" i="62"/>
  <c r="G31" i="62"/>
  <c r="G25" i="62"/>
  <c r="G19" i="62"/>
  <c r="G17" i="62"/>
  <c r="H9" i="62"/>
  <c r="H18" i="62"/>
  <c r="H30" i="62"/>
  <c r="G30" i="62"/>
  <c r="H20" i="62"/>
  <c r="H34" i="62"/>
  <c r="H36" i="62"/>
  <c r="H28" i="62"/>
  <c r="H26" i="62"/>
  <c r="H21" i="62"/>
  <c r="H35" i="62"/>
  <c r="G15" i="62"/>
  <c r="G27" i="62"/>
  <c r="G23" i="62"/>
  <c r="G11" i="62"/>
  <c r="G21" i="62"/>
  <c r="E11" i="7"/>
  <c r="E28" i="7"/>
  <c r="E16" i="7"/>
  <c r="E34" i="7"/>
  <c r="E13" i="7"/>
  <c r="E21" i="6"/>
  <c r="E31" i="4"/>
  <c r="E9" i="6"/>
  <c r="E17" i="6"/>
  <c r="E28" i="4"/>
  <c r="E29" i="4"/>
  <c r="E7" i="4"/>
  <c r="E7" i="7"/>
  <c r="E30" i="7"/>
  <c r="E8" i="7"/>
  <c r="E24" i="7"/>
  <c r="E9" i="7"/>
  <c r="E20" i="7"/>
  <c r="E19" i="7"/>
  <c r="E32" i="7"/>
  <c r="E10" i="7"/>
  <c r="E17" i="7"/>
  <c r="E33" i="7"/>
  <c r="E23" i="7"/>
  <c r="E14" i="7"/>
  <c r="E29" i="7"/>
  <c r="D35" i="7"/>
  <c r="E12" i="7"/>
  <c r="E25" i="7"/>
  <c r="E27" i="7"/>
  <c r="B35" i="7"/>
  <c r="E18" i="7"/>
  <c r="C35" i="7"/>
  <c r="E35" i="7" s="1"/>
  <c r="F35" i="44"/>
  <c r="D16" i="68"/>
  <c r="E37" i="62"/>
  <c r="G37" i="62" s="1"/>
  <c r="G18" i="67"/>
  <c r="E11" i="4"/>
  <c r="F23" i="34"/>
  <c r="D9" i="68"/>
  <c r="G32" i="63"/>
  <c r="H10" i="67"/>
  <c r="E26" i="4"/>
  <c r="B37" i="62"/>
  <c r="H37" i="62" s="1"/>
  <c r="H24" i="63"/>
  <c r="G12" i="63"/>
  <c r="E9" i="52"/>
  <c r="E11" i="6"/>
  <c r="E27" i="6"/>
  <c r="E30" i="6"/>
  <c r="E12" i="6"/>
  <c r="B35" i="6"/>
  <c r="E23" i="5"/>
  <c r="E20" i="6"/>
  <c r="E26" i="6"/>
  <c r="E32" i="6"/>
  <c r="E31" i="6"/>
  <c r="E25" i="6"/>
  <c r="E33" i="6"/>
  <c r="E7" i="6"/>
  <c r="D35" i="6"/>
  <c r="E35" i="6" s="1"/>
  <c r="E18" i="6"/>
  <c r="C35" i="6"/>
  <c r="E16" i="6"/>
  <c r="E13" i="6"/>
  <c r="E14" i="6"/>
  <c r="E15" i="6"/>
  <c r="E22" i="6"/>
  <c r="E34" i="6"/>
  <c r="E14" i="36"/>
  <c r="F16" i="36"/>
  <c r="G37" i="68"/>
  <c r="G18" i="69"/>
  <c r="E44" i="39"/>
  <c r="E25" i="36"/>
  <c r="E24" i="9"/>
  <c r="E22" i="5"/>
  <c r="F23" i="29"/>
  <c r="F8" i="18"/>
  <c r="E28" i="12"/>
  <c r="E10" i="12"/>
  <c r="F9" i="35"/>
  <c r="F15" i="35"/>
  <c r="H15" i="69"/>
  <c r="F10" i="45"/>
  <c r="E15" i="39"/>
  <c r="E52" i="39"/>
  <c r="E29" i="9"/>
  <c r="E17" i="9"/>
  <c r="C35" i="54"/>
  <c r="E12" i="5"/>
  <c r="E7" i="5"/>
  <c r="E6" i="30"/>
  <c r="E10" i="30"/>
  <c r="E11" i="30"/>
  <c r="E9" i="30"/>
  <c r="E8" i="30"/>
  <c r="F27" i="29"/>
  <c r="D36" i="29"/>
  <c r="F33" i="29"/>
  <c r="F24" i="29"/>
  <c r="F19" i="29"/>
  <c r="F14" i="29"/>
  <c r="F34" i="29"/>
  <c r="F25" i="26"/>
  <c r="F12" i="26"/>
  <c r="F14" i="26"/>
  <c r="F9" i="26"/>
  <c r="F36" i="24"/>
  <c r="F29" i="26"/>
  <c r="H14" i="70"/>
  <c r="H8" i="70"/>
  <c r="H9" i="70"/>
  <c r="F10" i="18"/>
  <c r="F24" i="18"/>
  <c r="F29" i="18"/>
  <c r="E56" i="12"/>
  <c r="E49" i="12"/>
  <c r="E26" i="12"/>
  <c r="E22" i="12"/>
  <c r="E14" i="12"/>
  <c r="E39" i="12"/>
  <c r="E36" i="12"/>
  <c r="E35" i="12"/>
  <c r="E32" i="12"/>
  <c r="E15" i="12"/>
  <c r="E17" i="12"/>
  <c r="E12" i="12"/>
  <c r="E31" i="12"/>
  <c r="E27" i="12"/>
  <c r="E18" i="12"/>
  <c r="E40" i="12"/>
  <c r="E30" i="12"/>
  <c r="E41" i="12"/>
  <c r="E55" i="12"/>
  <c r="E48" i="12"/>
  <c r="E57" i="14"/>
  <c r="F23" i="35"/>
  <c r="F22" i="35"/>
  <c r="E27" i="35"/>
  <c r="E33" i="35"/>
  <c r="F11" i="35"/>
  <c r="F25" i="35"/>
  <c r="E11" i="35"/>
  <c r="F14" i="35"/>
  <c r="H21" i="69"/>
  <c r="H30" i="69"/>
  <c r="G16" i="69"/>
  <c r="H19" i="69"/>
  <c r="C13" i="52"/>
  <c r="E11" i="52"/>
  <c r="B13" i="52"/>
  <c r="E8" i="52"/>
  <c r="E12" i="52"/>
  <c r="D13" i="52"/>
  <c r="E13" i="52" s="1"/>
  <c r="E6" i="52"/>
  <c r="F13" i="51"/>
  <c r="D36" i="51"/>
  <c r="F19" i="51"/>
  <c r="F23" i="51"/>
  <c r="F33" i="48"/>
  <c r="F14" i="48"/>
  <c r="F9" i="48"/>
  <c r="F34" i="48"/>
  <c r="F22" i="48"/>
  <c r="F28" i="45"/>
  <c r="F13" i="45"/>
  <c r="F30" i="45"/>
  <c r="E31" i="39"/>
  <c r="E27" i="39"/>
  <c r="E56" i="39"/>
  <c r="E57" i="38"/>
  <c r="E54" i="39"/>
  <c r="E21" i="39"/>
  <c r="E17" i="39"/>
  <c r="E9" i="39"/>
  <c r="E40" i="39"/>
  <c r="E35" i="39"/>
  <c r="E46" i="39"/>
  <c r="E43" i="39"/>
  <c r="E39" i="39"/>
  <c r="E34" i="39"/>
  <c r="E12" i="39"/>
  <c r="E8" i="39"/>
  <c r="E13" i="39"/>
  <c r="F30" i="36"/>
  <c r="E15" i="36"/>
  <c r="F25" i="36"/>
  <c r="E29" i="36"/>
  <c r="E18" i="36"/>
  <c r="E33" i="36"/>
  <c r="F29" i="36"/>
  <c r="E34" i="36"/>
  <c r="E24" i="36"/>
  <c r="F12" i="36"/>
  <c r="E10" i="36"/>
  <c r="E8" i="36"/>
  <c r="E7" i="30"/>
  <c r="C13" i="30"/>
  <c r="E13" i="30" s="1"/>
  <c r="D13" i="30"/>
  <c r="E12" i="30"/>
  <c r="B13" i="30"/>
  <c r="E7" i="52"/>
  <c r="E33" i="9"/>
  <c r="E9" i="5"/>
  <c r="E17" i="5"/>
  <c r="E15" i="5"/>
  <c r="F9" i="29"/>
  <c r="F8" i="29"/>
  <c r="F26" i="29"/>
  <c r="F30" i="29"/>
  <c r="E36" i="29"/>
  <c r="F13" i="29"/>
  <c r="F35" i="29"/>
  <c r="B36" i="29"/>
  <c r="C36" i="29"/>
  <c r="E46" i="18"/>
  <c r="F18" i="18"/>
  <c r="F34" i="18"/>
  <c r="F16" i="18"/>
  <c r="F33" i="18"/>
  <c r="D46" i="18"/>
  <c r="F46" i="18" s="1"/>
  <c r="F41" i="18"/>
  <c r="D57" i="12"/>
  <c r="D36" i="35"/>
  <c r="F20" i="35"/>
  <c r="F21" i="35"/>
  <c r="F18" i="35"/>
  <c r="F13" i="35"/>
  <c r="F34" i="35"/>
  <c r="F32" i="35"/>
  <c r="E20" i="35"/>
  <c r="F19" i="35"/>
  <c r="F16" i="35"/>
  <c r="E14" i="35"/>
  <c r="B36" i="35"/>
  <c r="E32" i="35"/>
  <c r="F33" i="35"/>
  <c r="F27" i="35"/>
  <c r="E13" i="35"/>
  <c r="F24" i="35"/>
  <c r="C36" i="35"/>
  <c r="F28" i="35"/>
  <c r="F31" i="35"/>
  <c r="E24" i="35"/>
  <c r="E8" i="35"/>
  <c r="F10" i="35"/>
  <c r="E30" i="35"/>
  <c r="F37" i="69"/>
  <c r="G10" i="69"/>
  <c r="H26" i="69"/>
  <c r="H27" i="69"/>
  <c r="G34" i="69"/>
  <c r="H24" i="69"/>
  <c r="H22" i="69"/>
  <c r="G19" i="69"/>
  <c r="G26" i="69"/>
  <c r="G22" i="69"/>
  <c r="G12" i="69"/>
  <c r="F24" i="51"/>
  <c r="C36" i="51"/>
  <c r="C38" i="48" s="1"/>
  <c r="F14" i="51"/>
  <c r="F32" i="51"/>
  <c r="F35" i="51"/>
  <c r="F9" i="51"/>
  <c r="F10" i="51"/>
  <c r="F17" i="51"/>
  <c r="F31" i="51"/>
  <c r="B36" i="51"/>
  <c r="C48" i="48"/>
  <c r="B36" i="48"/>
  <c r="F36" i="48" s="1"/>
  <c r="F21" i="48"/>
  <c r="F35" i="48"/>
  <c r="F26" i="48"/>
  <c r="E36" i="48"/>
  <c r="E38" i="48" s="1"/>
  <c r="F8" i="48"/>
  <c r="F27" i="48"/>
  <c r="F10" i="48"/>
  <c r="D36" i="48"/>
  <c r="F13" i="48"/>
  <c r="C47" i="48"/>
  <c r="F38" i="45"/>
  <c r="F27" i="45"/>
  <c r="F9" i="45"/>
  <c r="C57" i="39"/>
  <c r="E57" i="39" s="1"/>
  <c r="D57" i="39"/>
  <c r="E33" i="39"/>
  <c r="E29" i="39"/>
  <c r="E23" i="39"/>
  <c r="E19" i="39"/>
  <c r="E48" i="39"/>
  <c r="E30" i="39"/>
  <c r="E32" i="39"/>
  <c r="E23" i="36"/>
  <c r="F19" i="36"/>
  <c r="E16" i="36"/>
  <c r="F21" i="36"/>
  <c r="B36" i="36"/>
  <c r="E26" i="36"/>
  <c r="F32" i="36"/>
  <c r="E19" i="36"/>
  <c r="F9" i="36"/>
  <c r="F35" i="36"/>
  <c r="E32" i="36"/>
  <c r="D36" i="36"/>
  <c r="F17" i="36"/>
  <c r="E22" i="36"/>
  <c r="E9" i="36"/>
  <c r="E21" i="36"/>
  <c r="C36" i="36"/>
  <c r="F20" i="36"/>
  <c r="E57" i="12"/>
  <c r="E35" i="58"/>
  <c r="E31" i="9"/>
  <c r="B35" i="9"/>
  <c r="E32" i="9"/>
  <c r="E20" i="9"/>
  <c r="C35" i="9"/>
  <c r="E19" i="9"/>
  <c r="E25" i="9"/>
  <c r="E21" i="9"/>
  <c r="D35" i="9"/>
  <c r="E11" i="9"/>
  <c r="C35" i="5"/>
  <c r="B35" i="5"/>
  <c r="E26" i="5"/>
  <c r="E10" i="5"/>
  <c r="E29" i="5"/>
  <c r="E24" i="5"/>
  <c r="E16" i="5"/>
  <c r="E8" i="5"/>
  <c r="E34" i="5"/>
  <c r="E31" i="5"/>
  <c r="D35" i="5"/>
  <c r="E36" i="26"/>
  <c r="F31" i="26"/>
  <c r="F15" i="26"/>
  <c r="F30" i="26"/>
  <c r="F26" i="26"/>
  <c r="F18" i="26"/>
  <c r="B36" i="26"/>
  <c r="F36" i="26"/>
  <c r="F33" i="26"/>
  <c r="F21" i="26"/>
  <c r="F17" i="26"/>
  <c r="F8" i="26"/>
  <c r="H17" i="69"/>
  <c r="G25" i="69"/>
  <c r="G13" i="69"/>
  <c r="H11" i="69"/>
  <c r="D36" i="69"/>
  <c r="D28" i="69"/>
  <c r="D12" i="69"/>
  <c r="E37" i="69"/>
  <c r="H37" i="69"/>
  <c r="C37" i="69"/>
  <c r="D37" i="69" s="1"/>
  <c r="H33" i="69"/>
  <c r="G29" i="69"/>
  <c r="E46" i="45"/>
  <c r="F46" i="45" s="1"/>
  <c r="H33" i="61"/>
  <c r="H29" i="61"/>
  <c r="H13" i="61"/>
  <c r="H9" i="61"/>
  <c r="C37" i="61"/>
  <c r="H34" i="61"/>
  <c r="H30" i="61"/>
  <c r="E35" i="9"/>
  <c r="H11" i="70" l="1"/>
  <c r="E35" i="73"/>
  <c r="E35" i="5"/>
  <c r="F36" i="29"/>
  <c r="F36" i="25"/>
  <c r="F46" i="20"/>
  <c r="F46" i="19"/>
  <c r="E36" i="31"/>
  <c r="E36" i="35"/>
  <c r="F36" i="35"/>
  <c r="G37" i="69"/>
  <c r="G37" i="67"/>
  <c r="H37" i="67"/>
  <c r="D38" i="48"/>
  <c r="F36" i="51"/>
  <c r="H11" i="65"/>
  <c r="E36" i="36"/>
  <c r="F36" i="36"/>
  <c r="F36" i="34"/>
  <c r="G37" i="63"/>
  <c r="D37" i="63"/>
  <c r="D37" i="61"/>
  <c r="D37" i="62"/>
  <c r="H37" i="63"/>
  <c r="F37" i="61"/>
  <c r="G37" i="61" s="1"/>
</calcChain>
</file>

<file path=xl/sharedStrings.xml><?xml version="1.0" encoding="utf-8"?>
<sst xmlns="http://schemas.openxmlformats.org/spreadsheetml/2006/main" count="2447" uniqueCount="521">
  <si>
    <t>ІІ .</t>
  </si>
  <si>
    <t>РАЗДЕЛ - Причина за временна неработоспособност "Общо заболяване"</t>
  </si>
  <si>
    <t xml:space="preserve">І . </t>
  </si>
  <si>
    <t>РАЗДЕЛ - Причина за временна неработоспособност  "Бременност и раждане"</t>
  </si>
  <si>
    <t>ІІІ.</t>
  </si>
  <si>
    <t>ІV.</t>
  </si>
  <si>
    <t>Общо</t>
  </si>
  <si>
    <t>По области</t>
  </si>
  <si>
    <t>Област</t>
  </si>
  <si>
    <t>Възраст</t>
  </si>
  <si>
    <t>ОБЩО</t>
  </si>
  <si>
    <t>Индивидуална първична извънболнична медицинска практика</t>
  </si>
  <si>
    <t>Индивидуална първична извънболнична дентална практика</t>
  </si>
  <si>
    <t>Групова първична извънболнична медицинска практика</t>
  </si>
  <si>
    <t>Групова първична извънболнична дентална практика</t>
  </si>
  <si>
    <t>Индивидуална специализирана извънболнична медицинска практика</t>
  </si>
  <si>
    <t>Индивидуална специализирана извънболнична дентална практика</t>
  </si>
  <si>
    <t>Групова специализирана извънболнична медицинска практика</t>
  </si>
  <si>
    <t>Групова специализирана извънболнична дентална практика</t>
  </si>
  <si>
    <t>Медицински център</t>
  </si>
  <si>
    <t>Дентален център</t>
  </si>
  <si>
    <t>Медико-дентален център</t>
  </si>
  <si>
    <t>Диагностично-консултативен център</t>
  </si>
  <si>
    <t>Самостоятелна медико-диагностична лаборатория</t>
  </si>
  <si>
    <t>Лаборатории</t>
  </si>
  <si>
    <t>ХЕИ</t>
  </si>
  <si>
    <t>Национален център по заразни и паразитни болести (НЦЗПБ)</t>
  </si>
  <si>
    <t>Специализирана болница за физикална терапия и рехабилитация-ЕАД</t>
  </si>
  <si>
    <t>Държавна психиатрична болница</t>
  </si>
  <si>
    <t>Център за спешна медицинска помощ</t>
  </si>
  <si>
    <t>Национален център по хематология и трансфузиология</t>
  </si>
  <si>
    <t>Диспансер психични заболявания</t>
  </si>
  <si>
    <t>Диспансер пневмофтизиататричен</t>
  </si>
  <si>
    <t>Диспансер кожновенерологичен</t>
  </si>
  <si>
    <t>Диспансер онкологичен</t>
  </si>
  <si>
    <t>Дом за медико-социални грижи</t>
  </si>
  <si>
    <t>Хоспис</t>
  </si>
  <si>
    <t>Аптека</t>
  </si>
  <si>
    <t>Номенклатура на кодовете на лечебните заведения</t>
  </si>
  <si>
    <t>Благоевград</t>
  </si>
  <si>
    <t>Бургас</t>
  </si>
  <si>
    <t>Варна</t>
  </si>
  <si>
    <t>Велико Търново</t>
  </si>
  <si>
    <t>Видин</t>
  </si>
  <si>
    <t>Враца</t>
  </si>
  <si>
    <t>Габрово</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</si>
  <si>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</si>
  <si>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</si>
  <si>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</si>
  <si>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</si>
  <si>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</si>
  <si>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</si>
  <si>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</si>
  <si>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</si>
  <si>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</si>
  <si>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</si>
  <si>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</si>
  <si>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</si>
  <si>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</si>
  <si>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София-град</t>
  </si>
  <si>
    <t>София</t>
  </si>
  <si>
    <t>Стара Загора</t>
  </si>
  <si>
    <t>Добрич</t>
  </si>
  <si>
    <t>Търговище</t>
  </si>
  <si>
    <t>Хасково</t>
  </si>
  <si>
    <t>Шумен</t>
  </si>
  <si>
    <t>Ямбол</t>
  </si>
  <si>
    <t>Разпределение на персонала</t>
  </si>
  <si>
    <t xml:space="preserve">Брой фирми </t>
  </si>
  <si>
    <t>Контрола</t>
  </si>
  <si>
    <t>Многопрофилна болница за долекуване, продължително лечение и рехабилитация</t>
  </si>
  <si>
    <t>към съдържанието</t>
  </si>
  <si>
    <t>1.1</t>
  </si>
  <si>
    <t>1.2</t>
  </si>
  <si>
    <t>3.1</t>
  </si>
  <si>
    <t>3.2</t>
  </si>
  <si>
    <t>4.1</t>
  </si>
  <si>
    <t>4.2</t>
  </si>
  <si>
    <t>РАЗДЕЛ - Причина за временна неработоспособност "Трудова злополука и професионална болест" /ТЗПБ/</t>
  </si>
  <si>
    <t>Вид обезщетение</t>
  </si>
  <si>
    <t>Брой платени работни дни</t>
  </si>
  <si>
    <t xml:space="preserve">Парични обезщетения за временна неработоспособност поради общо заболяване
</t>
  </si>
  <si>
    <t xml:space="preserve">Парични обезщетения за временна неработоспособност поради нетрудови злополуки
</t>
  </si>
  <si>
    <t xml:space="preserve">Парични  обезщетения за временна неработоспособност поради гледане на болен член от семейството и карантина
</t>
  </si>
  <si>
    <t xml:space="preserve">Парични обезщетения за санаторно-курортно лечение поради общо заболяване
</t>
  </si>
  <si>
    <t xml:space="preserve">Парични обезщетения за временна неработоспособност поради трудова  злополука  и професионална болест
</t>
  </si>
  <si>
    <t xml:space="preserve">Парични обезщетения за трудоустрояване поради бременност и кърмене
</t>
  </si>
  <si>
    <t>Парични обезщетения за бременност и раждане</t>
  </si>
  <si>
    <t>Парични обезщетения за бременност и раждане - по чл.50, ал.1-5 и чл.51 от КСО</t>
  </si>
  <si>
    <t>Парични обезщетения за бременност и раждане по чл.50, ал.6  от КСО</t>
  </si>
  <si>
    <t>Парични обезщетения за бременност и раждане по чл.50, ал.7  от КСО</t>
  </si>
  <si>
    <t xml:space="preserve">Парични обезщетения за бременност и раждане по чл.50а  от КСО - обезщетение при неизползване на отпуска за бременост и раждане
</t>
  </si>
  <si>
    <t>До 18 г. вкл.</t>
  </si>
  <si>
    <t>65 и повече години</t>
  </si>
  <si>
    <t>Първични болнични листове</t>
  </si>
  <si>
    <t>Продължение на болнични листове</t>
  </si>
  <si>
    <t xml:space="preserve">Продължение на болнични листове </t>
  </si>
  <si>
    <t xml:space="preserve">Първични болнични листове </t>
  </si>
  <si>
    <t>2.1</t>
  </si>
  <si>
    <t>2.2</t>
  </si>
  <si>
    <t>V.</t>
  </si>
  <si>
    <t xml:space="preserve">С Ъ Д Ъ Р Ж А Н И Е </t>
  </si>
  <si>
    <t>2</t>
  </si>
  <si>
    <t>СТАТИСТИЧЕСКИ БЮЛЕТИН</t>
  </si>
  <si>
    <t>„ПОКАЗАТЕЛИ, ХАРАКТЕРИЗИРАЩИ ВРЕМЕННАТА НЕРАБОТОСПОСОБНОСТ НА ОСИГУРЕНИТЕ ЛИЦА“</t>
  </si>
  <si>
    <t xml:space="preserve">         Бюлетинът „Показатели, характеризиращи временната неработоспособност на осигурените лица“ съдържа информация за паричните обезщетения за временна неработоспособност и трудоустрояване поради общо заболяване, трудова злополука и професионална болест, както и за обезщетенията за майчинство, изплащани от държавното обществено осигуряване. </t>
  </si>
  <si>
    <t xml:space="preserve">         При настъпване на промени в базата след публикуване на статистическия бюлетин, в т.ч. в резултат на служебното преизчисление на паричните обезщетения и помощи по реда на чл. 42, ал. 1 от Наредбата за паричните обезщетения и помощи от държавното обществено осигуряване, данните в него не се ревизират. </t>
  </si>
  <si>
    <t>РАЗДЕЛ - Причина за временна неработоспособност  "Осиновяване на дете до 5-годишна възраст"</t>
  </si>
  <si>
    <t>РЕПУБЛИКА БЪЛГАРИЯ</t>
  </si>
  <si>
    <t>До 9 лица вкл.</t>
  </si>
  <si>
    <t>От 10 до 19 лица</t>
  </si>
  <si>
    <t>От 20 до 49 лица</t>
  </si>
  <si>
    <t>От 50 до 99 лица</t>
  </si>
  <si>
    <t>От 100 до 249 лица</t>
  </si>
  <si>
    <t>Номенклатура  на  кодовете на лечебните заведения</t>
  </si>
  <si>
    <t>Номенклатура на кодовете  на лечебните заведения</t>
  </si>
  <si>
    <r>
      <rPr>
        <b/>
        <sz val="16"/>
        <rFont val="Arial"/>
        <family val="2"/>
        <charset val="204"/>
      </rPr>
      <t xml:space="preserve">              </t>
    </r>
    <r>
      <rPr>
        <b/>
        <u/>
        <sz val="16"/>
        <rFont val="Arial"/>
        <family val="2"/>
        <charset val="204"/>
      </rPr>
      <t>НАЦИОНАЛЕН ОСИГУРИТЕЛЕН ИНСТИТУТ</t>
    </r>
  </si>
  <si>
    <t>1.      Временна неработоспособност и трудоустрояване поради общо заболяване:</t>
  </si>
  <si>
    <t>2.      Временна неработоспособност и трудоустрояване поради трудова злополука и професионална болест:</t>
  </si>
  <si>
    <t>3.      Майчинство:</t>
  </si>
  <si>
    <t>Данните са представени по причината за неработоспособността, в т.ч.:</t>
  </si>
  <si>
    <t>■ общо заболяване;</t>
  </si>
  <si>
    <t>■ злополука – нетрудова;</t>
  </si>
  <si>
    <t>■ изследване поради общо заболяване;</t>
  </si>
  <si>
    <t>■ карантина;</t>
  </si>
  <si>
    <t>■ трудоустрояване – общо заболяване;</t>
  </si>
  <si>
    <t>■ санаторно-курортно лечение поради общо заболяване;</t>
  </si>
  <si>
    <t>■ гледане на болно дете до 3-годишна възраст, настанено в заведение за болнична помощ заедно с осигурения;</t>
  </si>
  <si>
    <t>■ гледане или належащо придружаване за медицински преглед, изследване или лечение в страната или в чужбина на болно дете до 18-годишна възраст;</t>
  </si>
  <si>
    <t>■ гледане или належащо придружаване за медицински преглед, изследване или лечение в страната или в чужбина на болен член на семейството над 18-годишна възраст.</t>
  </si>
  <si>
    <t>■ професионална болест;</t>
  </si>
  <si>
    <t>■ злополука – трудова;</t>
  </si>
  <si>
    <t>■ изследване поради трудова злополука;</t>
  </si>
  <si>
    <t>■ изследване поради професионална болест;</t>
  </si>
  <si>
    <t>■ трудоустрояване – трудова злополука;</t>
  </si>
  <si>
    <t>■ трудоустрояване – професионална болест;</t>
  </si>
  <si>
    <t>■ санаторно-курортно лечение поради трудова злополука;</t>
  </si>
  <si>
    <t>■ санаторно-курортно лечение поради професионална болест.</t>
  </si>
  <si>
    <t>■ трудоустрояване – бременност, кърмене или напреднал етап на лечение    ин-витро;</t>
  </si>
  <si>
    <t>■ бременност и раждане;</t>
  </si>
  <si>
    <t>■ отглеждане на дете до 2-годишна възраст;</t>
  </si>
  <si>
    <t xml:space="preserve">          Използвани са данни от поддържаната от Националния осигурителен институт информационна система за изплащаните обезщетения и помощи по чл. 33, ал. 5, т. 7 от Кодекса за социално осигуряване. </t>
  </si>
  <si>
    <t xml:space="preserve">         Данните отразяват текущото състояние на информационната система за изплащаните обезщетения и помощи по Кодекса за социално осигуряване към момента на публикуване на бюлетина. </t>
  </si>
  <si>
    <t xml:space="preserve">          Статистическият бюлетин се изготвя четири пъти в годината и съдържащата се в него информация се отнася съответно за първото тримесечие, за полугодието, за деветмесечието и за цялата година.</t>
  </si>
  <si>
    <t>Обезщетение при осиновяване на дете до 5-годишна възраст</t>
  </si>
  <si>
    <t xml:space="preserve">Парични обезщетения при неизползване на отпуска при осиновяване по чл.53г  от КСО </t>
  </si>
  <si>
    <t>Парични обезщетения при осиновяване на дете до 5-годишна възраст по чл.53в от КСО</t>
  </si>
  <si>
    <t>Парични обезщетения за трудоустрояване при временно намалена работоспособност поради общо заболяване</t>
  </si>
  <si>
    <t xml:space="preserve">Парични обезщетения за трудоустрояване при временно намалена работоспособност поради трудова злополука и професионална болест
</t>
  </si>
  <si>
    <t>Граждани на други държави</t>
  </si>
  <si>
    <t>По единични възрасти</t>
  </si>
  <si>
    <t>По код на лечебното заведение</t>
  </si>
  <si>
    <t>ЗА ЦЯЛАТА СТРАНА</t>
  </si>
  <si>
    <t xml:space="preserve">III.1. Краткосрочни обезщетения - Бременност и раждане                                                                              по чл.50, ал.1 - 5, чл.50, ал.7, чл.50а и чл.51 от КСО </t>
  </si>
  <si>
    <t xml:space="preserve">III.1.1. Краткосрочни обезщетения - Бременност и раждане                                                                    по чл.50, ал.1 - 5, чл.50, ал.7, чл.50а и чл.51 от КСО </t>
  </si>
  <si>
    <t>III.1.2. Краткосрочни обезщетения - Бременност и раждане                                                            по чл.50, ал.1 - 5, чл.50, ал.7, чл.50а и чл.51 от КСО</t>
  </si>
  <si>
    <t xml:space="preserve">IV.1. Краткосрочни обезщетения - Отглеждане на дете                                                                              до 2-годишна възраст по чл.53 и чл.54 от КСО </t>
  </si>
  <si>
    <t xml:space="preserve">IV.1.1. Краткосрочни обезщетения - Отглеждане на дете                                                                до 2-годишна възраст по чл.53 и чл.54 от КСО </t>
  </si>
  <si>
    <t xml:space="preserve">IV.1.2. Краткосрочни обезщетения - Отглеждане на дете                                                                         до 2-годишна възраст по чл.53 и чл.54 от КСО </t>
  </si>
  <si>
    <t>Средно на ден</t>
  </si>
  <si>
    <t>От 250 до 499 лица</t>
  </si>
  <si>
    <t>Парични обезщетения за отглеждане на дете до 2-годишна възраст по чл. 53 от КСО</t>
  </si>
  <si>
    <t xml:space="preserve">Парични обезщетения за отглеждане на дете до 2-годишна възраст по чл. 54 от КСО
</t>
  </si>
  <si>
    <t>(No column name)</t>
  </si>
  <si>
    <t>Брой лица с платени обезщетения от ДОО                      (за периода)</t>
  </si>
  <si>
    <t>Брой лица общо</t>
  </si>
  <si>
    <t>Брой лица с плащане от ДОО</t>
  </si>
  <si>
    <t>% на лицата с плащане  от  ДОО към общо лицата по ТП</t>
  </si>
  <si>
    <t xml:space="preserve">4=3/2 </t>
  </si>
  <si>
    <t>Брой болнични листове на едно лице</t>
  </si>
  <si>
    <t xml:space="preserve">% на болничните листове с плащане  от  ДОО към общо приетите </t>
  </si>
  <si>
    <t>в % от осигурените за  ОЗМ лица</t>
  </si>
  <si>
    <t>Брой болнични листове с плащане от ДОО                (за периода)</t>
  </si>
  <si>
    <t>на едно лице с обезщетение</t>
  </si>
  <si>
    <t>Брой платени работни дни                                                     (за периода)</t>
  </si>
  <si>
    <t>Диагноза</t>
  </si>
  <si>
    <t>Ранг</t>
  </si>
  <si>
    <t>Дял от общия брой болнични листове (%)</t>
  </si>
  <si>
    <t>J06.9</t>
  </si>
  <si>
    <t>B34.9</t>
  </si>
  <si>
    <t>J20.9</t>
  </si>
  <si>
    <t>J06.8</t>
  </si>
  <si>
    <t>J03.9</t>
  </si>
  <si>
    <t>M51.1</t>
  </si>
  <si>
    <t>O20.0</t>
  </si>
  <si>
    <t>O47.0</t>
  </si>
  <si>
    <t>G54.4</t>
  </si>
  <si>
    <t>G54.1</t>
  </si>
  <si>
    <t>J18.9</t>
  </si>
  <si>
    <t>Наименование на  диагноза</t>
  </si>
  <si>
    <t>Вирусна инфекция, неуточнена</t>
  </si>
  <si>
    <t>Увреждания на лумбо-сакралния плексус</t>
  </si>
  <si>
    <t>Увреждания на лумбо-сакралните коренчета, некласифицирани другаде</t>
  </si>
  <si>
    <t>Остър тонзилит, неуточнен</t>
  </si>
  <si>
    <t>Други остри инфекции на горните дихателни пътища с множествена локализация</t>
  </si>
  <si>
    <t>Остра инфекция на горните дихателни пътища, неуточнена</t>
  </si>
  <si>
    <t>Пневмония, неуточнена</t>
  </si>
  <si>
    <t>Остър бронхит, неуточнен</t>
  </si>
  <si>
    <t>Увреждания на межпрешленните дискове в поясния и другите отдели на гръбначния стълб с радикулопатия</t>
  </si>
  <si>
    <t>Заплашващ аборт</t>
  </si>
  <si>
    <t>Лъжливо раждане преди навършени 37 гестационни седмици</t>
  </si>
  <si>
    <t xml:space="preserve">Общо </t>
  </si>
  <si>
    <t>От 4 до 7 дни</t>
  </si>
  <si>
    <t>От 8 до 14 дни</t>
  </si>
  <si>
    <t>До 3 дни вкл.</t>
  </si>
  <si>
    <t>От 15 до 30 дни</t>
  </si>
  <si>
    <t>над 30 дни</t>
  </si>
  <si>
    <t>Първични или продължение болнични листове</t>
  </si>
  <si>
    <t>7=6/5</t>
  </si>
  <si>
    <t>8=5/2</t>
  </si>
  <si>
    <t>Брой лица с времемна неработоспособност, временно намалена работоспособност и санаторно курортно лечение</t>
  </si>
  <si>
    <t>Брой болнични листове с плащане от ДОО</t>
  </si>
  <si>
    <t>Брой болнични листове общо</t>
  </si>
  <si>
    <t>Брой болнични листове      общо</t>
  </si>
  <si>
    <t>Брой болнични листове за временна неработоспособност, временно намалена работоспособност и санаторно курортно лечение</t>
  </si>
  <si>
    <t>Изплатена сума на един болничен лист</t>
  </si>
  <si>
    <t>Брой болнични листове      с плащане от ДОО</t>
  </si>
  <si>
    <t>6</t>
  </si>
  <si>
    <t>6.1</t>
  </si>
  <si>
    <t xml:space="preserve">I.2. Краткосрочни обезщетения - Общо заболяване </t>
  </si>
  <si>
    <t xml:space="preserve">I.2.1.Краткосрочни обезщетения - Общо заболяване </t>
  </si>
  <si>
    <t xml:space="preserve">I.2.2. Краткосрочни обезщетения - Общо заболяване </t>
  </si>
  <si>
    <t xml:space="preserve">I.3. Краткосрочни обезщетения - Общо заболяване                  </t>
  </si>
  <si>
    <t xml:space="preserve">I.3.1. Краткосрочни обезщетения - Общо заболяване                                 </t>
  </si>
  <si>
    <t xml:space="preserve">I.3.2. Краткосрочни обезщетения - Общо заболяване                                        </t>
  </si>
  <si>
    <t>I.4. Краткосрочни обезщетения - Общо заболяване</t>
  </si>
  <si>
    <t>I.4.1. Краткосрочни обезщетения - Общо заболяване</t>
  </si>
  <si>
    <t xml:space="preserve">I.4.2. Краткосрочни обезщетения - Общо заболяване </t>
  </si>
  <si>
    <t xml:space="preserve">I.6. Краткосрочни обезщетения - Общо заболяване                                                                     </t>
  </si>
  <si>
    <t xml:space="preserve">I.6.1. Краткосрочни обезщетения - Общо заболяване                                                  </t>
  </si>
  <si>
    <t xml:space="preserve">I.6.2. Краткосрочни обезщетения - Общо заболяване            </t>
  </si>
  <si>
    <t xml:space="preserve">I.7. Краткосрочни обезщетения - Общо заболяване                                                            </t>
  </si>
  <si>
    <t xml:space="preserve">I.7.1. Краткосрочни обезщетения - Общо заболяване                                                                  </t>
  </si>
  <si>
    <t xml:space="preserve">I.7.2. Краткосрочни обезщетения - Общо заболяване                                         </t>
  </si>
  <si>
    <t>Болнични листове с                                 или без плащане от ДОО</t>
  </si>
  <si>
    <t>Общо болнични листове</t>
  </si>
  <si>
    <t>Средна продължителност на  болничния лист</t>
  </si>
  <si>
    <t>S52.5</t>
  </si>
  <si>
    <t xml:space="preserve">J00  </t>
  </si>
  <si>
    <t>K29.9</t>
  </si>
  <si>
    <t>S93.4</t>
  </si>
  <si>
    <t>S42.2</t>
  </si>
  <si>
    <t>S82.6</t>
  </si>
  <si>
    <t>S06.0</t>
  </si>
  <si>
    <t>S82.7</t>
  </si>
  <si>
    <t>S82.8</t>
  </si>
  <si>
    <t>S72.0</t>
  </si>
  <si>
    <t>S62.6</t>
  </si>
  <si>
    <t>S32.0</t>
  </si>
  <si>
    <t>S82.1</t>
  </si>
  <si>
    <t>S72.1</t>
  </si>
  <si>
    <t>S68.1</t>
  </si>
  <si>
    <t>Остър назофарингит [хрема]</t>
  </si>
  <si>
    <t>Гастродуоденит, неуточнен</t>
  </si>
  <si>
    <t>Мозъчно сътресение</t>
  </si>
  <si>
    <t>Счупване на гръбначния стълб в поясната област</t>
  </si>
  <si>
    <t>Счупване на горния край на раменната кост (хумерус)</t>
  </si>
  <si>
    <t>Счупване на долния край на лъчевата кост</t>
  </si>
  <si>
    <t>Счупване на друг пръст на ръката</t>
  </si>
  <si>
    <t>Счупване на бедрената шийка</t>
  </si>
  <si>
    <t>Пертрохантерно счупване</t>
  </si>
  <si>
    <t>Счупване на горния край на тибията (голям пищял)</t>
  </si>
  <si>
    <t>Счупване на външен [латерален] малеолус</t>
  </si>
  <si>
    <t>Множествени счупвания на подбедрицата</t>
  </si>
  <si>
    <t>Счупвания на други части на подбедрицата</t>
  </si>
  <si>
    <t>Навяхване и разтягане на ставните връзки на глезена</t>
  </si>
  <si>
    <t xml:space="preserve">II.2. Краткосрочни обезщетения - ТЗПБ </t>
  </si>
  <si>
    <t xml:space="preserve">II.2.1.  Краткосрочни обезщетения - ТЗПБ </t>
  </si>
  <si>
    <t xml:space="preserve">II.2.2.  Краткосрочни обезщетения - ТЗПБ </t>
  </si>
  <si>
    <t xml:space="preserve">II.3.  Краткосрочни обезщетения - ТЗПБ                                                                     </t>
  </si>
  <si>
    <t xml:space="preserve">II.3.1.Краткосрочни обезщетения - ТЗПБ                                              </t>
  </si>
  <si>
    <t xml:space="preserve">II.3.2. Краткосрочни обезщетения - ТЗПБ                                 </t>
  </si>
  <si>
    <t xml:space="preserve">II.4.  Краткосрочни обезщетения - ТЗПБ   </t>
  </si>
  <si>
    <t xml:space="preserve">II.4.1.  Краткосрочни обезщетения - ТЗПБ  </t>
  </si>
  <si>
    <t xml:space="preserve">II.4.2. Краткосрочни обезщетения - ТЗПБ   </t>
  </si>
  <si>
    <t xml:space="preserve">II.6. Краткосрочни обезщетения - ТЗПБ                                            </t>
  </si>
  <si>
    <t xml:space="preserve">II.6.1. Краткосрочни обезщетения - ТЗПБ                                                           </t>
  </si>
  <si>
    <t xml:space="preserve">II.6.2. Краткосрочни обезщетения - ТЗПБ                                                                   </t>
  </si>
  <si>
    <t xml:space="preserve">II.7. Краткосрочни обезщетения - ТЗПБ                                                                          </t>
  </si>
  <si>
    <t xml:space="preserve">II.7.1. Краткосрочни обезщетения - ТЗПБ                                    </t>
  </si>
  <si>
    <t xml:space="preserve">II.7.2. Краткосрочни обезщетения - ТЗПБ                           </t>
  </si>
  <si>
    <t xml:space="preserve"> </t>
  </si>
  <si>
    <t>Код на Диагноза</t>
  </si>
  <si>
    <t>5=4/2</t>
  </si>
  <si>
    <t>7=6/2</t>
  </si>
  <si>
    <t>9=8/6</t>
  </si>
  <si>
    <t>5=4/3</t>
  </si>
  <si>
    <t>6=3/2</t>
  </si>
  <si>
    <t>6=4/5</t>
  </si>
  <si>
    <t>5=3/4</t>
  </si>
  <si>
    <t>8=3+4+5+6+7</t>
  </si>
  <si>
    <t xml:space="preserve">      1) лицата, осигурени от двама или повече работодатели от различни области, са преброени повече от веднъж;</t>
  </si>
  <si>
    <t xml:space="preserve">      2) лицата, получили обезщетение на повече от едно основание в рамките на периода, са преброени само веднъж.</t>
  </si>
  <si>
    <t xml:space="preserve">       1) лицата, осигурени от двама или повече работодатели от различни области, са преброени повече от веднъж;</t>
  </si>
  <si>
    <t xml:space="preserve">       2) лицата, получили обезщетение на повече от едно основание в рамките на периода, са преброени само веднъж.</t>
  </si>
  <si>
    <t xml:space="preserve">        1) лицата, осигурени от двама или повече работодатели от различни области, са преброени повече от веднъж;</t>
  </si>
  <si>
    <t xml:space="preserve">        2) лицата, получили обезщетение на повече от едно основание в рамките на периода, са преброени само веднъж.</t>
  </si>
  <si>
    <t>Изплатена     сума</t>
  </si>
  <si>
    <t>Изплатена      сума</t>
  </si>
  <si>
    <t>Изплатена                 сума</t>
  </si>
  <si>
    <t>Средно на                   ден</t>
  </si>
  <si>
    <t>Изплатена               сума</t>
  </si>
  <si>
    <t>Средно на      ден</t>
  </si>
  <si>
    <t>Средно на                 ден</t>
  </si>
  <si>
    <t>Средно на               ден</t>
  </si>
  <si>
    <t>Средно на            ден</t>
  </si>
  <si>
    <t>Средно на           ден</t>
  </si>
  <si>
    <t>Средно на                ден</t>
  </si>
  <si>
    <t>Средно на                    ден</t>
  </si>
  <si>
    <t>Изплатена                       сума</t>
  </si>
  <si>
    <t>Изплатена                    сума</t>
  </si>
  <si>
    <t>Изплатена              сума</t>
  </si>
  <si>
    <t>Средно на                      ден</t>
  </si>
  <si>
    <t>Средно на              ден</t>
  </si>
  <si>
    <t>Средно на                       ден</t>
  </si>
  <si>
    <t>Изплатена                  сума</t>
  </si>
  <si>
    <t>Средно на                          ден</t>
  </si>
  <si>
    <t>Изплатена                           сума</t>
  </si>
  <si>
    <t>Средно на                         ден</t>
  </si>
  <si>
    <t>Изплатена                                       сума</t>
  </si>
  <si>
    <t>Средно на                              ден</t>
  </si>
  <si>
    <t>Изплатена                               сума</t>
  </si>
  <si>
    <t>Средно на                           ден</t>
  </si>
  <si>
    <t>Изплатена                             сума</t>
  </si>
  <si>
    <t>Средно на                                  ден</t>
  </si>
  <si>
    <t>Средно на                        ден</t>
  </si>
  <si>
    <t>Изплатена                                 сума</t>
  </si>
  <si>
    <t>Средно  на                           ден</t>
  </si>
  <si>
    <t>Средно на                     ден</t>
  </si>
  <si>
    <t>Изплатена                                сума</t>
  </si>
  <si>
    <t>Изплатена                            сума</t>
  </si>
  <si>
    <t>Болнични листове с                               или без плащане от ДОО</t>
  </si>
  <si>
    <t>Изплатена                          сума</t>
  </si>
  <si>
    <t>Изплатена                        сума</t>
  </si>
  <si>
    <t>Изплатена                              сума</t>
  </si>
  <si>
    <t>Изплатена                                    сума</t>
  </si>
  <si>
    <t>Брой платени работни дни                                   средно  на болничен лист</t>
  </si>
  <si>
    <t>Брой болнични листове                          с плащане от ДОО</t>
  </si>
  <si>
    <t>Брой болнични листове,                    за които няма плащане   от ДОО</t>
  </si>
  <si>
    <t>Брой болнични листове,                          за които няма плащане   от ДОО</t>
  </si>
  <si>
    <t>Брой болнични листове                      с плащане от ДОО</t>
  </si>
  <si>
    <t>Брой платени                         работни дни</t>
  </si>
  <si>
    <t>Брой платени                        работни дни</t>
  </si>
  <si>
    <t xml:space="preserve">V.1. Краткосрочни обезщетения - Осиновяване на дете                                                                          до 5 годишна възраст по чл.53а /чл.53в и чл.53г/  от КСО  </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</si>
  <si>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</si>
  <si>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</si>
  <si>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</si>
  <si>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</si>
  <si>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</si>
  <si>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</si>
  <si>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</si>
  <si>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</si>
  <si>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</si>
  <si>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</si>
  <si>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</si>
  <si>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</si>
  <si>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</si>
  <si>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</si>
  <si>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лица с плащане              от ДОО</t>
  </si>
  <si>
    <t>Брой лица с плащане                  от ДОО</t>
  </si>
  <si>
    <t>Брой болнични листове с плащане                   от ДОО</t>
  </si>
  <si>
    <t>Брой лица с плащане                   от ДОО</t>
  </si>
  <si>
    <t>Брой болнични листове с плащане                    от ДОО</t>
  </si>
  <si>
    <t>Брой лица с плащане                 от ДОО</t>
  </si>
  <si>
    <t>Брой лица с плащане                     от ДОО</t>
  </si>
  <si>
    <t>Брой болнични листове с плащане                                 от ДОО</t>
  </si>
  <si>
    <t>Брой лица с плащане                      от ДОО</t>
  </si>
  <si>
    <t>Брой лица с плащане                              от ДОО</t>
  </si>
  <si>
    <t>Брой лица с плащане                             от ДОО</t>
  </si>
  <si>
    <t>Брой лица с плащане                            от ДОО</t>
  </si>
  <si>
    <t>Многопрофилна болница за активно лечение</t>
  </si>
  <si>
    <t>Специализирана болница за активно лечение</t>
  </si>
  <si>
    <t>Национална специализирана болница за активно лечение</t>
  </si>
  <si>
    <t>Специализирана болница за долекуване и продължително лечение (и рехабилитация)</t>
  </si>
  <si>
    <t>Специализирана болница за рехабилитация</t>
  </si>
  <si>
    <t>Специализирана-филиал болница за рехабилитация</t>
  </si>
  <si>
    <t>Специализирана болница за долекуване, продължително лечение и рехабилитация</t>
  </si>
  <si>
    <t>Специализирана болница за долекуване, продължително лечение и рехабилитация - филиал</t>
  </si>
  <si>
    <t>Ведомствена многопрофилна болница за активно лечение</t>
  </si>
  <si>
    <t>Брой болнични листове  с плащане от ДОО                                                                               (за периода)</t>
  </si>
  <si>
    <t>Изплатена                сума</t>
  </si>
  <si>
    <t xml:space="preserve">I.1. 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лечение  - Общо заболяване </t>
  </si>
  <si>
    <t xml:space="preserve">I.1.1. 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лечение  - Общо заболяване </t>
  </si>
  <si>
    <t xml:space="preserve">I.1.2. 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лечение  - Общо заболяване </t>
  </si>
  <si>
    <t xml:space="preserve">II.1. Брой лица, брой болнични листове и брой болнични листове на едно лице с временна неработоспособност                                                               и временно намалена работоспособност - ТЗПБ </t>
  </si>
  <si>
    <t xml:space="preserve">II.1.1. Брой лица, брой болнични листове и брой болнични листове на едно лице с временна неработоспособност                                                        и временно намалена работоспособност - ТЗПБ </t>
  </si>
  <si>
    <t xml:space="preserve">II.1.2. Брой лица, брой болнични листове и брой болнични листове на едно лице с временна неработоспособност                                                     и временно намалена работоспособност - ТЗПБ </t>
  </si>
  <si>
    <t>Изплатена        сума</t>
  </si>
  <si>
    <t xml:space="preserve">III.2. Краткосрочни обезщетения - Мъже, ползвали 15 дни отпуск                                                        при раждане  на дете по чл.50, ал.6 от КСО                             </t>
  </si>
  <si>
    <t>Брой болнични листове                                 общо</t>
  </si>
  <si>
    <t>Дял от общия                          брой болнични                  листове (%)</t>
  </si>
  <si>
    <t>Травматична ампутация на друг пръст на ръката (пълна)(частична)</t>
  </si>
  <si>
    <t>Над 499 лица</t>
  </si>
  <si>
    <t>J04.2</t>
  </si>
  <si>
    <t>Остър ларинготрахеит</t>
  </si>
  <si>
    <t>S82.0</t>
  </si>
  <si>
    <t>Счупване на пателата</t>
  </si>
  <si>
    <t>B34.8</t>
  </si>
  <si>
    <t>Други вирусни инфекции с неуточнена локализация</t>
  </si>
  <si>
    <t>I11.9</t>
  </si>
  <si>
    <t>Хипертонично сърце без (застойна) сърдечна недостатъчност</t>
  </si>
  <si>
    <t>S92.3</t>
  </si>
  <si>
    <t>Счупване на метатарзална кост</t>
  </si>
  <si>
    <t>Парични обезщетения за отглеждане на дете до 8-годишна възраст по чл. 53ж от КСО</t>
  </si>
  <si>
    <t>2. От 1 август 2022 г.  влизат в сила изменения и допълнения в Кодекса на труда (КТ) и Кодекса за социално осигуряване (КСО), с които се въвежда право на отпуск и парично обезщетение на бащите/осиновителите на деца до 8-годишна възраст.</t>
  </si>
  <si>
    <t>M47.2</t>
  </si>
  <si>
    <t>Други спондилози с радикулопатия</t>
  </si>
  <si>
    <t>■ отглеждане на дете до 8-годишна възраст от бащи / осиновители.</t>
  </si>
  <si>
    <t>■ осиновяване на дете до 5-годишна възраст;</t>
  </si>
  <si>
    <t>РАЗДЕЛ - Причина за временна неработоспособност  "Отглеждане на дете до 2-годишна възраст" и "Отглеждане на дете до 8-годишна възраст от бащи/осиновители"</t>
  </si>
  <si>
    <t xml:space="preserve">IV.2. Краткосрочни обезщетения - Отглеждане на дете                                                                         до 8-годишна възраст по чл.53ж от КСО </t>
  </si>
  <si>
    <t>От 01.01.2023 до 31.03.2023 г.</t>
  </si>
  <si>
    <t>B01.9</t>
  </si>
  <si>
    <t>Варицела без усложнения</t>
  </si>
  <si>
    <t>S22.0</t>
  </si>
  <si>
    <t>Счупване на гръбначен прешлен</t>
  </si>
  <si>
    <t>S66.3</t>
  </si>
  <si>
    <t>Травма на екстензорен мускул и сухожилие на друг пръст на ниво китка и длан</t>
  </si>
  <si>
    <t>От 01.01.2023 до 30.06.2023 г.</t>
  </si>
  <si>
    <r>
      <t>Забележка:</t>
    </r>
    <r>
      <rPr>
        <b/>
        <sz val="10"/>
        <rFont val="Arial"/>
        <family val="2"/>
        <charset val="204"/>
      </rPr>
      <t xml:space="preserve"> 1. </t>
    </r>
    <r>
      <rPr>
        <sz val="10"/>
        <rFont val="Arial"/>
        <family val="2"/>
        <charset val="204"/>
      </rPr>
      <t>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</si>
  <si>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r>
      <rPr>
        <b/>
        <u/>
        <sz val="10"/>
        <rFont val="Arial"/>
        <family val="2"/>
        <charset val="204"/>
      </rPr>
      <t>Забележка:</t>
    </r>
    <r>
      <rPr>
        <sz val="10"/>
        <rFont val="Arial"/>
        <family val="2"/>
        <charset val="204"/>
      </rPr>
      <t xml:space="preserve"> Лицата с ЛНЧ / ЛН, граждани на други държави, не могат да бъдат разпределени по възраст.</t>
    </r>
  </si>
  <si>
    <t>M50.1</t>
  </si>
  <si>
    <t>Увреждане на междупрешленните дискове в шийния отдел с радикулопатия</t>
  </si>
  <si>
    <t>S61.0</t>
  </si>
  <si>
    <t>Открита рана на пръст(-и) на ръката без увреждане на ноктите</t>
  </si>
  <si>
    <t>S80.0</t>
  </si>
  <si>
    <t>Контузия на коляното</t>
  </si>
  <si>
    <r>
      <t xml:space="preserve">Парични обезщетения за отглеждане на дете до 8-годишна възраст от бащата/осиновителя </t>
    </r>
    <r>
      <rPr>
        <b/>
        <vertAlign val="superscript"/>
        <sz val="9"/>
        <rFont val="Arial"/>
        <family val="2"/>
        <charset val="204"/>
      </rPr>
      <t>3</t>
    </r>
  </si>
  <si>
    <r>
      <t xml:space="preserve">Парични обезщетения за отглеждане на  дете до 2-годишна възраст </t>
    </r>
    <r>
      <rPr>
        <b/>
        <vertAlign val="superscript"/>
        <sz val="9"/>
        <rFont val="Arial"/>
        <family val="2"/>
        <charset val="204"/>
      </rPr>
      <t>3</t>
    </r>
  </si>
  <si>
    <r>
      <t xml:space="preserve">Парични обезщетения за отглеждане на  дете до 2-годишна възраст </t>
    </r>
    <r>
      <rPr>
        <b/>
        <vertAlign val="superscript"/>
        <sz val="9"/>
        <rFont val="Arial"/>
        <family val="2"/>
        <charset val="204"/>
      </rPr>
      <t>2</t>
    </r>
  </si>
  <si>
    <t>1. От 1 август 2022 г.  влизат в сила изменения и допълнения в Кодекса на труда (КТ) и Кодекса за социално осигуряване (КСО), с които се въвежда право на отпуск и парично обезщетение на бащите/осиновителите на деца до 8-годишна възраст.</t>
  </si>
  <si>
    <r>
      <t>Забележка:</t>
    </r>
    <r>
      <rPr>
        <b/>
        <sz val="10"/>
        <rFont val="Arial"/>
        <family val="2"/>
        <charset val="204"/>
      </rPr>
      <t xml:space="preserve"> </t>
    </r>
  </si>
  <si>
    <t>3. Считано от 1 януари 2023 г. паричното обезщетение за отглеждане на дете до 2-годишна възраст по чл. 53 от КСО и за отглеждане на дете до 8-годишна възраст от бащата (осиновителя) по чл. 53ж от КСО за 2023 г. се увеличава от 710 лв. на 780 лв., съгласно чл. 12 от ЗБДОО за 2023 г. ( ДВ.бр.66 от 01.08.2023 г.).</t>
  </si>
  <si>
    <t>Показатели, характеризиращи временната неработоспособност на осигурените лица към 30.09.2023 г. - Жени</t>
  </si>
  <si>
    <t>Показатели, характеризиращи временната неработоспособност на осигурените лица към 30.09.2023 г. - Мъже</t>
  </si>
  <si>
    <t>От 01.01.2023 до 30.09.2023 г.</t>
  </si>
  <si>
    <t>Показатели, характеризиращи временната неработоспособност на осигурените лица към 30.09.2023 г. - Общо мъже и жени</t>
  </si>
  <si>
    <t>Деветмесечие 2023 г. - общо мъже  и  жени</t>
  </si>
  <si>
    <t>Деветмесечие 2023 година</t>
  </si>
  <si>
    <t>Данните са към 22.11.2023 г.</t>
  </si>
  <si>
    <t>Обобщена таблица с показатели, характеризиращи временната неработоспособност на осигурените лица деветмесечие -  2023 г. - общо за двата пола</t>
  </si>
  <si>
    <t>Обобщена таблица с показатели, характеризиращи временната неработоспособност на осигурените лица деветмесечие -  2023 г. - мъже</t>
  </si>
  <si>
    <t>Обобщена таблица с показатели, характеризиращи временната неработоспособност на осигурените лица деветмесечие -  2023 г. - жени</t>
  </si>
  <si>
    <t>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области деветмесечие 2023 г. - общо за двата пола</t>
  </si>
  <si>
    <t>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области деветмесечие 2023 г. - мъже</t>
  </si>
  <si>
    <t>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области деветмесечие 2023 г. - жени</t>
  </si>
  <si>
    <t xml:space="preserve">Брой болнични листове с плащане от ДОО за временна неработоспособност, изплатена сума и брой  дни в неработоспособност, разпределени по области деветмесечие 2023 г. - общо за двата пола </t>
  </si>
  <si>
    <t xml:space="preserve">Брой болнични листове с плащане от ДОО за временна неработоспособност, изплатена сума и брой  дни в неработоспособност, разпределени по области деветмесечие 2023 г. - мъже </t>
  </si>
  <si>
    <t xml:space="preserve">Брой болнични листове с плащане от ДОО за временна неработоспособност, изплатена сума и брой  дни в неработоспособност, разпределени по области деветмесечие 2023 г. - жени </t>
  </si>
  <si>
    <t>Брой болнични листове с плащане от ДОО за временна неработоспособност, изплатена сума и брой  дни в неработоспособност, разпределени по единични възрасти деветмесечие 2023 г. - общо за двата пола</t>
  </si>
  <si>
    <t>Брой болнични листове с плащане от ДОО за временна неработоспособност, изплатена сума и брой  дни в неработоспособност, разпределени по единични възрасти деветмесечие 2023 г. - мъже</t>
  </si>
  <si>
    <t>Брой болнични листове с плащане от ДОО за временна неработоспособност, изплатена сума и брой  дни в неработоспособност, разпределени по единични възрасти деветмесечие 2023 г. - жени</t>
  </si>
  <si>
    <t>Брой болнични листове с плащане от ДОО за временна неработоспособност, изплатена сума и брой  дни в неработоспособност, разпределени по код на лечебното заведение деветмесечие 2023 г. - общо за двата пола</t>
  </si>
  <si>
    <t>Брой болнични листове с плащане от ДОО за временна неработоспособност, изплатена сума и брой  дни в неработоспособност, разпределени по код на лечебното заведение деветмесечие 2023 г. - мъже</t>
  </si>
  <si>
    <t>Брой болнични листове с плащане от ДОО за временна неработоспособност, изплатена сума и брой  дни в неработоспособност, разпределени по код на лечебното заведение деветмесечие 2023 г. - жени</t>
  </si>
  <si>
    <t>Брой болнични листове по видове и продължителност деветмесечие 2023 г. - общо за двата пола</t>
  </si>
  <si>
    <t>Брой болнични листове с плащане от ДОО за първичен болничен за временна неработоспособност, изплатена сума и брой  дни в неработоспособност, разпределени по области деветмесечие 2023 г. - общо за двата пола</t>
  </si>
  <si>
    <t>Брой болнични листове с плащане от ДОО за първичен болничен за временна неработоспособност, изплатена сума и брой  дни в неработоспособност, разпределени по области деветмесечие 2023 г. - мъже</t>
  </si>
  <si>
    <t xml:space="preserve">Брой болнични листове с плащане от ДОО за първичен болничен за временна неработоспособност, изплатена сума и брой  дни в неработоспособност, разпределени по области деветмесечие 2023 г. - жени </t>
  </si>
  <si>
    <t xml:space="preserve">Брой болнични листове с плащане от ДОО за болничен - продължение за временна неработоспособност, изплатена сума и брой  дни в неработоспособност, разпределени по области деветмесечие 2023 г. - общо за двата пола </t>
  </si>
  <si>
    <t>Брой болнични листове с плащане от ДОО за болничен - продължение за временна неработоспособност, изплатена сума и брой  дни в неработоспособност, разпределени по области деветмесечие 2023 г. - мъже</t>
  </si>
  <si>
    <t>Брой болнични листове с плащане от ДОО за болничен - продължение за временна неработоспособност, изплатена сума и брой  дни в неработоспособност, разпределени по области деветмесечие 2023 г. - жени</t>
  </si>
  <si>
    <t>Брой осигурители, разпределени по големина на предприятието, брой болнични листове и брой дни в неработоспособност деветмесечие 2023 г.</t>
  </si>
  <si>
    <t>Диагнози с най-висок относителен дял от общия брой болнични листове, средна продължителност на болничен лист за съответната диагноза деветмесечие 2023 г. - общо за двата пола</t>
  </si>
  <si>
    <t>Брой лица, брой болнични листове и брой болнични листове на едно лице с временна неработоспособност и временно намалена работоспособност по области деветмесечие 2023 г. - общо за двата пола</t>
  </si>
  <si>
    <t>Брой лица, брой болнични листове и брой болнични листове на едно лице с временна неработоспособност и временно намалена работоспособност по области деветмесечие 2023 г. - мъже</t>
  </si>
  <si>
    <t>Брой лица, брой болнични листове и брой болнични листове на едно лице с временна неработоспособност и временно намалена работоспособност по области деветмесечие 2023 г. - жени</t>
  </si>
  <si>
    <t>Брой болнични листове с плащане от ДОО за временна неработоспособност, изплатена сума и брой  дни в неработоспособност, разпределени по области деветмесечие 2023 г. - общо за двата пола</t>
  </si>
  <si>
    <t>Брой болнични листове с плащане от ДОО за временна неработоспособност, изплатена сума и брой  дни в неработоспособност, разпределени по области деветмесечие 2023 г. - мъже</t>
  </si>
  <si>
    <t>Брой болнични листове с плащане от ДОО за временна неработоспособност, изплатена сума и брой  дни в неработоспособност, разпределени по области деветмесечие 2023 г. - жени</t>
  </si>
  <si>
    <t xml:space="preserve">Брой болнични листове с плащане от ДОО за временна неработоспособност, изплатена сума и брой  дни в неработоспособност, разпределени по единични възрасти деветмесечие 2023 г. -  общо за двата пола </t>
  </si>
  <si>
    <t>Брой болнични листове с плащане от ДОО за временна неработоспособност, изплатена сума и брой  дни в неработоспособност, разпределени по единични възрасти деветмесечие 2023 г. -  мъже</t>
  </si>
  <si>
    <t xml:space="preserve">Брой лица с първичен болничен лист за временна неработоспособност, изплатена сума и брой  дни в неработоспособност, разпределени по области деветмесечие 2023 г. - общо за двата пола </t>
  </si>
  <si>
    <t>Брой лица с първичен болничен лист за временна неработоспособност, изплатена сума и брой  дни в неработоспособност, разпределени по области деветмесечие 2023 г. - мъже</t>
  </si>
  <si>
    <t>Брой лица с първичен болничен лист за временна неработоспособност, изплатена сума и брой  дни в неработоспособност, разпределени по области деветмесечие 2023 г. - жени</t>
  </si>
  <si>
    <t xml:space="preserve">Брой лица с болничен лист - продължение за временна неработоспособност, изплатена сума и брой дни в неработоспособност, разпределени по области деветмесечие 2023 г. - общо за двата пола </t>
  </si>
  <si>
    <t>Брой лица с болничен лист - продължение за временна неработоспособност, изплатена сума и брой дни в неработоспособност, разпределени по области деветмесечие 2023 г. - мъже</t>
  </si>
  <si>
    <t>Брой лица с болничен лист - продължение за временна неработоспособност, изплатена сума и брой дни в неработоспособност, разпределени по области деветмесечие 2023 г. - жени</t>
  </si>
  <si>
    <t>Брой осигурители, разпределени по големина на предприятието, брой лица с временна неработоспособност и брой дни в неработоспособност деветмесечие 2023 г.</t>
  </si>
  <si>
    <t>Брой лица с плащане от ДОО за временна неработоспособност, изплатена сума и брой  дни в неработоспособност, разпределени по области деветмесечие 2023 г. - общо за двата пола</t>
  </si>
  <si>
    <t xml:space="preserve">Брой лица с плащане от ДОО за временна неработоспособност, изплатена сума и брой дни в неработоспособност, разпределени по области деветмесечие 2023 г. - мъже </t>
  </si>
  <si>
    <t>Брой лица с плащане от ДОО за временна неработоспособност, изплатена сума и брой  дни в неработоспособност, разпределени по области деветмесечие 2023 г. - жени</t>
  </si>
  <si>
    <t>Брой лица с плащане от ДОО, изплатена сума и брой дни в неработоспособност за бащи ползвали 15 дни отпуск при раждане на дете деветмесечие 2023 г.</t>
  </si>
  <si>
    <t xml:space="preserve">Брой лица с плащане от ДОО за временна неработоспособност, изплатена сума и брой  дни в неработоспособност, разпределени по области деветмесечие 2023 г. - общо за двата пола </t>
  </si>
  <si>
    <t>Брой лица с плащане от ДОО за временна неработоспособност, изплатена сума и брой  дни в неработоспособност, разпределени по области деветмесечие 2023 г. - мъже</t>
  </si>
  <si>
    <t>Брой лица с плащане от ДОО за временна неработоспособност, изплатена сума и брой  дни в неработоспособност, разпределени по области деветмесечие 2023 г. - бащи /осиновители</t>
  </si>
  <si>
    <t>Брой лица с плащане от ДОО за временна неработоспособност, изплатена сума и брой дни в неработоспособност по области при осиновяване на дете деветмесечие 2023 г. -  общо за двата пола.</t>
  </si>
  <si>
    <t>Деветмесечие 2023 г. - мъже</t>
  </si>
  <si>
    <t>Деветмесечие 2023 г. - жени</t>
  </si>
  <si>
    <t>Деветмесечие 2023 г. - общо мъже и жени</t>
  </si>
  <si>
    <t>Деветмесечие 2023 г.  - мъже</t>
  </si>
  <si>
    <t>I.5. Брой болнични листове по видове и продължителност - Общо заболяване - Деветмесечие - 2023 г. - общо мъже  и  жени</t>
  </si>
  <si>
    <t>I.8. Краткосрочни обезщетения - Общо заболяване - Деветмесечие - 2023 г.</t>
  </si>
  <si>
    <t>I.9.  Диагнози с най-висок относителен дял от общия брой болнични листове,                                                                                                                                                                              средна продължителност на болничен лист за съответната диагноза                                                                                                                                     Общо заболяване - Деветмесечие - 2023 г. - общо мъже  и  жени</t>
  </si>
  <si>
    <t>A08.4</t>
  </si>
  <si>
    <t>Вирусна чревна инфекция, неуточнена</t>
  </si>
  <si>
    <t>Деветмесечие  2023 г. - общо мъже  и  жени</t>
  </si>
  <si>
    <t>Деветмесечие 2023 г.  - общо мъже и жени</t>
  </si>
  <si>
    <t>Деветмесечие 2023 г.  - жени</t>
  </si>
  <si>
    <t>II.5. Брой болнични листове по видове и продължителност - ТЗПБ - Деветмесечие - 2023 г. - общо мъже  и  жени</t>
  </si>
  <si>
    <t>II.8. Краткосрочни обезщетения - ТЗПБ - Деветмесечие 2023 г.</t>
  </si>
  <si>
    <t>II.9. Диагнози с най-висок относителен дял от общия брой болнични листове,                                                                                                                   средна продължителност на болничен лист за съответната диагноза                                                                                                                                    ТЗПБ - Деветмесечие - 2023 г. - общо мъже  и  жени</t>
  </si>
  <si>
    <t>S92.0</t>
  </si>
  <si>
    <t>Счупване на петната кост</t>
  </si>
  <si>
    <t>Деветмесечие 2023  г. - жени</t>
  </si>
  <si>
    <t>Деветмесечие 2023 г.</t>
  </si>
  <si>
    <t>Деветмесечие 2023 г.- жени</t>
  </si>
  <si>
    <t>Деветмесечие 2023 г. - бащи / осиновители</t>
  </si>
  <si>
    <r>
      <t>Забележка:</t>
    </r>
    <r>
      <rPr>
        <b/>
        <sz val="10"/>
        <rFont val="Arial"/>
        <family val="2"/>
        <charset val="204"/>
      </rPr>
      <t xml:space="preserve"> </t>
    </r>
    <r>
      <rPr>
        <sz val="10"/>
        <rFont val="Arial"/>
        <family val="2"/>
        <charset val="204"/>
      </rPr>
      <t>Данните за броя на лицата с плащане от ДОО ( колона 3 ) се различават от данните в таблица "Показатели, характеризиращи временната неработоспособност на осигурените лица към 30.09.2023 г.", тъй като лицата, осигурени от двама или повече работодатели от различни области, са преброени повече от веднъж.</t>
    </r>
  </si>
  <si>
    <r>
      <t>Забележка:</t>
    </r>
    <r>
      <rPr>
        <b/>
        <sz val="10"/>
        <rFont val="Arial"/>
        <family val="2"/>
        <charset val="204"/>
      </rPr>
      <t xml:space="preserve"> </t>
    </r>
    <r>
      <rPr>
        <sz val="10"/>
        <rFont val="Arial"/>
        <family val="2"/>
        <charset val="204"/>
      </rPr>
      <t xml:space="preserve"> Данните за броя на лицата с плащане от ДОО ( колона 3 ) се различават от данните в таблица "Показатели, характеризиращи временната неработоспособност на осигурените лица към 30.09.2023 г.", тъй като лицата, осигурени от двама или повече работодатели от различни области, са преброени повече от веднъж.</t>
    </r>
  </si>
  <si>
    <r>
      <t>Забележка</t>
    </r>
    <r>
      <rPr>
        <b/>
        <sz val="10"/>
        <rFont val="Arial"/>
        <family val="2"/>
        <charset val="204"/>
      </rPr>
      <t xml:space="preserve">: </t>
    </r>
    <r>
      <rPr>
        <sz val="10"/>
        <rFont val="Arial"/>
        <family val="2"/>
        <charset val="204"/>
      </rPr>
      <t>Данните за броя на лицата с плащане от ДОО ( колона 2 ) ) се различават от данните в  таблица "Показатели, характеризиращи временната неработоспособност на осигурените лица към 30.09.2023 г.", тъй като лицата, осигурени от двама или повече работодатели от различни области, са преброени повече от веднъж.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</si>
  <si>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r>
      <t>Забележка:</t>
    </r>
    <r>
      <rPr>
        <sz val="10"/>
        <rFont val="Arial"/>
        <family val="2"/>
        <charset val="204"/>
      </rPr>
      <t xml:space="preserve"> 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30.09.2023 г.", тъй като лицата, осигурени от двама или повече работодатели от различни области, са преброени повече от веднъж.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</si>
  <si>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r>
      <t>Забележка:</t>
    </r>
    <r>
      <rPr>
        <sz val="10"/>
        <rFont val="Arial"/>
        <family val="2"/>
        <charset val="204"/>
      </rPr>
      <t xml:space="preserve"> 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30.09.2023 г.", тъй като: </t>
    </r>
  </si>
  <si>
    <r>
      <t>Забележка:</t>
    </r>
    <r>
      <rPr>
        <b/>
        <sz val="10"/>
        <rFont val="Arial"/>
        <family val="2"/>
        <charset val="204"/>
      </rPr>
      <t xml:space="preserve">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30.09.2023 г.", тъй като лицата, осигурени от двама или повече работодатели от различни области, са преброени повече от веднъж.</t>
    </r>
  </si>
  <si>
    <t xml:space="preserve">Изплатена 
сума                   </t>
  </si>
  <si>
    <t xml:space="preserve">Средно 
на ден                             </t>
  </si>
  <si>
    <t xml:space="preserve">Изплатена
 сума                   </t>
  </si>
  <si>
    <t xml:space="preserve">Средно
 на ден                             </t>
  </si>
  <si>
    <t xml:space="preserve">Изплатена 
сума       </t>
  </si>
  <si>
    <r>
      <rPr>
        <b/>
        <u/>
        <sz val="10"/>
        <rFont val="Arial"/>
        <family val="2"/>
        <charset val="204"/>
      </rPr>
      <t>Забележка:</t>
    </r>
    <r>
      <rPr>
        <sz val="10"/>
        <rFont val="Arial"/>
        <family val="2"/>
        <charset val="204"/>
      </rPr>
      <t xml:space="preserve">  Средната продължителност на болничния лист е показана в календарни дни. </t>
    </r>
  </si>
  <si>
    <r>
      <rPr>
        <b/>
        <u/>
        <sz val="10"/>
        <rFont val="Arial"/>
        <family val="2"/>
        <charset val="204"/>
      </rPr>
      <t>Забележка:</t>
    </r>
    <r>
      <rPr>
        <sz val="10"/>
        <rFont val="Arial"/>
        <family val="2"/>
        <charset val="204"/>
      </rPr>
      <t xml:space="preserve"> Средната продължителност на болничния лист е показана в календарни дни.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</si>
</sst>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0\ &quot;лв.&quot;;\-#,##0\ &quot;лв.&quot;"/>
    <numFmt numFmtId="7" formatCode="#,##0.00\ &quot;лв.&quot;;\-#,##0.00\ &quot;лв.&quot;"/>
    <numFmt numFmtId="42" formatCode="_-* #,##0\ &quot;лв.&quot;_-;\-* #,##0\ &quot;лв.&quot;_-;_-* &quot;-&quot;\ &quot;лв.&quot;_-;_-@_-"/>
    <numFmt numFmtId="44" formatCode="_-* #,##0.00\ &quot;лв.&quot;_-;\-* #,##0.00\ &quot;лв.&quot;_-;_-* &quot;-&quot;??\ &quot;лв.&quot;_-;_-@_-"/>
    <numFmt numFmtId="164" formatCode="#,##0.00\ &quot;лв&quot;"/>
    <numFmt numFmtId="165" formatCode="#,##0.00\ &quot;лв.&quot;"/>
    <numFmt numFmtId="166" formatCode="_-* #,##0\ &quot;лв.&quot;_-;\-* #,##0\ &quot;лв.&quot;_-;_-* &quot;-&quot;??\ &quot;лв.&quot;_-;_-@_-"/>
    <numFmt numFmtId="167" formatCode="#,##0.0"/>
    <numFmt numFmtId="168" formatCode="0.0"/>
    <numFmt numFmtId="169" formatCode="0.000"/>
    <numFmt numFmtId="170" formatCode="0.000%"/>
    <numFmt numFmtId="171" formatCode="0.0000%"/>
    <numFmt numFmtId="172" formatCode="0.00000%"/>
    <numFmt numFmtId="173" formatCode="#,##0\ &quot;лв.&quot;"/>
    <numFmt numFmtId="174" formatCode="0.0%"/>
  </numFmts>
  <fonts count="30" x14ac:knownFonts="1">
    <font>
      <sz val="10"/>
      <name val="Arial"/>
      <charset val="204"/>
    </font>
    <font>
      <sz val="10"/>
      <name val="Arial"/>
      <family val="2"/>
      <charset val="204"/>
    </font>
    <font>
      <b/>
      <sz val="10"/>
      <name val="Arial"/>
      <family val="2"/>
      <charset val="204"/>
    </font>
    <font>
      <sz val="10"/>
      <color indexed="18"/>
      <name val="Arial"/>
      <family val="2"/>
      <charset val="204"/>
    </font>
    <font>
      <b/>
      <sz val="10"/>
      <color indexed="18"/>
      <name val="Arial"/>
      <family val="2"/>
      <charset val="204"/>
    </font>
    <font>
      <u/>
      <sz val="10"/>
      <color indexed="12"/>
      <name val="Arial"/>
      <family val="2"/>
      <charset val="204"/>
    </font>
    <font>
      <sz val="10"/>
      <name val="Arial"/>
      <family val="2"/>
      <charset val="204"/>
    </font>
    <font>
      <sz val="10"/>
      <color indexed="18"/>
      <name val="Arial"/>
      <family val="2"/>
      <charset val="204"/>
    </font>
    <font>
      <b/>
      <sz val="11"/>
      <name val="Arial"/>
      <family val="2"/>
      <charset val="204"/>
    </font>
    <font>
      <b/>
      <sz val="15"/>
      <name val="Arial"/>
      <family val="2"/>
      <charset val="204"/>
    </font>
    <font>
      <b/>
      <sz val="9"/>
      <name val="Arial"/>
      <family val="2"/>
      <charset val="204"/>
    </font>
    <font>
      <sz val="9"/>
      <name val="Arial"/>
      <family val="2"/>
      <charset val="204"/>
    </font>
    <font>
      <b/>
      <sz val="16"/>
      <name val="Arial"/>
      <family val="2"/>
      <charset val="204"/>
    </font>
    <font>
      <b/>
      <u/>
      <sz val="16"/>
      <name val="Arial"/>
      <family val="2"/>
      <charset val="204"/>
    </font>
    <font>
      <sz val="11"/>
      <name val="Arial"/>
      <family val="2"/>
      <charset val="204"/>
    </font>
    <font>
      <sz val="9.5"/>
      <name val="Consolas"/>
      <family val="3"/>
      <charset val="204"/>
    </font>
    <font>
      <b/>
      <i/>
      <sz val="9"/>
      <name val="Arial"/>
      <family val="2"/>
      <charset val="204"/>
    </font>
    <font>
      <b/>
      <u/>
      <sz val="10"/>
      <name val="Arial"/>
      <family val="2"/>
      <charset val="204"/>
    </font>
    <font>
      <b/>
      <i/>
      <sz val="11"/>
      <name val="Arial"/>
      <family val="2"/>
      <charset val="204"/>
    </font>
    <font>
      <b/>
      <sz val="12"/>
      <name val="MS Sans Serif"/>
      <charset val="204"/>
    </font>
    <font>
      <u/>
      <sz val="9"/>
      <color indexed="12"/>
      <name val="Arial"/>
      <family val="2"/>
      <charset val="204"/>
    </font>
    <font>
      <b/>
      <vertAlign val="superscript"/>
      <sz val="9"/>
      <name val="Arial"/>
      <family val="2"/>
      <charset val="204"/>
    </font>
    <font>
      <sz val="10"/>
      <color rgb="FFFF0000"/>
      <name val="Arial"/>
      <family val="2"/>
      <charset val="204"/>
    </font>
    <font>
      <sz val="10"/>
      <color theme="1"/>
      <name val="Arial"/>
      <family val="2"/>
      <charset val="204"/>
    </font>
    <font>
      <b/>
      <sz val="10"/>
      <color rgb="FF000099"/>
      <name val="Arial"/>
      <family val="2"/>
      <charset val="204"/>
    </font>
    <font>
      <sz val="10"/>
      <color rgb="FF000099"/>
      <name val="Arial"/>
      <family val="2"/>
      <charset val="204"/>
    </font>
    <font>
      <sz val="9.5"/>
      <color rgb="FF0000FF"/>
      <name val="Consolas"/>
      <family val="3"/>
      <charset val="204"/>
    </font>
    <font>
      <sz val="9.5"/>
      <color rgb="FF808080"/>
      <name val="Consolas"/>
      <family val="3"/>
      <charset val="204"/>
    </font>
    <font>
      <sz val="9.5"/>
      <color rgb="FF008000"/>
      <name val="Consolas"/>
      <family val="3"/>
      <charset val="204"/>
    </font>
    <font>
      <b/>
      <u/>
      <sz val="10"/>
      <color rgb="FF000099"/>
      <name val="Arial"/>
      <family val="2"/>
      <charset val="204"/>
    </font>
  </fonts>
  <fills count="5">
    <fill>
      <patternFill patternType="none"/>
    </fill>
    <fill>
      <patternFill patternType="gray125"/>
    </fill>
    <fill>
      <patternFill patternType="solid">
        <fgColor indexed="9"/>
        <bgColor indexed="24"/>
      </patternFill>
    </fill>
    <fill>
      <patternFill patternType="solid">
        <fgColor theme="4" tint="0.79998168889431442"/>
        <bgColor indexed="64"/>
      </patternFill>
    </fill>
    <fill>
      <patternFill patternType="solid">
        <fgColor theme="4" tint="0.79998168889431442"/>
        <bgColor indexed="24"/>
      </patternFill>
    </fill>
  </fills>
  <borders count="46">
    <border>
      <left/>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0"/>
      </top>
      <bottom/>
      <diagonal/>
    </border>
    <border>
      <left/>
      <right/>
      <top style="medium">
        <color theme="0"/>
      </top>
      <bottom/>
      <diagonal/>
    </border>
    <border>
      <left/>
      <right/>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style="medium">
        <color theme="0"/>
      </left>
      <right/>
      <top/>
      <bottom/>
      <diagonal/>
    </border>
    <border>
      <left/>
      <right style="medium">
        <color theme="0"/>
      </right>
      <top/>
      <bottom/>
      <diagonal/>
    </border>
    <border>
      <left/>
      <right style="medium">
        <color theme="0"/>
      </right>
      <top style="medium">
        <color theme="0"/>
      </top>
      <bottom/>
      <diagonal/>
    </border>
    <border>
      <left/>
      <right/>
      <top/>
      <bottom style="medium">
        <color theme="0"/>
      </bottom>
      <diagonal/>
    </border>
    <border>
      <left style="medium">
        <color theme="0"/>
      </left>
      <right/>
      <top/>
      <bottom style="thin">
        <color indexed="64"/>
      </bottom>
      <diagonal/>
    </border>
    <border>
      <left/>
      <right style="medium">
        <color theme="0"/>
      </right>
      <top/>
      <bottom style="thin">
        <color indexed="64"/>
      </bottom>
      <diagonal/>
    </border>
    <border>
      <left style="medium">
        <color theme="0"/>
      </left>
      <right/>
      <top style="thin">
        <color indexed="64"/>
      </top>
      <bottom style="thin">
        <color indexed="64"/>
      </bottom>
      <diagonal/>
    </border>
    <border>
      <left/>
      <right style="medium">
        <color theme="0"/>
      </right>
      <top style="thin">
        <color indexed="64"/>
      </top>
      <bottom style="thin">
        <color indexed="64"/>
      </bottom>
      <diagonal/>
    </border>
    <border>
      <left style="thin">
        <color theme="0"/>
      </left>
      <right style="thin">
        <color theme="0"/>
      </right>
      <top style="thin">
        <color indexed="64"/>
      </top>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style="medium">
        <color theme="0"/>
      </left>
      <right/>
      <top style="thin">
        <color indexed="64"/>
      </top>
      <bottom/>
      <diagonal/>
    </border>
    <border>
      <left/>
      <right style="medium">
        <color theme="0"/>
      </right>
      <top style="thin">
        <color indexed="64"/>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indexed="64"/>
      </right>
      <top style="thin">
        <color indexed="64"/>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medium">
        <color theme="0" tint="-4.9989318521683403E-2"/>
      </left>
      <right/>
      <top style="thin">
        <color indexed="64"/>
      </top>
      <bottom style="thin">
        <color indexed="64"/>
      </bottom>
      <diagonal/>
    </border>
    <border>
      <left style="thin">
        <color theme="0"/>
      </left>
      <right/>
      <top style="medium">
        <color theme="0"/>
      </top>
      <bottom/>
      <diagonal/>
    </border>
    <border>
      <left style="medium">
        <color theme="0"/>
      </left>
      <right/>
      <top style="medium">
        <color theme="0"/>
      </top>
      <bottom/>
      <diagonal/>
    </border>
    <border>
      <left style="medium">
        <color theme="0"/>
      </left>
      <right/>
      <top/>
      <bottom style="medium">
        <color theme="0"/>
      </bottom>
      <diagonal/>
    </border>
    <border>
      <left style="thin">
        <color theme="0"/>
      </left>
      <right/>
      <top style="thin">
        <color indexed="64"/>
      </top>
      <bottom/>
      <diagonal/>
    </border>
    <border>
      <left/>
      <right style="thin">
        <color theme="0"/>
      </right>
      <top style="thin">
        <color indexed="64"/>
      </top>
      <bottom/>
      <diagonal/>
    </border>
    <border>
      <left style="thin">
        <color theme="0"/>
      </left>
      <right/>
      <top/>
      <bottom style="medium">
        <color theme="0"/>
      </bottom>
      <diagonal/>
    </border>
  </borders>
  <cellStyleXfs count="4">
    <xf numFmtId="0" fontId="0" fillId="0" borderId="0"/>
    <xf numFmtId="0" fontId="5"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404">
    <xf numFmtId="0" fontId="0" fillId="0" borderId="0" xfId="0"/>
    <xf numFmtId="3" fontId="0" fillId="0" borderId="0" xfId="0" applyNumberFormat="1"/>
    <xf numFmtId="0" fontId="0" fillId="0" borderId="0" xfId="0" applyAlignment="1">
      <alignment horizontal="right"/>
    </xf>
    <xf numFmtId="4" fontId="0" fillId="0" borderId="0" xfId="0" applyNumberFormat="1"/>
    <xf numFmtId="3" fontId="1" fillId="0" borderId="0" xfId="0" applyNumberFormat="1" applyFont="1"/>
    <xf numFmtId="4" fontId="1" fillId="0" borderId="0" xfId="0" applyNumberFormat="1" applyFont="1"/>
    <xf numFmtId="0" fontId="1" fillId="0" borderId="0" xfId="0" applyFont="1"/>
    <xf numFmtId="2" fontId="0" fillId="0" borderId="0" xfId="0" applyNumberFormat="1"/>
    <xf numFmtId="3" fontId="1" fillId="0" borderId="0" xfId="0" applyNumberFormat="1" applyFont="1" applyFill="1"/>
    <xf numFmtId="1" fontId="0" fillId="0" borderId="0" xfId="0" applyNumberFormat="1"/>
    <xf numFmtId="10" fontId="0" fillId="0" borderId="0" xfId="3" applyNumberFormat="1" applyFont="1"/>
    <xf numFmtId="0" fontId="0" fillId="0" borderId="0" xfId="0" applyFill="1"/>
    <xf numFmtId="0" fontId="0" fillId="0" borderId="0" xfId="0" applyFill="1" applyBorder="1"/>
    <xf numFmtId="0" fontId="0" fillId="0" borderId="0" xfId="0" applyBorder="1"/>
    <xf numFmtId="10" fontId="0" fillId="0" borderId="0" xfId="3" applyNumberFormat="1" applyFont="1" applyBorder="1"/>
    <xf numFmtId="3" fontId="1" fillId="2" borderId="0" xfId="0" applyNumberFormat="1" applyFont="1" applyFill="1" applyBorder="1" applyAlignment="1"/>
    <xf numFmtId="164" fontId="1" fillId="2" borderId="0" xfId="0" applyNumberFormat="1" applyFont="1" applyFill="1" applyBorder="1" applyAlignment="1"/>
    <xf numFmtId="0" fontId="6" fillId="0" borderId="0" xfId="0" applyFont="1"/>
    <xf numFmtId="0" fontId="6" fillId="0" borderId="0" xfId="0" applyFont="1" applyFill="1"/>
    <xf numFmtId="3" fontId="7" fillId="0" borderId="0" xfId="0" applyNumberFormat="1" applyFont="1" applyFill="1" applyBorder="1" applyAlignment="1"/>
    <xf numFmtId="0" fontId="0" fillId="0" borderId="0" xfId="0" applyFont="1"/>
    <xf numFmtId="49" fontId="0" fillId="0" borderId="0" xfId="0" applyNumberFormat="1" applyAlignment="1">
      <alignment wrapText="1"/>
    </xf>
    <xf numFmtId="49" fontId="0" fillId="0" borderId="0" xfId="0" applyNumberFormat="1"/>
    <xf numFmtId="0" fontId="9" fillId="0" borderId="0" xfId="0" applyFont="1" applyAlignment="1">
      <alignment horizontal="center" vertical="center" wrapText="1"/>
    </xf>
    <xf numFmtId="0" fontId="11" fillId="0" borderId="0" xfId="0" applyFont="1" applyAlignment="1">
      <alignment horizontal="left" vertical="top" wrapText="1"/>
    </xf>
    <xf numFmtId="0" fontId="10" fillId="0" borderId="0" xfId="0" applyFont="1"/>
    <xf numFmtId="0" fontId="10" fillId="0" borderId="0" xfId="0" applyFont="1" applyAlignment="1">
      <alignment horizontal="left" vertical="center" wrapText="1"/>
    </xf>
    <xf numFmtId="0" fontId="11" fillId="0" borderId="0" xfId="0" applyFont="1"/>
    <xf numFmtId="0" fontId="12" fillId="0" borderId="0" xfId="0" applyFont="1" applyAlignment="1">
      <alignment horizontal="center" vertical="center"/>
    </xf>
    <xf numFmtId="0" fontId="13" fillId="0" borderId="0" xfId="0" applyFont="1" applyAlignment="1">
      <alignment horizontal="center"/>
    </xf>
    <xf numFmtId="0" fontId="8" fillId="0" borderId="0" xfId="0" applyFont="1" applyAlignment="1">
      <alignment horizontal="center" vertical="center"/>
    </xf>
    <xf numFmtId="0" fontId="14" fillId="0" borderId="0" xfId="0" applyFont="1" applyAlignment="1">
      <alignment horizontal="justify" vertical="center"/>
    </xf>
    <xf numFmtId="0" fontId="8" fillId="0" borderId="0" xfId="0" applyFont="1" applyAlignment="1">
      <alignment horizontal="justify" vertical="center"/>
    </xf>
    <xf numFmtId="0" fontId="14" fillId="0" borderId="0" xfId="0" applyFont="1" applyAlignment="1">
      <alignment horizontal="left" vertical="center" indent="7"/>
    </xf>
    <xf numFmtId="0" fontId="10" fillId="0" borderId="0" xfId="0" applyFont="1" applyAlignment="1"/>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wrapText="1"/>
    </xf>
    <xf numFmtId="0" fontId="14" fillId="0" borderId="0" xfId="0" applyFont="1"/>
    <xf numFmtId="0" fontId="14" fillId="0" borderId="0" xfId="0" applyFont="1" applyAlignment="1">
      <alignment horizontal="left" vertical="center" wrapText="1" indent="7"/>
    </xf>
    <xf numFmtId="49" fontId="14" fillId="0" borderId="0" xfId="0" applyNumberFormat="1" applyFont="1" applyAlignment="1">
      <alignment horizontal="left" vertical="center" indent="7"/>
    </xf>
    <xf numFmtId="49" fontId="14" fillId="0" borderId="0" xfId="0" applyNumberFormat="1" applyFont="1" applyAlignment="1">
      <alignment horizontal="left" vertical="center" wrapText="1" indent="7"/>
    </xf>
    <xf numFmtId="0" fontId="14" fillId="0" borderId="0" xfId="0" applyFont="1" applyAlignment="1">
      <alignment horizontal="left" vertical="center" indent="4"/>
    </xf>
    <xf numFmtId="0" fontId="0" fillId="0" borderId="0" xfId="0" applyAlignment="1">
      <alignment horizontal="left" vertical="center" indent="1"/>
    </xf>
    <xf numFmtId="0" fontId="11" fillId="0" borderId="0" xfId="1" applyFont="1" applyAlignment="1" applyProtection="1">
      <alignment horizontal="left" wrapText="1"/>
    </xf>
    <xf numFmtId="0" fontId="10" fillId="0" borderId="0" xfId="0" applyFont="1" applyAlignment="1">
      <alignment horizontal="left" vertical="center"/>
    </xf>
    <xf numFmtId="0" fontId="11" fillId="0" borderId="0" xfId="0" applyFont="1" applyAlignment="1">
      <alignment horizontal="left" wrapText="1"/>
    </xf>
    <xf numFmtId="0" fontId="10" fillId="0" borderId="0" xfId="0" applyFont="1" applyAlignment="1">
      <alignment horizontal="left" wrapText="1"/>
    </xf>
    <xf numFmtId="0" fontId="11" fillId="0" borderId="0" xfId="0" applyFont="1" applyAlignment="1">
      <alignment horizontal="left"/>
    </xf>
    <xf numFmtId="0" fontId="22" fillId="0" borderId="0" xfId="0" applyFont="1"/>
    <xf numFmtId="0" fontId="0" fillId="0" borderId="0" xfId="0" applyAlignment="1">
      <alignment vertical="top"/>
    </xf>
    <xf numFmtId="0" fontId="23" fillId="0" borderId="0" xfId="0" applyFont="1" applyFill="1"/>
    <xf numFmtId="3" fontId="4" fillId="0" borderId="0" xfId="0" applyNumberFormat="1" applyFont="1" applyFill="1" applyBorder="1" applyAlignment="1">
      <alignment vertical="center"/>
    </xf>
    <xf numFmtId="3" fontId="24" fillId="0" borderId="0" xfId="0" applyNumberFormat="1" applyFont="1" applyFill="1" applyBorder="1" applyAlignment="1">
      <alignment horizontal="left" vertical="center"/>
    </xf>
    <xf numFmtId="0" fontId="25" fillId="0" borderId="0" xfId="0" applyFont="1" applyBorder="1" applyAlignment="1">
      <alignment horizontal="left" vertical="top" wrapText="1"/>
    </xf>
    <xf numFmtId="0" fontId="25" fillId="0" borderId="0" xfId="0" applyFont="1" applyBorder="1" applyAlignment="1">
      <alignment horizontal="left" vertical="top" wrapText="1"/>
    </xf>
    <xf numFmtId="3" fontId="25" fillId="0" borderId="0" xfId="0" applyNumberFormat="1" applyFont="1" applyBorder="1" applyAlignment="1">
      <alignment horizontal="right" vertical="top" wrapText="1"/>
    </xf>
    <xf numFmtId="4" fontId="25" fillId="0" borderId="0" xfId="0" applyNumberFormat="1" applyFont="1" applyBorder="1" applyAlignment="1">
      <alignment horizontal="right" vertical="top" wrapText="1"/>
    </xf>
    <xf numFmtId="0" fontId="0" fillId="0" borderId="0" xfId="0" applyAlignment="1">
      <alignment horizontal="center" vertical="center"/>
    </xf>
    <xf numFmtId="0" fontId="22" fillId="0" borderId="0" xfId="0" applyFont="1" applyAlignment="1">
      <alignment horizontal="right"/>
    </xf>
    <xf numFmtId="0" fontId="0" fillId="0" borderId="0" xfId="0" applyAlignment="1">
      <alignment horizontal="center"/>
    </xf>
    <xf numFmtId="0" fontId="0" fillId="0" borderId="9" xfId="0" applyBorder="1"/>
    <xf numFmtId="0" fontId="6" fillId="0" borderId="0" xfId="0" applyFont="1" applyAlignment="1">
      <alignment horizontal="center"/>
    </xf>
    <xf numFmtId="0" fontId="25" fillId="0" borderId="0" xfId="0" applyFont="1" applyBorder="1" applyAlignment="1">
      <alignment horizontal="left" vertical="top" wrapText="1"/>
    </xf>
    <xf numFmtId="0" fontId="11" fillId="0" borderId="0" xfId="1" applyFont="1" applyAlignment="1" applyProtection="1">
      <alignment horizontal="left" vertical="top" wrapText="1"/>
    </xf>
    <xf numFmtId="2" fontId="22" fillId="0" borderId="0" xfId="0" applyNumberFormat="1" applyFont="1"/>
    <xf numFmtId="2" fontId="22" fillId="0" borderId="0" xfId="0" applyNumberFormat="1" applyFont="1" applyAlignment="1">
      <alignment wrapText="1"/>
    </xf>
    <xf numFmtId="49" fontId="22" fillId="0" borderId="0" xfId="0" applyNumberFormat="1" applyFont="1"/>
    <xf numFmtId="0" fontId="25" fillId="0" borderId="0" xfId="0" applyFont="1" applyBorder="1" applyAlignment="1">
      <alignment vertical="top" wrapText="1"/>
    </xf>
    <xf numFmtId="49" fontId="1" fillId="0" borderId="0" xfId="0" applyNumberFormat="1" applyFont="1"/>
    <xf numFmtId="0" fontId="26" fillId="0" borderId="0" xfId="0" applyFont="1" applyAlignment="1">
      <alignment vertical="center"/>
    </xf>
    <xf numFmtId="0" fontId="27" fillId="0" borderId="0" xfId="0" applyFont="1" applyAlignment="1">
      <alignment vertical="center"/>
    </xf>
    <xf numFmtId="0" fontId="15" fillId="0" borderId="0" xfId="0" applyFont="1" applyAlignment="1">
      <alignment vertical="center"/>
    </xf>
    <xf numFmtId="0" fontId="28" fillId="0" borderId="0" xfId="0" applyFont="1" applyAlignment="1">
      <alignment vertical="center"/>
    </xf>
    <xf numFmtId="0" fontId="0" fillId="0" borderId="11" xfId="0" applyBorder="1"/>
    <xf numFmtId="171" fontId="11" fillId="0" borderId="0" xfId="0" applyNumberFormat="1" applyFont="1"/>
    <xf numFmtId="171" fontId="6" fillId="0" borderId="0" xfId="0" applyNumberFormat="1" applyFont="1"/>
    <xf numFmtId="0" fontId="25" fillId="0" borderId="0" xfId="0" applyFont="1" applyBorder="1" applyAlignment="1">
      <alignment horizontal="left" vertical="top" wrapText="1"/>
    </xf>
    <xf numFmtId="20" fontId="0" fillId="0" borderId="0" xfId="0" applyNumberFormat="1"/>
    <xf numFmtId="10" fontId="0" fillId="0" borderId="0" xfId="0" applyNumberFormat="1"/>
    <xf numFmtId="167" fontId="0" fillId="0" borderId="0" xfId="0" applyNumberFormat="1"/>
    <xf numFmtId="3" fontId="23" fillId="0" borderId="0" xfId="0" applyNumberFormat="1" applyFont="1" applyFill="1"/>
    <xf numFmtId="169" fontId="0" fillId="0" borderId="0" xfId="0" applyNumberFormat="1"/>
    <xf numFmtId="0" fontId="8" fillId="0" borderId="0" xfId="0" applyFont="1" applyFill="1" applyBorder="1" applyAlignment="1">
      <alignment horizontal="center" vertical="center" wrapText="1"/>
    </xf>
    <xf numFmtId="3" fontId="2" fillId="0" borderId="12" xfId="0" applyNumberFormat="1" applyFont="1" applyFill="1" applyBorder="1" applyAlignment="1">
      <alignment vertical="top"/>
    </xf>
    <xf numFmtId="3" fontId="2" fillId="0" borderId="0" xfId="0" applyNumberFormat="1" applyFont="1" applyFill="1" applyBorder="1" applyAlignment="1">
      <alignment vertical="top"/>
    </xf>
    <xf numFmtId="167" fontId="2" fillId="0" borderId="0" xfId="0" applyNumberFormat="1" applyFont="1" applyFill="1" applyBorder="1" applyAlignment="1">
      <alignment vertical="top"/>
    </xf>
    <xf numFmtId="3" fontId="1" fillId="0" borderId="12" xfId="0" applyNumberFormat="1" applyFont="1" applyFill="1" applyBorder="1" applyAlignment="1">
      <alignment vertical="top"/>
    </xf>
    <xf numFmtId="3" fontId="1" fillId="0" borderId="0" xfId="0" applyNumberFormat="1" applyFont="1" applyFill="1" applyBorder="1" applyAlignment="1">
      <alignment vertical="top"/>
    </xf>
    <xf numFmtId="170" fontId="2" fillId="0" borderId="0" xfId="3" applyNumberFormat="1" applyFont="1" applyFill="1" applyBorder="1" applyAlignment="1">
      <alignment vertical="top"/>
    </xf>
    <xf numFmtId="3" fontId="16" fillId="3" borderId="14" xfId="0" applyNumberFormat="1" applyFont="1" applyFill="1" applyBorder="1" applyAlignment="1">
      <alignment horizontal="center" vertical="center" wrapText="1"/>
    </xf>
    <xf numFmtId="3" fontId="16" fillId="3" borderId="12" xfId="0" applyNumberFormat="1" applyFont="1" applyFill="1" applyBorder="1" applyAlignment="1">
      <alignment horizontal="center" vertical="center" wrapText="1"/>
    </xf>
    <xf numFmtId="3" fontId="16" fillId="3" borderId="12" xfId="2" applyNumberFormat="1" applyFont="1" applyFill="1" applyBorder="1" applyAlignment="1">
      <alignment horizontal="center" vertical="center" wrapText="1"/>
    </xf>
    <xf numFmtId="3" fontId="16" fillId="3" borderId="0" xfId="2" applyNumberFormat="1" applyFont="1" applyFill="1" applyBorder="1" applyAlignment="1">
      <alignment horizontal="center" vertical="center" wrapText="1"/>
    </xf>
    <xf numFmtId="49" fontId="10" fillId="3" borderId="12" xfId="0" applyNumberFormat="1" applyFont="1" applyFill="1" applyBorder="1" applyAlignment="1">
      <alignment wrapText="1"/>
    </xf>
    <xf numFmtId="49" fontId="10" fillId="3" borderId="12" xfId="0" applyNumberFormat="1" applyFont="1" applyFill="1" applyBorder="1" applyAlignment="1">
      <alignment vertical="top" wrapText="1"/>
    </xf>
    <xf numFmtId="49" fontId="11" fillId="3" borderId="12" xfId="0" applyNumberFormat="1" applyFont="1" applyFill="1" applyBorder="1" applyAlignment="1">
      <alignment wrapText="1"/>
    </xf>
    <xf numFmtId="49" fontId="11" fillId="3" borderId="0" xfId="0" applyNumberFormat="1" applyFont="1" applyFill="1" applyBorder="1" applyAlignment="1">
      <alignment wrapText="1"/>
    </xf>
    <xf numFmtId="0" fontId="1" fillId="0" borderId="0" xfId="0" applyFont="1" applyFill="1"/>
    <xf numFmtId="2" fontId="1" fillId="0" borderId="0" xfId="0" applyNumberFormat="1" applyFont="1"/>
    <xf numFmtId="167" fontId="1" fillId="0" borderId="0" xfId="0" applyNumberFormat="1" applyFont="1" applyFill="1" applyBorder="1" applyAlignment="1">
      <alignment vertical="top"/>
    </xf>
    <xf numFmtId="3" fontId="16" fillId="4" borderId="12" xfId="0" applyNumberFormat="1" applyFont="1" applyFill="1" applyBorder="1" applyAlignment="1">
      <alignment horizontal="center" vertical="center" wrapText="1"/>
    </xf>
    <xf numFmtId="3" fontId="1" fillId="4" borderId="15" xfId="0" applyNumberFormat="1" applyFont="1" applyFill="1" applyBorder="1" applyAlignment="1"/>
    <xf numFmtId="3" fontId="1" fillId="0" borderId="0" xfId="0" applyNumberFormat="1" applyFont="1" applyFill="1" applyBorder="1" applyAlignment="1"/>
    <xf numFmtId="0" fontId="8" fillId="0" borderId="10" xfId="0" applyFont="1" applyFill="1" applyBorder="1" applyAlignment="1">
      <alignment horizontal="center" vertical="center"/>
    </xf>
    <xf numFmtId="0" fontId="8" fillId="0" borderId="0" xfId="0" applyFont="1" applyFill="1" applyBorder="1" applyAlignment="1">
      <alignment horizontal="center" wrapText="1"/>
    </xf>
    <xf numFmtId="0" fontId="8" fillId="0" borderId="0" xfId="0" applyFont="1" applyFill="1" applyBorder="1" applyAlignment="1">
      <alignment horizontal="center" vertical="center"/>
    </xf>
    <xf numFmtId="0" fontId="8" fillId="0" borderId="15" xfId="0" applyFont="1" applyFill="1" applyBorder="1" applyAlignment="1">
      <alignment horizontal="center" vertical="center"/>
    </xf>
    <xf numFmtId="0" fontId="10" fillId="0" borderId="0" xfId="1" applyFont="1" applyFill="1" applyBorder="1" applyAlignment="1" applyProtection="1">
      <alignment horizontal="right" vertical="center"/>
    </xf>
    <xf numFmtId="0" fontId="8" fillId="0" borderId="0" xfId="0" applyFont="1" applyFill="1" applyBorder="1" applyAlignment="1">
      <alignment horizontal="center"/>
    </xf>
    <xf numFmtId="3" fontId="1" fillId="4" borderId="0" xfId="0" applyNumberFormat="1" applyFont="1" applyFill="1" applyBorder="1" applyAlignment="1"/>
    <xf numFmtId="5" fontId="1" fillId="0" borderId="0" xfId="0" applyNumberFormat="1" applyFont="1" applyFill="1" applyBorder="1" applyAlignment="1"/>
    <xf numFmtId="7" fontId="1" fillId="0" borderId="0" xfId="0" applyNumberFormat="1" applyFont="1" applyFill="1" applyBorder="1" applyAlignment="1"/>
    <xf numFmtId="42" fontId="1" fillId="0" borderId="0" xfId="0" applyNumberFormat="1" applyFont="1" applyFill="1" applyBorder="1" applyAlignment="1"/>
    <xf numFmtId="165" fontId="1" fillId="0" borderId="0" xfId="0" applyNumberFormat="1" applyFont="1" applyFill="1" applyBorder="1" applyAlignment="1"/>
    <xf numFmtId="0" fontId="1" fillId="0" borderId="0" xfId="0" applyFont="1" applyFill="1" applyBorder="1"/>
    <xf numFmtId="4" fontId="1" fillId="0" borderId="0" xfId="0" applyNumberFormat="1" applyFont="1" applyFill="1"/>
    <xf numFmtId="10" fontId="1" fillId="0" borderId="0" xfId="3" applyNumberFormat="1" applyFont="1" applyFill="1" applyBorder="1"/>
    <xf numFmtId="10" fontId="1" fillId="0" borderId="0" xfId="3" applyNumberFormat="1" applyFont="1" applyFill="1"/>
    <xf numFmtId="0" fontId="2" fillId="4" borderId="0" xfId="0" applyFont="1" applyFill="1" applyBorder="1" applyAlignment="1">
      <alignment horizontal="right"/>
    </xf>
    <xf numFmtId="0" fontId="2" fillId="4" borderId="0" xfId="0" applyFont="1" applyFill="1" applyBorder="1" applyAlignment="1">
      <alignment horizontal="center"/>
    </xf>
    <xf numFmtId="0" fontId="2" fillId="4" borderId="0" xfId="0" applyFont="1" applyFill="1" applyBorder="1" applyAlignment="1">
      <alignment horizontal="center" wrapText="1"/>
    </xf>
    <xf numFmtId="0" fontId="2" fillId="4" borderId="0" xfId="0" applyFont="1" applyFill="1" applyBorder="1" applyAlignment="1">
      <alignment horizontal="right" wrapText="1"/>
    </xf>
    <xf numFmtId="0" fontId="1" fillId="0" borderId="0" xfId="0" applyFont="1" applyBorder="1"/>
    <xf numFmtId="0" fontId="2" fillId="0" borderId="0" xfId="0" applyFont="1" applyFill="1" applyBorder="1" applyAlignment="1">
      <alignment horizontal="left" vertical="top"/>
    </xf>
    <xf numFmtId="0" fontId="1" fillId="0" borderId="0" xfId="0" applyFont="1" applyFill="1" applyBorder="1" applyAlignment="1">
      <alignment wrapText="1"/>
    </xf>
    <xf numFmtId="3" fontId="1" fillId="0" borderId="0" xfId="0" applyNumberFormat="1" applyFont="1" applyFill="1" applyBorder="1" applyAlignment="1">
      <alignment horizontal="right"/>
    </xf>
    <xf numFmtId="164" fontId="1" fillId="0" borderId="0" xfId="0" applyNumberFormat="1" applyFont="1" applyFill="1" applyBorder="1" applyAlignment="1"/>
    <xf numFmtId="0" fontId="2" fillId="0" borderId="0" xfId="0" applyFont="1" applyFill="1" applyBorder="1" applyAlignment="1">
      <alignment horizontal="left"/>
    </xf>
    <xf numFmtId="42" fontId="1" fillId="0" borderId="0" xfId="0" applyNumberFormat="1" applyFont="1" applyFill="1" applyBorder="1" applyAlignment="1">
      <alignment horizontal="right"/>
    </xf>
    <xf numFmtId="0" fontId="2" fillId="4" borderId="0" xfId="0" applyFont="1" applyFill="1" applyBorder="1" applyAlignment="1">
      <alignment horizontal="left" vertical="top"/>
    </xf>
    <xf numFmtId="0" fontId="1" fillId="3" borderId="0" xfId="0" applyFont="1" applyFill="1" applyBorder="1" applyAlignment="1">
      <alignment wrapText="1"/>
    </xf>
    <xf numFmtId="0" fontId="1" fillId="3" borderId="0" xfId="0" applyFont="1" applyFill="1" applyBorder="1" applyAlignment="1">
      <alignment horizontal="left" wrapText="1"/>
    </xf>
    <xf numFmtId="0" fontId="8" fillId="0" borderId="0" xfId="0" applyFont="1" applyFill="1" applyBorder="1" applyAlignment="1">
      <alignment horizontal="left" vertical="center"/>
    </xf>
    <xf numFmtId="0" fontId="8" fillId="0" borderId="0" xfId="0" applyFont="1" applyFill="1" applyBorder="1" applyAlignment="1">
      <alignment horizontal="left"/>
    </xf>
    <xf numFmtId="3" fontId="16" fillId="0" borderId="0" xfId="0" applyNumberFormat="1" applyFont="1" applyFill="1" applyBorder="1" applyAlignment="1">
      <alignment horizontal="right"/>
    </xf>
    <xf numFmtId="4" fontId="16" fillId="0" borderId="0" xfId="0" applyNumberFormat="1" applyFont="1" applyFill="1" applyBorder="1" applyAlignment="1">
      <alignment horizontal="right"/>
    </xf>
    <xf numFmtId="0" fontId="1" fillId="0" borderId="0" xfId="0" applyFont="1" applyFill="1" applyAlignment="1">
      <alignment horizontal="center"/>
    </xf>
    <xf numFmtId="3" fontId="1" fillId="0" borderId="13" xfId="0" applyNumberFormat="1" applyFont="1" applyFill="1" applyBorder="1" applyAlignment="1"/>
    <xf numFmtId="3" fontId="1" fillId="0" borderId="16" xfId="0" applyNumberFormat="1" applyFont="1" applyFill="1" applyBorder="1" applyAlignment="1"/>
    <xf numFmtId="3" fontId="1" fillId="0" borderId="1" xfId="0" applyNumberFormat="1" applyFont="1" applyFill="1" applyBorder="1" applyAlignment="1"/>
    <xf numFmtId="3" fontId="1" fillId="0" borderId="2" xfId="0" applyNumberFormat="1" applyFont="1" applyFill="1" applyBorder="1" applyAlignment="1"/>
    <xf numFmtId="0" fontId="10" fillId="0" borderId="0" xfId="1" applyFont="1" applyFill="1" applyBorder="1" applyAlignment="1" applyProtection="1">
      <alignment vertical="center"/>
    </xf>
    <xf numFmtId="0" fontId="10" fillId="0" borderId="0" xfId="1" applyFont="1" applyFill="1" applyBorder="1" applyAlignment="1" applyProtection="1">
      <alignment horizontal="center" vertical="center"/>
    </xf>
    <xf numFmtId="0" fontId="18" fillId="0" borderId="0" xfId="0" applyFont="1" applyFill="1" applyBorder="1" applyAlignment="1">
      <alignment horizontal="center" vertical="center"/>
    </xf>
    <xf numFmtId="167" fontId="1" fillId="0" borderId="0" xfId="0" applyNumberFormat="1" applyFont="1" applyFill="1" applyBorder="1" applyAlignment="1"/>
    <xf numFmtId="3" fontId="1" fillId="3" borderId="0" xfId="0" applyNumberFormat="1" applyFont="1" applyFill="1" applyBorder="1" applyAlignment="1"/>
    <xf numFmtId="0" fontId="19" fillId="0" borderId="0" xfId="0" applyFont="1" applyFill="1" applyBorder="1" applyAlignment="1">
      <alignment horizontal="center" vertical="center" wrapText="1"/>
    </xf>
    <xf numFmtId="0" fontId="2" fillId="3" borderId="0" xfId="0" applyFont="1" applyFill="1" applyBorder="1" applyAlignment="1">
      <alignment horizontal="left"/>
    </xf>
    <xf numFmtId="0" fontId="1" fillId="0" borderId="0" xfId="0" applyFont="1" applyAlignment="1">
      <alignment horizontal="center" vertical="center"/>
    </xf>
    <xf numFmtId="0" fontId="1" fillId="0" borderId="0" xfId="0" applyFont="1" applyFill="1" applyAlignment="1">
      <alignment horizontal="center" vertical="center"/>
    </xf>
    <xf numFmtId="3" fontId="1" fillId="0" borderId="0" xfId="0" applyNumberFormat="1" applyFont="1" applyFill="1" applyBorder="1" applyAlignment="1">
      <alignment vertical="center"/>
    </xf>
    <xf numFmtId="167" fontId="1" fillId="0" borderId="0" xfId="0" applyNumberFormat="1" applyFont="1" applyFill="1" applyBorder="1" applyAlignment="1">
      <alignment vertical="center"/>
    </xf>
    <xf numFmtId="10" fontId="1" fillId="0" borderId="0" xfId="0" applyNumberFormat="1" applyFont="1" applyFill="1"/>
    <xf numFmtId="3" fontId="2" fillId="3" borderId="0" xfId="0" applyNumberFormat="1" applyFont="1" applyFill="1" applyBorder="1" applyAlignment="1">
      <alignment horizontal="center" vertical="center"/>
    </xf>
    <xf numFmtId="0" fontId="2" fillId="3" borderId="0" xfId="0" applyFont="1" applyFill="1" applyBorder="1" applyAlignment="1">
      <alignment horizontal="left" vertical="center" wrapText="1"/>
    </xf>
    <xf numFmtId="171" fontId="2" fillId="3" borderId="0" xfId="0" applyNumberFormat="1" applyFont="1" applyFill="1" applyBorder="1" applyAlignment="1">
      <alignment horizontal="left" vertical="center" wrapText="1"/>
    </xf>
    <xf numFmtId="0" fontId="1" fillId="0" borderId="9" xfId="0" applyFont="1" applyFill="1" applyBorder="1"/>
    <xf numFmtId="2" fontId="1" fillId="0" borderId="0" xfId="0" applyNumberFormat="1" applyFont="1" applyFill="1"/>
    <xf numFmtId="0" fontId="1" fillId="0" borderId="0" xfId="0" applyFont="1" applyFill="1" applyAlignment="1">
      <alignment horizontal="right"/>
    </xf>
    <xf numFmtId="0" fontId="2" fillId="0" borderId="0" xfId="0" applyFont="1" applyFill="1" applyAlignment="1">
      <alignment horizontal="center"/>
    </xf>
    <xf numFmtId="0" fontId="8" fillId="0" borderId="0" xfId="0" applyFont="1" applyFill="1" applyBorder="1" applyAlignment="1">
      <alignment vertical="center"/>
    </xf>
    <xf numFmtId="1" fontId="1" fillId="0" borderId="0" xfId="0" applyNumberFormat="1" applyFont="1" applyFill="1"/>
    <xf numFmtId="0" fontId="2" fillId="3" borderId="0" xfId="0" applyFont="1" applyFill="1" applyBorder="1" applyAlignment="1">
      <alignment horizontal="center" vertical="center"/>
    </xf>
    <xf numFmtId="0" fontId="2" fillId="3" borderId="0" xfId="0" applyFont="1" applyFill="1" applyBorder="1" applyAlignment="1">
      <alignment horizontal="center"/>
    </xf>
    <xf numFmtId="3" fontId="2" fillId="3" borderId="0" xfId="0" applyNumberFormat="1" applyFont="1" applyFill="1" applyBorder="1" applyAlignment="1">
      <alignment horizontal="center" vertical="center" wrapText="1"/>
    </xf>
    <xf numFmtId="3" fontId="1" fillId="0" borderId="0" xfId="0" applyNumberFormat="1" applyFont="1" applyFill="1" applyBorder="1" applyAlignment="1">
      <alignment horizontal="right" vertical="center"/>
    </xf>
    <xf numFmtId="42" fontId="1" fillId="0" borderId="0" xfId="0" applyNumberFormat="1" applyFont="1" applyFill="1" applyBorder="1" applyAlignment="1">
      <alignment horizontal="right" vertical="center"/>
    </xf>
    <xf numFmtId="165" fontId="1" fillId="0" borderId="0" xfId="0" applyNumberFormat="1" applyFont="1" applyFill="1" applyBorder="1" applyAlignment="1">
      <alignment horizontal="right" vertical="center"/>
    </xf>
    <xf numFmtId="0" fontId="16" fillId="0" borderId="0" xfId="0" applyFont="1" applyFill="1" applyBorder="1" applyAlignment="1">
      <alignment horizontal="right"/>
    </xf>
    <xf numFmtId="0" fontId="2" fillId="3" borderId="0" xfId="0" applyFont="1" applyFill="1" applyBorder="1" applyAlignment="1">
      <alignment horizontal="left" vertical="top" wrapText="1"/>
    </xf>
    <xf numFmtId="0" fontId="2" fillId="3" borderId="18" xfId="0" applyFont="1" applyFill="1" applyBorder="1" applyAlignment="1">
      <alignment horizontal="left" vertical="top" wrapText="1"/>
    </xf>
    <xf numFmtId="0" fontId="2" fillId="3" borderId="10" xfId="0" applyFont="1" applyFill="1" applyBorder="1" applyAlignment="1">
      <alignment horizontal="left" vertical="top" wrapText="1"/>
    </xf>
    <xf numFmtId="0" fontId="18" fillId="0" borderId="0" xfId="0" applyFont="1" applyFill="1" applyBorder="1" applyAlignment="1">
      <alignment horizontal="center"/>
    </xf>
    <xf numFmtId="0" fontId="8" fillId="0" borderId="0" xfId="0" applyFont="1" applyFill="1" applyBorder="1" applyAlignment="1">
      <alignment horizontal="center" vertical="top"/>
    </xf>
    <xf numFmtId="166" fontId="1" fillId="0" borderId="0" xfId="0" applyNumberFormat="1" applyFont="1" applyFill="1" applyBorder="1" applyAlignment="1"/>
    <xf numFmtId="0" fontId="1" fillId="0" borderId="0" xfId="0" applyFont="1" applyAlignment="1">
      <alignment horizontal="center"/>
    </xf>
    <xf numFmtId="0" fontId="11" fillId="0" borderId="0" xfId="1" applyFont="1" applyFill="1" applyBorder="1" applyAlignment="1" applyProtection="1">
      <alignment vertical="center"/>
    </xf>
    <xf numFmtId="0" fontId="16" fillId="3" borderId="19" xfId="0" applyFont="1" applyFill="1" applyBorder="1" applyAlignment="1">
      <alignment horizontal="center" vertical="center" wrapText="1"/>
    </xf>
    <xf numFmtId="0" fontId="16" fillId="3" borderId="3" xfId="0" applyFont="1" applyFill="1" applyBorder="1" applyAlignment="1">
      <alignment horizontal="center" vertical="center" wrapText="1"/>
    </xf>
    <xf numFmtId="3" fontId="16" fillId="4" borderId="3" xfId="0" applyNumberFormat="1" applyFont="1" applyFill="1" applyBorder="1" applyAlignment="1">
      <alignment horizontal="center" vertical="center" wrapText="1"/>
    </xf>
    <xf numFmtId="3" fontId="2" fillId="4" borderId="21" xfId="0" applyNumberFormat="1" applyFont="1" applyFill="1" applyBorder="1" applyAlignment="1">
      <alignment vertical="center"/>
    </xf>
    <xf numFmtId="3" fontId="2" fillId="0" borderId="4" xfId="0" applyNumberFormat="1" applyFont="1" applyFill="1" applyBorder="1" applyAlignment="1">
      <alignment vertical="center"/>
    </xf>
    <xf numFmtId="3" fontId="8" fillId="3" borderId="12" xfId="0" applyNumberFormat="1" applyFont="1" applyFill="1" applyBorder="1" applyAlignment="1">
      <alignment vertical="top"/>
    </xf>
    <xf numFmtId="3" fontId="8" fillId="0" borderId="0" xfId="0" applyNumberFormat="1" applyFont="1" applyFill="1" applyBorder="1" applyAlignment="1">
      <alignment vertical="top"/>
    </xf>
    <xf numFmtId="0" fontId="8" fillId="3" borderId="23" xfId="0" applyFont="1" applyFill="1" applyBorder="1" applyAlignment="1">
      <alignment horizontal="center" vertical="center"/>
    </xf>
    <xf numFmtId="3" fontId="16" fillId="3" borderId="14" xfId="0" applyNumberFormat="1" applyFont="1" applyFill="1" applyBorder="1" applyAlignment="1">
      <alignment horizontal="center" vertical="center" wrapText="1"/>
    </xf>
    <xf numFmtId="3" fontId="16" fillId="3" borderId="24" xfId="0" applyNumberFormat="1" applyFont="1" applyFill="1" applyBorder="1" applyAlignment="1">
      <alignment horizontal="center" vertical="center" wrapText="1"/>
    </xf>
    <xf numFmtId="3" fontId="16" fillId="3" borderId="24" xfId="2" applyNumberFormat="1" applyFont="1" applyFill="1" applyBorder="1" applyAlignment="1">
      <alignment horizontal="center" vertical="center" wrapText="1"/>
    </xf>
    <xf numFmtId="3" fontId="16" fillId="3" borderId="4" xfId="2" applyNumberFormat="1" applyFont="1" applyFill="1" applyBorder="1" applyAlignment="1">
      <alignment horizontal="center" vertical="center" wrapText="1"/>
    </xf>
    <xf numFmtId="3" fontId="16" fillId="3" borderId="25" xfId="2" applyNumberFormat="1" applyFont="1" applyFill="1" applyBorder="1" applyAlignment="1">
      <alignment horizontal="center" vertical="center" wrapText="1"/>
    </xf>
    <xf numFmtId="3" fontId="16" fillId="3" borderId="4" xfId="0" applyNumberFormat="1" applyFont="1" applyFill="1" applyBorder="1" applyAlignment="1">
      <alignment horizontal="center" vertical="center" wrapText="1"/>
    </xf>
    <xf numFmtId="3" fontId="16" fillId="3" borderId="13" xfId="2" applyNumberFormat="1" applyFont="1" applyFill="1" applyBorder="1" applyAlignment="1">
      <alignment horizontal="center" vertical="center" wrapText="1"/>
    </xf>
    <xf numFmtId="3" fontId="16" fillId="3" borderId="24" xfId="0" applyNumberFormat="1" applyFont="1" applyFill="1" applyBorder="1" applyAlignment="1">
      <alignment horizontal="center" vertical="center" wrapText="1"/>
    </xf>
    <xf numFmtId="3" fontId="16" fillId="3" borderId="4" xfId="0" applyNumberFormat="1" applyFont="1" applyFill="1" applyBorder="1" applyAlignment="1">
      <alignment horizontal="center" vertical="center" wrapText="1"/>
    </xf>
    <xf numFmtId="49" fontId="11" fillId="3" borderId="26" xfId="0" applyNumberFormat="1" applyFont="1" applyFill="1" applyBorder="1" applyAlignment="1">
      <alignment wrapText="1"/>
    </xf>
    <xf numFmtId="3" fontId="1" fillId="0" borderId="26" xfId="0" applyNumberFormat="1" applyFont="1" applyFill="1" applyBorder="1" applyAlignment="1">
      <alignment vertical="top"/>
    </xf>
    <xf numFmtId="3" fontId="1" fillId="0" borderId="3" xfId="0" applyNumberFormat="1" applyFont="1" applyFill="1" applyBorder="1" applyAlignment="1">
      <alignment vertical="top"/>
    </xf>
    <xf numFmtId="167" fontId="2" fillId="0" borderId="3" xfId="0" applyNumberFormat="1" applyFont="1" applyFill="1" applyBorder="1" applyAlignment="1">
      <alignment vertical="top"/>
    </xf>
    <xf numFmtId="3" fontId="16" fillId="3" borderId="12" xfId="0" applyNumberFormat="1" applyFont="1" applyFill="1" applyBorder="1" applyAlignment="1">
      <alignment horizontal="center" vertical="center" wrapText="1"/>
    </xf>
    <xf numFmtId="3" fontId="8" fillId="4" borderId="12" xfId="0" applyNumberFormat="1" applyFont="1" applyFill="1" applyBorder="1" applyAlignment="1">
      <alignment vertical="top"/>
    </xf>
    <xf numFmtId="3" fontId="16" fillId="4" borderId="26" xfId="0" applyNumberFormat="1" applyFont="1" applyFill="1" applyBorder="1" applyAlignment="1">
      <alignment horizontal="center" vertical="center" wrapText="1"/>
    </xf>
    <xf numFmtId="3" fontId="16" fillId="4" borderId="26" xfId="2" applyNumberFormat="1" applyFont="1" applyFill="1" applyBorder="1" applyAlignment="1">
      <alignment horizontal="center" vertical="center" wrapText="1"/>
    </xf>
    <xf numFmtId="3" fontId="16" fillId="4" borderId="3" xfId="2" applyNumberFormat="1" applyFont="1" applyFill="1" applyBorder="1" applyAlignment="1">
      <alignment horizontal="center" vertical="center" wrapText="1"/>
    </xf>
    <xf numFmtId="3" fontId="16" fillId="4" borderId="28" xfId="0" applyNumberFormat="1" applyFont="1" applyFill="1" applyBorder="1" applyAlignment="1">
      <alignment horizontal="center" vertical="center" wrapText="1"/>
    </xf>
    <xf numFmtId="3" fontId="16" fillId="4" borderId="27" xfId="2" applyNumberFormat="1" applyFont="1" applyFill="1" applyBorder="1" applyAlignment="1">
      <alignment horizontal="center" vertical="center" wrapText="1"/>
    </xf>
    <xf numFmtId="167" fontId="1" fillId="0" borderId="3" xfId="0" applyNumberFormat="1" applyFont="1" applyFill="1" applyBorder="1" applyAlignment="1">
      <alignment vertical="top"/>
    </xf>
    <xf numFmtId="0" fontId="16" fillId="3" borderId="5" xfId="0" applyFont="1" applyFill="1" applyBorder="1" applyAlignment="1">
      <alignment horizontal="center" vertical="center" wrapText="1"/>
    </xf>
    <xf numFmtId="3" fontId="16" fillId="4" borderId="5" xfId="0" applyNumberFormat="1" applyFont="1" applyFill="1" applyBorder="1" applyAlignment="1">
      <alignment horizontal="center" vertical="center" wrapText="1"/>
    </xf>
    <xf numFmtId="0" fontId="16" fillId="3" borderId="4" xfId="0" applyFont="1" applyFill="1" applyBorder="1" applyAlignment="1">
      <alignment horizontal="center" vertical="center" wrapText="1"/>
    </xf>
    <xf numFmtId="3" fontId="16" fillId="4" borderId="4" xfId="0" applyNumberFormat="1" applyFont="1" applyFill="1" applyBorder="1" applyAlignment="1">
      <alignment horizontal="center" vertical="center" wrapText="1"/>
    </xf>
    <xf numFmtId="3" fontId="2" fillId="4" borderId="4" xfId="0" applyNumberFormat="1" applyFont="1" applyFill="1" applyBorder="1" applyAlignment="1">
      <alignment vertical="center"/>
    </xf>
    <xf numFmtId="173" fontId="2" fillId="0" borderId="4" xfId="0" applyNumberFormat="1" applyFont="1" applyFill="1" applyBorder="1" applyAlignment="1">
      <alignment vertical="center"/>
    </xf>
    <xf numFmtId="165" fontId="2" fillId="0" borderId="4" xfId="0" applyNumberFormat="1" applyFont="1" applyFill="1" applyBorder="1" applyAlignment="1">
      <alignment vertical="center"/>
    </xf>
    <xf numFmtId="0" fontId="2" fillId="4" borderId="4" xfId="0" applyFont="1" applyFill="1" applyBorder="1" applyAlignment="1">
      <alignment horizontal="left" vertical="center"/>
    </xf>
    <xf numFmtId="42" fontId="2" fillId="0" borderId="4" xfId="0" applyNumberFormat="1" applyFont="1" applyFill="1" applyBorder="1" applyAlignment="1">
      <alignment vertical="center"/>
    </xf>
    <xf numFmtId="4" fontId="16" fillId="4" borderId="4" xfId="0" applyNumberFormat="1" applyFont="1" applyFill="1" applyBorder="1" applyAlignment="1">
      <alignment horizontal="center" vertical="center" wrapText="1"/>
    </xf>
    <xf numFmtId="0" fontId="2" fillId="4" borderId="4" xfId="0" applyFont="1" applyFill="1" applyBorder="1" applyAlignment="1">
      <alignment horizontal="left"/>
    </xf>
    <xf numFmtId="3" fontId="2" fillId="0" borderId="4" xfId="0" applyNumberFormat="1" applyFont="1" applyFill="1" applyBorder="1" applyAlignment="1"/>
    <xf numFmtId="42" fontId="2" fillId="0" borderId="4" xfId="0" applyNumberFormat="1" applyFont="1" applyFill="1" applyBorder="1" applyAlignment="1"/>
    <xf numFmtId="165" fontId="2" fillId="0" borderId="4" xfId="0" applyNumberFormat="1" applyFont="1" applyFill="1" applyBorder="1" applyAlignment="1"/>
    <xf numFmtId="0" fontId="16" fillId="3" borderId="29" xfId="0" applyFont="1" applyFill="1" applyBorder="1" applyAlignment="1">
      <alignment horizontal="center" vertical="center" wrapText="1"/>
    </xf>
    <xf numFmtId="3" fontId="1" fillId="0" borderId="3" xfId="0" applyNumberFormat="1" applyFont="1" applyFill="1" applyBorder="1" applyAlignment="1"/>
    <xf numFmtId="3" fontId="1" fillId="0" borderId="27" xfId="0" applyNumberFormat="1" applyFont="1" applyFill="1" applyBorder="1" applyAlignment="1"/>
    <xf numFmtId="0" fontId="16" fillId="3" borderId="30" xfId="0" applyFont="1" applyFill="1" applyBorder="1" applyAlignment="1">
      <alignment horizontal="center" vertical="center" wrapText="1"/>
    </xf>
    <xf numFmtId="0" fontId="16" fillId="3" borderId="22" xfId="0" applyFont="1" applyFill="1" applyBorder="1" applyAlignment="1">
      <alignment horizontal="center" vertical="center" wrapText="1"/>
    </xf>
    <xf numFmtId="4" fontId="16" fillId="3" borderId="5" xfId="0" applyNumberFormat="1" applyFont="1" applyFill="1" applyBorder="1" applyAlignment="1">
      <alignment horizontal="center" vertical="center" wrapText="1"/>
    </xf>
    <xf numFmtId="3" fontId="16" fillId="3" borderId="5" xfId="2" applyNumberFormat="1" applyFont="1" applyFill="1" applyBorder="1" applyAlignment="1">
      <alignment horizontal="center" vertical="center" wrapText="1"/>
    </xf>
    <xf numFmtId="3" fontId="16" fillId="3" borderId="5" xfId="0" applyNumberFormat="1" applyFont="1" applyFill="1" applyBorder="1" applyAlignment="1">
      <alignment horizontal="center" vertical="center" wrapText="1"/>
    </xf>
    <xf numFmtId="3" fontId="2" fillId="3" borderId="4" xfId="0" applyNumberFormat="1" applyFont="1" applyFill="1" applyBorder="1" applyAlignment="1">
      <alignment vertical="center"/>
    </xf>
    <xf numFmtId="167" fontId="2" fillId="0" borderId="4" xfId="0" applyNumberFormat="1" applyFont="1" applyFill="1" applyBorder="1" applyAlignment="1">
      <alignment vertical="center"/>
    </xf>
    <xf numFmtId="0" fontId="10" fillId="3" borderId="5" xfId="0" applyFont="1" applyFill="1" applyBorder="1" applyAlignment="1">
      <alignment horizontal="left" vertical="center" wrapText="1"/>
    </xf>
    <xf numFmtId="3" fontId="2" fillId="3" borderId="4" xfId="0" applyNumberFormat="1" applyFont="1" applyFill="1" applyBorder="1" applyAlignment="1">
      <alignment horizontal="left" vertical="center"/>
    </xf>
    <xf numFmtId="0" fontId="10" fillId="3" borderId="4" xfId="0" applyFont="1" applyFill="1" applyBorder="1" applyAlignment="1">
      <alignment horizontal="center" vertical="center" wrapText="1"/>
    </xf>
    <xf numFmtId="0" fontId="1" fillId="0" borderId="0" xfId="0" applyFont="1" applyAlignment="1">
      <alignment horizontal="right"/>
    </xf>
    <xf numFmtId="3" fontId="2" fillId="3" borderId="3" xfId="0" applyNumberFormat="1" applyFont="1" applyFill="1" applyBorder="1" applyAlignment="1">
      <alignment horizontal="center" vertical="center"/>
    </xf>
    <xf numFmtId="0" fontId="2" fillId="3" borderId="3" xfId="0" applyFont="1" applyFill="1" applyBorder="1" applyAlignment="1">
      <alignment horizontal="left" vertical="center" wrapText="1"/>
    </xf>
    <xf numFmtId="3" fontId="1" fillId="0" borderId="3" xfId="0" applyNumberFormat="1" applyFont="1" applyFill="1" applyBorder="1" applyAlignment="1">
      <alignment vertical="center"/>
    </xf>
    <xf numFmtId="167" fontId="1" fillId="0" borderId="3" xfId="0" applyNumberFormat="1" applyFont="1" applyFill="1" applyBorder="1" applyAlignment="1">
      <alignment vertical="center"/>
    </xf>
    <xf numFmtId="3" fontId="16" fillId="3" borderId="5" xfId="0" applyNumberFormat="1" applyFont="1" applyFill="1" applyBorder="1" applyAlignment="1">
      <alignment horizontal="center" vertical="center"/>
    </xf>
    <xf numFmtId="3" fontId="16" fillId="3" borderId="4" xfId="0" applyNumberFormat="1" applyFont="1" applyFill="1" applyBorder="1" applyAlignment="1">
      <alignment horizontal="center" vertical="center"/>
    </xf>
    <xf numFmtId="0" fontId="2" fillId="3" borderId="4" xfId="0" applyFont="1" applyFill="1" applyBorder="1" applyAlignment="1">
      <alignment horizontal="left" vertical="center"/>
    </xf>
    <xf numFmtId="3" fontId="2" fillId="0" borderId="4" xfId="0" applyNumberFormat="1" applyFont="1" applyFill="1" applyBorder="1" applyAlignment="1">
      <alignment horizontal="right" vertical="center"/>
    </xf>
    <xf numFmtId="42" fontId="2" fillId="0" borderId="4" xfId="0" applyNumberFormat="1" applyFont="1" applyFill="1" applyBorder="1" applyAlignment="1">
      <alignment horizontal="right" vertical="center"/>
    </xf>
    <xf numFmtId="165" fontId="2" fillId="0" borderId="4" xfId="0" applyNumberFormat="1" applyFont="1" applyFill="1" applyBorder="1" applyAlignment="1">
      <alignment horizontal="right" vertical="center"/>
    </xf>
    <xf numFmtId="4" fontId="16" fillId="3" borderId="4" xfId="0" applyNumberFormat="1"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2" fillId="3" borderId="3" xfId="0" applyFont="1" applyFill="1" applyBorder="1" applyAlignment="1">
      <alignment horizontal="left" vertical="top" wrapText="1"/>
    </xf>
    <xf numFmtId="0" fontId="16" fillId="3" borderId="21" xfId="0" applyFont="1" applyFill="1" applyBorder="1" applyAlignment="1">
      <alignment horizontal="center" vertical="center" wrapText="1"/>
    </xf>
    <xf numFmtId="0" fontId="16" fillId="3" borderId="5" xfId="0" applyFont="1" applyFill="1" applyBorder="1" applyAlignment="1">
      <alignment horizontal="left" vertical="center" wrapText="1"/>
    </xf>
    <xf numFmtId="0" fontId="2" fillId="0" borderId="0" xfId="0" applyFont="1" applyFill="1"/>
    <xf numFmtId="0" fontId="2" fillId="0" borderId="0" xfId="0" applyFont="1"/>
    <xf numFmtId="0" fontId="10" fillId="0" borderId="9" xfId="1" applyFont="1" applyFill="1" applyBorder="1" applyAlignment="1" applyProtection="1">
      <alignment vertical="center"/>
    </xf>
    <xf numFmtId="0" fontId="10" fillId="0" borderId="33" xfId="1" applyFont="1" applyFill="1" applyBorder="1" applyAlignment="1" applyProtection="1">
      <alignment vertical="center"/>
    </xf>
    <xf numFmtId="0" fontId="5" fillId="0" borderId="0" xfId="1" applyFill="1" applyAlignment="1" applyProtection="1"/>
    <xf numFmtId="0" fontId="8" fillId="0" borderId="12" xfId="0" applyFont="1" applyFill="1" applyBorder="1" applyAlignment="1">
      <alignment vertical="center"/>
    </xf>
    <xf numFmtId="0" fontId="8" fillId="0" borderId="13" xfId="0" applyFont="1" applyFill="1" applyBorder="1" applyAlignment="1">
      <alignment vertical="center"/>
    </xf>
    <xf numFmtId="0" fontId="5" fillId="0" borderId="34" xfId="1" applyFill="1" applyBorder="1" applyAlignment="1" applyProtection="1">
      <alignment vertical="center"/>
    </xf>
    <xf numFmtId="0" fontId="20" fillId="0" borderId="0" xfId="1" applyFont="1" applyAlignment="1" applyProtection="1">
      <alignment horizontal="center" vertical="center"/>
    </xf>
    <xf numFmtId="0" fontId="20" fillId="0" borderId="0" xfId="1" applyFont="1" applyFill="1" applyAlignment="1" applyProtection="1"/>
    <xf numFmtId="49" fontId="20" fillId="0" borderId="0" xfId="1" applyNumberFormat="1" applyFont="1" applyAlignment="1" applyProtection="1">
      <alignment horizontal="center" vertical="center"/>
    </xf>
    <xf numFmtId="0" fontId="2" fillId="0" borderId="0" xfId="1" applyFont="1" applyFill="1" applyBorder="1" applyAlignment="1" applyProtection="1">
      <alignment vertical="center"/>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168" fontId="0" fillId="0" borderId="0" xfId="0" applyNumberFormat="1"/>
    <xf numFmtId="49" fontId="1" fillId="0" borderId="0" xfId="0" applyNumberFormat="1" applyFont="1" applyAlignment="1">
      <alignment horizontal="left" vertical="top" wrapText="1"/>
    </xf>
    <xf numFmtId="49" fontId="17" fillId="0" borderId="0" xfId="0" applyNumberFormat="1" applyFont="1" applyAlignment="1">
      <alignment vertical="top" wrapText="1"/>
    </xf>
    <xf numFmtId="49" fontId="1" fillId="0" borderId="0" xfId="0" applyNumberFormat="1" applyFont="1" applyAlignment="1">
      <alignment vertical="top" wrapText="1"/>
    </xf>
    <xf numFmtId="3" fontId="16" fillId="3" borderId="12" xfId="0" applyNumberFormat="1" applyFont="1" applyFill="1" applyBorder="1" applyAlignment="1">
      <alignment horizontal="center" vertical="center" wrapText="1"/>
    </xf>
    <xf numFmtId="3" fontId="16" fillId="3" borderId="24" xfId="0" applyNumberFormat="1" applyFont="1" applyFill="1" applyBorder="1" applyAlignment="1">
      <alignment horizontal="center" vertical="center" wrapText="1"/>
    </xf>
    <xf numFmtId="3" fontId="16" fillId="3" borderId="4" xfId="0" applyNumberFormat="1" applyFont="1" applyFill="1" applyBorder="1" applyAlignment="1">
      <alignment horizontal="center" vertical="center" wrapText="1"/>
    </xf>
    <xf numFmtId="3" fontId="16" fillId="3" borderId="14" xfId="0" applyNumberFormat="1" applyFont="1" applyFill="1" applyBorder="1" applyAlignment="1">
      <alignment horizontal="center" vertical="center" wrapText="1"/>
    </xf>
    <xf numFmtId="3" fontId="16" fillId="4" borderId="26" xfId="0" applyNumberFormat="1" applyFont="1" applyFill="1" applyBorder="1" applyAlignment="1">
      <alignment horizontal="center" vertical="center" wrapText="1"/>
    </xf>
    <xf numFmtId="0" fontId="20" fillId="0" borderId="0" xfId="1" applyFont="1" applyFill="1" applyAlignment="1" applyProtection="1">
      <alignment horizontal="center" vertical="center"/>
    </xf>
    <xf numFmtId="174" fontId="1" fillId="0" borderId="0" xfId="3" applyNumberFormat="1" applyFont="1" applyFill="1" applyBorder="1" applyAlignment="1"/>
    <xf numFmtId="174" fontId="2" fillId="0" borderId="4" xfId="3" applyNumberFormat="1" applyFont="1" applyFill="1" applyBorder="1" applyAlignment="1">
      <alignment vertical="center"/>
    </xf>
    <xf numFmtId="42" fontId="2" fillId="0" borderId="0" xfId="0" applyNumberFormat="1" applyFont="1" applyFill="1" applyBorder="1" applyAlignment="1">
      <alignment vertical="top"/>
    </xf>
    <xf numFmtId="42" fontId="1" fillId="0" borderId="0" xfId="0" applyNumberFormat="1" applyFont="1" applyFill="1" applyBorder="1" applyAlignment="1">
      <alignment vertical="top"/>
    </xf>
    <xf numFmtId="42" fontId="1" fillId="0" borderId="3" xfId="0" applyNumberFormat="1" applyFont="1" applyFill="1" applyBorder="1" applyAlignment="1">
      <alignment vertical="top"/>
    </xf>
    <xf numFmtId="174" fontId="1" fillId="0" borderId="0" xfId="3" applyNumberFormat="1" applyFont="1" applyFill="1" applyBorder="1" applyAlignment="1">
      <alignment vertical="center"/>
    </xf>
    <xf numFmtId="174" fontId="1" fillId="0" borderId="3" xfId="3" applyNumberFormat="1" applyFont="1" applyFill="1" applyBorder="1" applyAlignment="1">
      <alignment vertical="center"/>
    </xf>
    <xf numFmtId="174" fontId="1" fillId="0" borderId="0" xfId="3" applyNumberFormat="1" applyFont="1" applyFill="1" applyBorder="1" applyAlignment="1">
      <alignment horizontal="right" vertical="center"/>
    </xf>
    <xf numFmtId="174" fontId="1" fillId="0" borderId="3" xfId="3" applyNumberFormat="1" applyFont="1" applyFill="1" applyBorder="1" applyAlignment="1">
      <alignment horizontal="right" vertical="center"/>
    </xf>
    <xf numFmtId="0" fontId="8" fillId="0" borderId="0" xfId="0" applyFont="1" applyFill="1" applyBorder="1" applyAlignment="1">
      <alignment horizontal="center" vertical="center"/>
    </xf>
    <xf numFmtId="3" fontId="16" fillId="4" borderId="14" xfId="0" applyNumberFormat="1" applyFont="1" applyFill="1" applyBorder="1" applyAlignment="1">
      <alignment horizontal="center" vertical="center" wrapText="1"/>
    </xf>
    <xf numFmtId="44" fontId="2" fillId="0" borderId="0" xfId="0" applyNumberFormat="1" applyFont="1" applyFill="1" applyBorder="1" applyAlignment="1">
      <alignment vertical="top"/>
    </xf>
    <xf numFmtId="49" fontId="17" fillId="0" borderId="0" xfId="0" applyNumberFormat="1" applyFont="1" applyAlignment="1">
      <alignment horizontal="left" wrapText="1"/>
    </xf>
    <xf numFmtId="49" fontId="1" fillId="0" borderId="0" xfId="0" applyNumberFormat="1" applyFont="1" applyAlignment="1">
      <alignment horizontal="left" wrapText="1"/>
    </xf>
    <xf numFmtId="0" fontId="10" fillId="0" borderId="9" xfId="1" applyFont="1" applyFill="1" applyBorder="1" applyAlignment="1" applyProtection="1">
      <alignment horizontal="right" vertical="center"/>
    </xf>
    <xf numFmtId="0" fontId="10" fillId="0" borderId="33" xfId="1" applyFont="1" applyFill="1" applyBorder="1" applyAlignment="1" applyProtection="1">
      <alignment horizontal="right" vertical="center"/>
    </xf>
    <xf numFmtId="0" fontId="8" fillId="0" borderId="1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13" xfId="0" applyFont="1" applyFill="1" applyBorder="1" applyAlignment="1">
      <alignment horizontal="center" vertical="center"/>
    </xf>
    <xf numFmtId="49" fontId="8" fillId="3" borderId="6" xfId="0" applyNumberFormat="1" applyFont="1" applyFill="1" applyBorder="1" applyAlignment="1">
      <alignment horizontal="center" wrapText="1"/>
    </xf>
    <xf numFmtId="49" fontId="8" fillId="3" borderId="7" xfId="0" applyNumberFormat="1" applyFont="1" applyFill="1" applyBorder="1" applyAlignment="1">
      <alignment horizontal="center" wrapText="1"/>
    </xf>
    <xf numFmtId="49" fontId="8" fillId="3" borderId="8" xfId="0" applyNumberFormat="1" applyFont="1" applyFill="1" applyBorder="1" applyAlignment="1">
      <alignment horizontal="center" wrapText="1"/>
    </xf>
    <xf numFmtId="3" fontId="16" fillId="3" borderId="4" xfId="0" applyNumberFormat="1" applyFont="1" applyFill="1" applyBorder="1" applyAlignment="1">
      <alignment horizontal="center" vertical="center" wrapText="1"/>
    </xf>
    <xf numFmtId="3" fontId="16" fillId="3" borderId="24" xfId="0" applyNumberFormat="1" applyFont="1" applyFill="1" applyBorder="1" applyAlignment="1">
      <alignment horizontal="center" vertical="center" wrapText="1"/>
    </xf>
    <xf numFmtId="3" fontId="16" fillId="3" borderId="25" xfId="0" applyNumberFormat="1" applyFont="1" applyFill="1" applyBorder="1" applyAlignment="1">
      <alignment horizontal="center" vertical="center" wrapText="1"/>
    </xf>
    <xf numFmtId="3" fontId="16" fillId="3" borderId="14" xfId="0" applyNumberFormat="1" applyFont="1" applyFill="1" applyBorder="1" applyAlignment="1">
      <alignment horizontal="center" vertical="center" wrapText="1"/>
    </xf>
    <xf numFmtId="3" fontId="16" fillId="3" borderId="13" xfId="0" applyNumberFormat="1" applyFont="1" applyFill="1" applyBorder="1" applyAlignment="1">
      <alignment horizontal="center" vertical="center" wrapText="1"/>
    </xf>
    <xf numFmtId="3" fontId="16" fillId="3" borderId="12" xfId="0" applyNumberFormat="1" applyFont="1" applyFill="1" applyBorder="1" applyAlignment="1">
      <alignment horizontal="center" vertical="center" wrapText="1"/>
    </xf>
    <xf numFmtId="49" fontId="8" fillId="3" borderId="35" xfId="0" applyNumberFormat="1" applyFont="1" applyFill="1" applyBorder="1" applyAlignment="1">
      <alignment horizontal="center" wrapText="1"/>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7" xfId="0" applyFont="1" applyFill="1" applyBorder="1" applyAlignment="1">
      <alignment horizontal="center" vertical="center"/>
    </xf>
    <xf numFmtId="49" fontId="8" fillId="3" borderId="38" xfId="0" applyNumberFormat="1" applyFont="1" applyFill="1" applyBorder="1" applyAlignment="1">
      <alignment horizontal="center" wrapText="1"/>
    </xf>
    <xf numFmtId="3" fontId="16" fillId="4" borderId="26" xfId="0" applyNumberFormat="1" applyFont="1" applyFill="1" applyBorder="1" applyAlignment="1">
      <alignment horizontal="center" vertical="center" wrapText="1"/>
    </xf>
    <xf numFmtId="3" fontId="16" fillId="4" borderId="27" xfId="0" applyNumberFormat="1" applyFont="1" applyFill="1" applyBorder="1" applyAlignment="1">
      <alignment horizontal="center" vertical="center" wrapText="1"/>
    </xf>
    <xf numFmtId="3" fontId="16" fillId="4" borderId="14" xfId="0" applyNumberFormat="1" applyFont="1" applyFill="1" applyBorder="1" applyAlignment="1">
      <alignment horizontal="center" vertical="center" wrapText="1"/>
    </xf>
    <xf numFmtId="3" fontId="16" fillId="4" borderId="28" xfId="0" applyNumberFormat="1" applyFont="1" applyFill="1" applyBorder="1" applyAlignment="1">
      <alignment horizontal="center" vertical="center" wrapText="1"/>
    </xf>
    <xf numFmtId="0" fontId="8" fillId="0" borderId="12" xfId="0" applyFont="1" applyFill="1" applyBorder="1" applyAlignment="1">
      <alignment horizontal="center" vertical="center"/>
    </xf>
    <xf numFmtId="49" fontId="17" fillId="0" borderId="0" xfId="0" applyNumberFormat="1" applyFont="1" applyAlignment="1">
      <alignment horizontal="left" vertical="top" wrapText="1"/>
    </xf>
    <xf numFmtId="0" fontId="8" fillId="0" borderId="15" xfId="0" applyFont="1" applyFill="1" applyBorder="1" applyAlignment="1">
      <alignment horizontal="center" wrapText="1"/>
    </xf>
    <xf numFmtId="0" fontId="8" fillId="0" borderId="0" xfId="0" applyFont="1" applyFill="1" applyBorder="1" applyAlignment="1">
      <alignment horizontal="center" wrapText="1"/>
    </xf>
    <xf numFmtId="0" fontId="8" fillId="0" borderId="16" xfId="0" applyFont="1" applyFill="1" applyBorder="1" applyAlignment="1">
      <alignment horizont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0" fillId="3" borderId="4" xfId="0" applyFont="1" applyFill="1" applyBorder="1" applyAlignment="1">
      <alignment horizontal="center" vertical="center" wrapText="1"/>
    </xf>
    <xf numFmtId="0" fontId="16" fillId="3" borderId="31" xfId="0" applyFont="1" applyFill="1" applyBorder="1" applyAlignment="1">
      <alignment horizontal="center" vertical="center"/>
    </xf>
    <xf numFmtId="0" fontId="16" fillId="3" borderId="19" xfId="0" applyFont="1" applyFill="1" applyBorder="1" applyAlignment="1">
      <alignment horizontal="center" vertical="center"/>
    </xf>
    <xf numFmtId="0" fontId="8" fillId="0" borderId="0" xfId="0" applyFont="1" applyFill="1" applyBorder="1" applyAlignment="1">
      <alignment horizontal="center"/>
    </xf>
    <xf numFmtId="0" fontId="1" fillId="0" borderId="0" xfId="0" applyFont="1" applyAlignment="1">
      <alignment horizontal="left" vertical="top" wrapText="1"/>
    </xf>
    <xf numFmtId="0" fontId="1" fillId="0" borderId="0" xfId="0" applyFont="1" applyBorder="1" applyAlignment="1">
      <alignment horizontal="left" vertical="top" wrapText="1"/>
    </xf>
    <xf numFmtId="3" fontId="16" fillId="4" borderId="39" xfId="0" applyNumberFormat="1" applyFont="1" applyFill="1" applyBorder="1" applyAlignment="1">
      <alignment horizontal="center" vertical="center" wrapText="1"/>
    </xf>
    <xf numFmtId="3" fontId="16" fillId="4" borderId="4" xfId="0" applyNumberFormat="1"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17" fillId="0" borderId="0" xfId="0" applyNumberFormat="1" applyFont="1" applyFill="1" applyAlignment="1">
      <alignment horizontal="left" vertical="top" wrapText="1"/>
    </xf>
    <xf numFmtId="0" fontId="8" fillId="0" borderId="41" xfId="0" applyFont="1" applyFill="1" applyBorder="1" applyAlignment="1">
      <alignment horizontal="center" vertical="center" wrapText="1"/>
    </xf>
    <xf numFmtId="0" fontId="8" fillId="0" borderId="10" xfId="0" applyFont="1" applyFill="1" applyBorder="1" applyAlignment="1">
      <alignment horizontal="center" vertical="center" wrapText="1"/>
    </xf>
    <xf numFmtId="49" fontId="1" fillId="0" borderId="0" xfId="0" applyNumberFormat="1" applyFont="1" applyAlignment="1">
      <alignment horizontal="left" vertical="top" wrapText="1"/>
    </xf>
    <xf numFmtId="0" fontId="1" fillId="0" borderId="0" xfId="0" applyFont="1" applyFill="1" applyAlignment="1">
      <alignment horizontal="left" vertical="top" wrapText="1"/>
    </xf>
    <xf numFmtId="0" fontId="10" fillId="0" borderId="0" xfId="1" applyFont="1" applyFill="1" applyBorder="1" applyAlignment="1" applyProtection="1">
      <alignment horizontal="center" vertical="center"/>
    </xf>
    <xf numFmtId="0" fontId="8" fillId="0" borderId="17" xfId="0" applyFont="1" applyFill="1" applyBorder="1" applyAlignment="1">
      <alignment horizontal="center" vertical="center" wrapText="1"/>
    </xf>
    <xf numFmtId="0" fontId="1" fillId="0" borderId="0" xfId="0" applyFont="1" applyAlignment="1">
      <alignment horizontal="center"/>
    </xf>
    <xf numFmtId="0" fontId="2" fillId="3" borderId="15"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3" xfId="0" applyFont="1" applyFill="1" applyBorder="1" applyAlignment="1">
      <alignment horizontal="center" vertical="center" wrapText="1"/>
    </xf>
    <xf numFmtId="49" fontId="29" fillId="0" borderId="0" xfId="0" applyNumberFormat="1" applyFont="1" applyAlignment="1">
      <alignment horizontal="left" vertical="top" wrapText="1"/>
    </xf>
    <xf numFmtId="0" fontId="8" fillId="0" borderId="0" xfId="0" applyFont="1" applyFill="1" applyBorder="1" applyAlignment="1">
      <alignment horizontal="center" vertical="top"/>
    </xf>
    <xf numFmtId="3" fontId="8" fillId="0" borderId="43" xfId="0" applyNumberFormat="1" applyFont="1" applyFill="1" applyBorder="1" applyAlignment="1">
      <alignment vertical="top"/>
    </xf>
    <xf numFmtId="3" fontId="8" fillId="0" borderId="5" xfId="0" applyNumberFormat="1" applyFont="1" applyFill="1" applyBorder="1" applyAlignment="1">
      <alignment vertical="top"/>
    </xf>
    <xf numFmtId="174" fontId="2" fillId="0" borderId="0" xfId="3" applyNumberFormat="1" applyFont="1" applyFill="1" applyBorder="1" applyAlignment="1">
      <alignment vertical="top"/>
    </xf>
    <xf numFmtId="171" fontId="2" fillId="0" borderId="0" xfId="3" applyNumberFormat="1" applyFont="1" applyFill="1" applyBorder="1" applyAlignment="1">
      <alignment vertical="top"/>
    </xf>
    <xf numFmtId="10" fontId="2" fillId="0" borderId="0" xfId="3" applyNumberFormat="1" applyFont="1" applyFill="1" applyBorder="1" applyAlignment="1">
      <alignment vertical="top"/>
    </xf>
    <xf numFmtId="172" fontId="2" fillId="0" borderId="0" xfId="3" applyNumberFormat="1" applyFont="1" applyFill="1" applyBorder="1" applyAlignment="1">
      <alignment vertical="top"/>
    </xf>
    <xf numFmtId="3" fontId="2" fillId="0" borderId="0" xfId="0" applyNumberFormat="1" applyFont="1" applyFill="1" applyBorder="1" applyAlignment="1">
      <alignment vertical="center"/>
    </xf>
    <xf numFmtId="3" fontId="2" fillId="0" borderId="0" xfId="0" applyNumberFormat="1" applyFont="1" applyFill="1" applyBorder="1" applyAlignment="1">
      <alignment horizontal="center" vertical="center"/>
    </xf>
    <xf numFmtId="170" fontId="1" fillId="0" borderId="0" xfId="3" applyNumberFormat="1" applyFont="1" applyFill="1" applyBorder="1" applyAlignment="1">
      <alignment vertical="top"/>
    </xf>
    <xf numFmtId="174" fontId="1" fillId="0" borderId="0" xfId="3" applyNumberFormat="1" applyFont="1" applyFill="1" applyBorder="1" applyAlignment="1">
      <alignment vertical="top"/>
    </xf>
    <xf numFmtId="171" fontId="1" fillId="0" borderId="0" xfId="3" applyNumberFormat="1" applyFont="1" applyFill="1" applyBorder="1" applyAlignment="1">
      <alignment vertical="top"/>
    </xf>
    <xf numFmtId="10" fontId="1" fillId="0" borderId="0" xfId="3" applyNumberFormat="1" applyFont="1" applyFill="1" applyBorder="1" applyAlignment="1">
      <alignment vertical="top"/>
    </xf>
    <xf numFmtId="172" fontId="1" fillId="0" borderId="0" xfId="3" applyNumberFormat="1" applyFont="1" applyFill="1" applyBorder="1" applyAlignment="1">
      <alignment vertical="top"/>
    </xf>
    <xf numFmtId="10" fontId="2" fillId="0" borderId="0" xfId="3" applyNumberFormat="1" applyFont="1" applyFill="1" applyBorder="1" applyAlignment="1">
      <alignment horizontal="right" vertical="top"/>
    </xf>
    <xf numFmtId="10" fontId="1" fillId="0" borderId="3" xfId="3" applyNumberFormat="1" applyFont="1" applyFill="1" applyBorder="1" applyAlignment="1">
      <alignment vertical="top"/>
    </xf>
    <xf numFmtId="4" fontId="2" fillId="0" borderId="5" xfId="0" applyNumberFormat="1" applyFont="1" applyFill="1" applyBorder="1" applyAlignment="1">
      <alignment vertical="top"/>
    </xf>
    <xf numFmtId="44" fontId="1" fillId="0" borderId="0" xfId="0" applyNumberFormat="1" applyFont="1" applyFill="1" applyBorder="1" applyAlignment="1">
      <alignment vertical="top"/>
    </xf>
    <xf numFmtId="44" fontId="1" fillId="0" borderId="3" xfId="0" applyNumberFormat="1" applyFont="1" applyFill="1" applyBorder="1" applyAlignment="1">
      <alignment vertical="top"/>
    </xf>
    <xf numFmtId="174" fontId="2" fillId="0" borderId="0" xfId="3" applyNumberFormat="1" applyFont="1" applyFill="1" applyBorder="1" applyAlignment="1">
      <alignment horizontal="right" vertical="top"/>
    </xf>
    <xf numFmtId="174" fontId="1" fillId="0" borderId="3" xfId="3" applyNumberFormat="1" applyFont="1" applyFill="1" applyBorder="1" applyAlignment="1">
      <alignment vertical="top"/>
    </xf>
    <xf numFmtId="167" fontId="2" fillId="0" borderId="5" xfId="0" applyNumberFormat="1" applyFont="1" applyFill="1" applyBorder="1" applyAlignment="1">
      <alignment vertical="top"/>
    </xf>
    <xf numFmtId="4" fontId="2" fillId="0" borderId="44" xfId="0" applyNumberFormat="1" applyFont="1" applyFill="1" applyBorder="1" applyAlignment="1">
      <alignment vertical="top"/>
    </xf>
    <xf numFmtId="44" fontId="2" fillId="0" borderId="13" xfId="0" applyNumberFormat="1" applyFont="1" applyFill="1" applyBorder="1" applyAlignment="1">
      <alignment vertical="top"/>
    </xf>
    <xf numFmtId="44" fontId="1" fillId="0" borderId="13" xfId="0" applyNumberFormat="1" applyFont="1" applyFill="1" applyBorder="1" applyAlignment="1">
      <alignment vertical="top"/>
    </xf>
    <xf numFmtId="170" fontId="1" fillId="0" borderId="3" xfId="3" applyNumberFormat="1" applyFont="1" applyFill="1" applyBorder="1" applyAlignment="1">
      <alignment vertical="top"/>
    </xf>
    <xf numFmtId="44" fontId="1" fillId="0" borderId="27" xfId="0" applyNumberFormat="1" applyFont="1" applyFill="1" applyBorder="1" applyAlignment="1">
      <alignment vertical="top"/>
    </xf>
    <xf numFmtId="3" fontId="8" fillId="3" borderId="5" xfId="0" applyNumberFormat="1" applyFont="1" applyFill="1" applyBorder="1" applyAlignment="1">
      <alignment vertical="top"/>
    </xf>
    <xf numFmtId="49" fontId="10" fillId="3" borderId="0" xfId="0" applyNumberFormat="1" applyFont="1" applyFill="1" applyBorder="1" applyAlignment="1">
      <alignment wrapText="1"/>
    </xf>
    <xf numFmtId="49" fontId="10" fillId="3" borderId="0" xfId="0" applyNumberFormat="1" applyFont="1" applyFill="1" applyBorder="1" applyAlignment="1">
      <alignment vertical="top" wrapText="1"/>
    </xf>
    <xf numFmtId="49" fontId="11" fillId="3" borderId="3" xfId="0" applyNumberFormat="1" applyFont="1" applyFill="1" applyBorder="1" applyAlignment="1">
      <alignment wrapText="1"/>
    </xf>
    <xf numFmtId="3" fontId="16" fillId="4" borderId="12" xfId="2" applyNumberFormat="1" applyFont="1" applyFill="1" applyBorder="1" applyAlignment="1">
      <alignment horizontal="center" vertical="center" wrapText="1"/>
    </xf>
    <xf numFmtId="3" fontId="16" fillId="4" borderId="0" xfId="2" applyNumberFormat="1" applyFont="1" applyFill="1" applyBorder="1" applyAlignment="1">
      <alignment horizontal="center" vertical="center" wrapText="1"/>
    </xf>
    <xf numFmtId="3" fontId="16" fillId="4" borderId="13" xfId="2" applyNumberFormat="1" applyFont="1" applyFill="1" applyBorder="1" applyAlignment="1">
      <alignment horizontal="center" vertical="center" wrapText="1"/>
    </xf>
    <xf numFmtId="3" fontId="16" fillId="4" borderId="0" xfId="0" applyNumberFormat="1" applyFont="1" applyFill="1" applyBorder="1" applyAlignment="1">
      <alignment horizontal="center" vertical="center" wrapText="1"/>
    </xf>
    <xf numFmtId="4" fontId="2" fillId="0" borderId="0" xfId="0" applyNumberFormat="1" applyFont="1" applyFill="1" applyBorder="1" applyAlignment="1">
      <alignment vertical="top"/>
    </xf>
    <xf numFmtId="0" fontId="10" fillId="0" borderId="10" xfId="1" applyFont="1" applyFill="1" applyBorder="1" applyAlignment="1" applyProtection="1">
      <alignment horizontal="right" vertical="center"/>
    </xf>
    <xf numFmtId="0" fontId="10" fillId="3"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8" fillId="0" borderId="19"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0" xfId="0" applyFont="1" applyFill="1" applyBorder="1" applyAlignment="1">
      <alignment horizontal="center" vertical="center"/>
    </xf>
    <xf numFmtId="0" fontId="0" fillId="0" borderId="0" xfId="0" applyBorder="1" applyAlignment="1">
      <alignment horizontal="right"/>
    </xf>
    <xf numFmtId="0" fontId="22" fillId="0" borderId="0" xfId="0" applyFont="1" applyBorder="1" applyAlignment="1">
      <alignment horizontal="right"/>
    </xf>
    <xf numFmtId="0" fontId="22" fillId="0" borderId="0" xfId="0" applyFont="1" applyBorder="1"/>
    <xf numFmtId="49" fontId="3" fillId="0" borderId="0" xfId="0" applyNumberFormat="1" applyFont="1" applyBorder="1" applyAlignment="1">
      <alignment vertical="top" wrapText="1"/>
    </xf>
    <xf numFmtId="49" fontId="25" fillId="0" borderId="0" xfId="0" applyNumberFormat="1" applyFont="1" applyBorder="1" applyAlignment="1">
      <alignment vertical="top" wrapText="1"/>
    </xf>
    <xf numFmtId="0" fontId="0" fillId="0" borderId="0" xfId="0" applyBorder="1" applyAlignment="1">
      <alignment horizontal="center"/>
    </xf>
    <xf numFmtId="3" fontId="0" fillId="0" borderId="0" xfId="0" applyNumberFormat="1" applyBorder="1"/>
    <xf numFmtId="0" fontId="2" fillId="4" borderId="12" xfId="0" applyFont="1" applyFill="1" applyBorder="1" applyAlignment="1">
      <alignment horizontal="left" vertical="top" wrapText="1"/>
    </xf>
    <xf numFmtId="0" fontId="2" fillId="4" borderId="40" xfId="0" applyFont="1" applyFill="1" applyBorder="1" applyAlignment="1">
      <alignment horizontal="left" vertical="top" wrapText="1"/>
    </xf>
    <xf numFmtId="0" fontId="2" fillId="4" borderId="45" xfId="0" applyFont="1" applyFill="1" applyBorder="1" applyAlignment="1">
      <alignment horizontal="left" vertical="top" wrapText="1"/>
    </xf>
    <xf numFmtId="0" fontId="2" fillId="4" borderId="26" xfId="0" applyFont="1" applyFill="1" applyBorder="1" applyAlignment="1">
      <alignment horizontal="left" vertical="top" wrapText="1"/>
    </xf>
    <xf numFmtId="0" fontId="1" fillId="0" borderId="0" xfId="0" applyFont="1" applyFill="1" applyBorder="1" applyAlignment="1">
      <alignment horizontal="center"/>
    </xf>
  </cellXfs>
  <cellStyles count="4">
    <cellStyle name="Hyperlink" xfId="1" builtinId="8"/>
    <cellStyle name="Normal" xfId="0" builtinId="0"/>
    <cellStyle name="Normal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28"/>
            <c:invertIfNegative val="0"/>
            <c:bubble3D val="0"/>
            <c:spPr>
              <a:solidFill>
                <a:srgbClr val="FF6600"/>
              </a:solidFill>
              <a:ln w="3175">
                <a:solidFill>
                  <a:srgbClr val="000000"/>
                </a:solidFill>
                <a:prstDash val="solid"/>
              </a:ln>
            </c:spPr>
            <c:extLst>
              <c:ext xmlns:c16="http://schemas.microsoft.com/office/drawing/2014/chart" uri="{C3380CC4-5D6E-409C-BE32-E72D297353CC}">
                <c16:uniqueId val="{00000000-6078-461A-AD29-81BE66836FBC}"/>
              </c:ext>
            </c:extLst>
          </c:dPt>
          <c:val>
            <c:numLit>
              <c:formatCode>General</c:formatCode>
              <c:ptCount val="1"/>
              <c:pt idx="0">
                <c:v>0</c:v>
              </c:pt>
            </c:numLit>
          </c:val>
          <c:extLst>
            <c:ext xmlns:c16="http://schemas.microsoft.com/office/drawing/2014/chart" uri="{C3380CC4-5D6E-409C-BE32-E72D297353CC}">
              <c16:uniqueId val="{00000001-6078-461A-AD29-81BE66836FBC}"/>
            </c:ext>
          </c:extLst>
        </c:ser>
        <c:dLbls>
          <c:showLegendKey val="0"/>
          <c:showVal val="0"/>
          <c:showCatName val="0"/>
          <c:showSerName val="0"/>
          <c:showPercent val="0"/>
          <c:showBubbleSize val="0"/>
        </c:dLbls>
        <c:gapWidth val="150"/>
        <c:axId val="460387072"/>
        <c:axId val="1"/>
      </c:barChart>
      <c:catAx>
        <c:axId val="460387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1"/>
        <c:crosses val="autoZero"/>
        <c:auto val="1"/>
        <c:lblAlgn val="ctr"/>
        <c:lblOffset val="100"/>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4603870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horizontalDpi="-2" verticalDpi="-2"/>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'Tabl.7б-мъже_OZ'!#REF!</c:v>
          </c:tx>
          <c:invertIfNegative val="0"/>
          <c:val>
            <c:numLit>
              <c:formatCode>General</c:formatCode>
              <c:ptCount val="1"/>
              <c:pt idx="0">
                <c:v>0</c:v>
              </c:pt>
            </c:numLit>
          </c:val>
          <c:extLst>
            <c:ext xmlns:c16="http://schemas.microsoft.com/office/drawing/2014/chart" uri="{C3380CC4-5D6E-409C-BE32-E72D297353CC}">
              <c16:uniqueId val="{00000000-F83E-4210-B2D2-DF5A4FE0FD41}"/>
            </c:ext>
          </c:extLst>
        </c:ser>
        <c:ser>
          <c:idx val="1"/>
          <c:order val="1"/>
          <c:tx>
            <c:v>'Tabl.7б-мъже_OZ'!#REF!</c:v>
          </c:tx>
          <c:invertIfNegative val="0"/>
          <c:val>
            <c:numLit>
              <c:formatCode>General</c:formatCode>
              <c:ptCount val="1"/>
              <c:pt idx="0">
                <c:v>0</c:v>
              </c:pt>
            </c:numLit>
          </c:val>
          <c:extLst>
            <c:ext xmlns:c16="http://schemas.microsoft.com/office/drawing/2014/chart" uri="{C3380CC4-5D6E-409C-BE32-E72D297353CC}">
              <c16:uniqueId val="{00000001-F83E-4210-B2D2-DF5A4FE0FD41}"/>
            </c:ext>
          </c:extLst>
        </c:ser>
        <c:ser>
          <c:idx val="2"/>
          <c:order val="2"/>
          <c:tx>
            <c:v>'Tabl.7б-мъже_OZ'!#REF!</c:v>
          </c:tx>
          <c:invertIfNegative val="0"/>
          <c:val>
            <c:numLit>
              <c:formatCode>General</c:formatCode>
              <c:ptCount val="1"/>
              <c:pt idx="0">
                <c:v>0</c:v>
              </c:pt>
            </c:numLit>
          </c:val>
          <c:extLst>
            <c:ext xmlns:c16="http://schemas.microsoft.com/office/drawing/2014/chart" uri="{C3380CC4-5D6E-409C-BE32-E72D297353CC}">
              <c16:uniqueId val="{00000002-F83E-4210-B2D2-DF5A4FE0FD41}"/>
            </c:ext>
          </c:extLst>
        </c:ser>
        <c:ser>
          <c:idx val="3"/>
          <c:order val="3"/>
          <c:tx>
            <c:v>'Tabl.7б-мъже_OZ'!#REF!</c:v>
          </c:tx>
          <c:invertIfNegative val="0"/>
          <c:val>
            <c:numLit>
              <c:formatCode>General</c:formatCode>
              <c:ptCount val="1"/>
              <c:pt idx="0">
                <c:v>0</c:v>
              </c:pt>
            </c:numLit>
          </c:val>
          <c:extLst>
            <c:ext xmlns:c16="http://schemas.microsoft.com/office/drawing/2014/chart" uri="{C3380CC4-5D6E-409C-BE32-E72D297353CC}">
              <c16:uniqueId val="{00000003-F83E-4210-B2D2-DF5A4FE0FD41}"/>
            </c:ext>
          </c:extLst>
        </c:ser>
        <c:dLbls>
          <c:showLegendKey val="0"/>
          <c:showVal val="0"/>
          <c:showCatName val="0"/>
          <c:showSerName val="0"/>
          <c:showPercent val="0"/>
          <c:showBubbleSize val="0"/>
        </c:dLbls>
        <c:gapWidth val="150"/>
        <c:axId val="456467192"/>
        <c:axId val="1"/>
      </c:barChart>
      <c:catAx>
        <c:axId val="456467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bg-BG"/>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45646719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4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00" b="0" i="0" u="none" strike="noStrike" baseline="0">
              <a:solidFill>
                <a:srgbClr val="000000"/>
              </a:solidFill>
              <a:latin typeface="Arial"/>
              <a:ea typeface="Arial"/>
              <a:cs typeface="Arial"/>
            </a:defRPr>
          </a:pPr>
          <a:endParaRPr lang="bg-BG"/>
        </a:p>
      </c:txPr>
    </c:title>
    <c:autoTitleDeleted val="0"/>
    <c:plotArea>
      <c:layout/>
      <c:barChart>
        <c:barDir val="bar"/>
        <c:grouping val="clustered"/>
        <c:varyColors val="0"/>
        <c:ser>
          <c:idx val="0"/>
          <c:order val="0"/>
          <c:tx>
            <c:v>'Tabl.7б-мъже_OZ'!#REF!</c:v>
          </c:tx>
          <c:invertIfNegative val="0"/>
          <c:val>
            <c:numLit>
              <c:formatCode>General</c:formatCode>
              <c:ptCount val="1"/>
              <c:pt idx="0">
                <c:v>0</c:v>
              </c:pt>
            </c:numLit>
          </c:val>
          <c:extLst>
            <c:ext xmlns:c16="http://schemas.microsoft.com/office/drawing/2014/chart" uri="{C3380CC4-5D6E-409C-BE32-E72D297353CC}">
              <c16:uniqueId val="{00000000-E547-44E0-A5B2-A604F3288F31}"/>
            </c:ext>
          </c:extLst>
        </c:ser>
        <c:dLbls>
          <c:showLegendKey val="0"/>
          <c:showVal val="0"/>
          <c:showCatName val="0"/>
          <c:showSerName val="0"/>
          <c:showPercent val="0"/>
          <c:showBubbleSize val="0"/>
        </c:dLbls>
        <c:gapWidth val="150"/>
        <c:axId val="455050176"/>
        <c:axId val="1"/>
      </c:barChart>
      <c:catAx>
        <c:axId val="45505017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1"/>
        <c:crosses val="autoZero"/>
        <c:auto val="1"/>
        <c:lblAlgn val="ctr"/>
        <c:lblOffset val="100"/>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455050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00" b="0" i="0" u="none" strike="noStrike" baseline="0">
              <a:solidFill>
                <a:srgbClr val="000000"/>
              </a:solidFill>
              <a:latin typeface="Arial"/>
              <a:ea typeface="Arial"/>
              <a:cs typeface="Arial"/>
            </a:defRPr>
          </a:pPr>
          <a:endParaRPr lang="bg-BG"/>
        </a:p>
      </c:txPr>
    </c:title>
    <c:autoTitleDeleted val="0"/>
    <c:plotArea>
      <c:layout/>
      <c:barChart>
        <c:barDir val="bar"/>
        <c:grouping val="clustered"/>
        <c:varyColors val="0"/>
        <c:ser>
          <c:idx val="0"/>
          <c:order val="0"/>
          <c:tx>
            <c:v>'Tabl.7б-мъже_OZ'!#REF!</c:v>
          </c:tx>
          <c:invertIfNegative val="0"/>
          <c:val>
            <c:numLit>
              <c:formatCode>General</c:formatCode>
              <c:ptCount val="1"/>
              <c:pt idx="0">
                <c:v>0</c:v>
              </c:pt>
            </c:numLit>
          </c:val>
          <c:extLst>
            <c:ext xmlns:c16="http://schemas.microsoft.com/office/drawing/2014/chart" uri="{C3380CC4-5D6E-409C-BE32-E72D297353CC}">
              <c16:uniqueId val="{00000000-AD43-4AF6-A6C5-51C2C3B52DAD}"/>
            </c:ext>
          </c:extLst>
        </c:ser>
        <c:dLbls>
          <c:showLegendKey val="0"/>
          <c:showVal val="0"/>
          <c:showCatName val="0"/>
          <c:showSerName val="0"/>
          <c:showPercent val="0"/>
          <c:showBubbleSize val="0"/>
        </c:dLbls>
        <c:gapWidth val="150"/>
        <c:axId val="460388384"/>
        <c:axId val="1"/>
      </c:barChart>
      <c:catAx>
        <c:axId val="4603883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1"/>
        <c:crosses val="autoZero"/>
        <c:auto val="1"/>
        <c:lblAlgn val="ctr"/>
        <c:lblOffset val="100"/>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4603883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0</xdr:col>
      <xdr:colOff>962025</xdr:colOff>
      <xdr:row>5</xdr:row>
      <xdr:rowOff>19050</xdr:rowOff>
    </xdr:to>
    <xdr:pic>
      <xdr:nvPicPr>
        <xdr:cNvPr id="1930" name="Picture 1" descr="Tzetno_s_NOI">
          <a:extLst>
            <a:ext uri="{FF2B5EF4-FFF2-40B4-BE49-F238E27FC236}">
              <a16:creationId xmlns:a16="http://schemas.microsoft.com/office/drawing/2014/main" id="{54C5C684-C43D-4E59-9373-E2325ACC35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9620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161925</xdr:rowOff>
    </xdr:from>
    <xdr:to>
      <xdr:col>5</xdr:col>
      <xdr:colOff>0</xdr:colOff>
      <xdr:row>36</xdr:row>
      <xdr:rowOff>0</xdr:rowOff>
    </xdr:to>
    <xdr:graphicFrame macro="">
      <xdr:nvGraphicFramePr>
        <xdr:cNvPr id="7050" name="Chart 1">
          <a:extLst>
            <a:ext uri="{FF2B5EF4-FFF2-40B4-BE49-F238E27FC236}">
              <a16:creationId xmlns:a16="http://schemas.microsoft.com/office/drawing/2014/main" id="{1A0A5A67-ECFF-4F38-8759-E59F3F246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xdr:row>
      <xdr:rowOff>238125</xdr:rowOff>
    </xdr:from>
    <xdr:to>
      <xdr:col>5</xdr:col>
      <xdr:colOff>0</xdr:colOff>
      <xdr:row>35</xdr:row>
      <xdr:rowOff>219075</xdr:rowOff>
    </xdr:to>
    <xdr:graphicFrame macro="">
      <xdr:nvGraphicFramePr>
        <xdr:cNvPr id="7047768" name="Chart 1">
          <a:extLst>
            <a:ext uri="{FF2B5EF4-FFF2-40B4-BE49-F238E27FC236}">
              <a16:creationId xmlns:a16="http://schemas.microsoft.com/office/drawing/2014/main" id="{4D58A8A8-7A81-4FFC-A03D-6F05070A51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36</xdr:row>
      <xdr:rowOff>0</xdr:rowOff>
    </xdr:from>
    <xdr:to>
      <xdr:col>5</xdr:col>
      <xdr:colOff>0</xdr:colOff>
      <xdr:row>36</xdr:row>
      <xdr:rowOff>0</xdr:rowOff>
    </xdr:to>
    <xdr:graphicFrame macro="">
      <xdr:nvGraphicFramePr>
        <xdr:cNvPr id="7047769" name="Chart 2">
          <a:extLst>
            <a:ext uri="{FF2B5EF4-FFF2-40B4-BE49-F238E27FC236}">
              <a16:creationId xmlns:a16="http://schemas.microsoft.com/office/drawing/2014/main" id="{1398F752-25DE-45EA-9A1A-44DC30DBC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36</xdr:row>
      <xdr:rowOff>0</xdr:rowOff>
    </xdr:from>
    <xdr:to>
      <xdr:col>5</xdr:col>
      <xdr:colOff>0</xdr:colOff>
      <xdr:row>36</xdr:row>
      <xdr:rowOff>0</xdr:rowOff>
    </xdr:to>
    <xdr:graphicFrame macro="">
      <xdr:nvGraphicFramePr>
        <xdr:cNvPr id="7047770" name="Chart 3">
          <a:extLst>
            <a:ext uri="{FF2B5EF4-FFF2-40B4-BE49-F238E27FC236}">
              <a16:creationId xmlns:a16="http://schemas.microsoft.com/office/drawing/2014/main" id="{C3670AE8-F899-4E80-8065-6DC8BEB64F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8"/>
  <sheetViews>
    <sheetView topLeftCell="A7" zoomScaleNormal="100" workbookViewId="0">
      <selection activeCell="C28" sqref="C28"/>
    </sheetView>
  </sheetViews>
  <sheetFormatPr defaultRowHeight="12.75" x14ac:dyDescent="0.2"/>
  <cols>
    <col min="1" max="1" width="88.85546875" style="17" customWidth="1"/>
    <col min="2" max="16384" width="9.140625" style="17"/>
  </cols>
  <sheetData>
    <row r="1" spans="1:3" ht="20.25" x14ac:dyDescent="0.2">
      <c r="A1" s="28" t="s">
        <v>108</v>
      </c>
    </row>
    <row r="2" spans="1:3" ht="20.25" x14ac:dyDescent="0.3">
      <c r="A2" s="29" t="s">
        <v>116</v>
      </c>
    </row>
    <row r="7" spans="1:3" ht="20.25" x14ac:dyDescent="0.2">
      <c r="A7" s="28" t="s">
        <v>103</v>
      </c>
    </row>
    <row r="8" spans="1:3" ht="40.5" x14ac:dyDescent="0.2">
      <c r="A8" s="37" t="s">
        <v>104</v>
      </c>
    </row>
    <row r="9" spans="1:3" ht="15" x14ac:dyDescent="0.2">
      <c r="A9" s="30" t="s">
        <v>438</v>
      </c>
    </row>
    <row r="10" spans="1:3" ht="15" x14ac:dyDescent="0.2">
      <c r="A10" s="30" t="s">
        <v>439</v>
      </c>
    </row>
    <row r="11" spans="1:3" ht="15" x14ac:dyDescent="0.2">
      <c r="A11" s="30"/>
    </row>
    <row r="12" spans="1:3" ht="71.25" x14ac:dyDescent="0.2">
      <c r="A12" s="31" t="s">
        <v>105</v>
      </c>
    </row>
    <row r="13" spans="1:3" ht="42.75" x14ac:dyDescent="0.2">
      <c r="A13" s="31" t="s">
        <v>141</v>
      </c>
    </row>
    <row r="14" spans="1:3" ht="14.25" x14ac:dyDescent="0.2">
      <c r="A14" s="31"/>
    </row>
    <row r="15" spans="1:3" ht="14.25" x14ac:dyDescent="0.2">
      <c r="A15" s="42" t="s">
        <v>120</v>
      </c>
    </row>
    <row r="16" spans="1:3" ht="14.25" x14ac:dyDescent="0.2">
      <c r="A16" s="31"/>
      <c r="C16" s="76"/>
    </row>
    <row r="17" spans="1:1" ht="15" customHeight="1" x14ac:dyDescent="0.2">
      <c r="A17" s="32" t="s">
        <v>117</v>
      </c>
    </row>
    <row r="18" spans="1:1" ht="14.25" x14ac:dyDescent="0.2">
      <c r="A18" s="40" t="s">
        <v>121</v>
      </c>
    </row>
    <row r="19" spans="1:1" ht="14.25" x14ac:dyDescent="0.2">
      <c r="A19" s="40" t="s">
        <v>122</v>
      </c>
    </row>
    <row r="20" spans="1:1" ht="14.25" x14ac:dyDescent="0.2">
      <c r="A20" s="40" t="s">
        <v>123</v>
      </c>
    </row>
    <row r="21" spans="1:1" ht="14.25" x14ac:dyDescent="0.2">
      <c r="A21" s="40" t="s">
        <v>124</v>
      </c>
    </row>
    <row r="22" spans="1:1" ht="14.25" x14ac:dyDescent="0.2">
      <c r="A22" s="40" t="s">
        <v>125</v>
      </c>
    </row>
    <row r="23" spans="1:1" ht="14.25" x14ac:dyDescent="0.2">
      <c r="A23" s="40" t="s">
        <v>126</v>
      </c>
    </row>
    <row r="24" spans="1:1" ht="28.5" x14ac:dyDescent="0.2">
      <c r="A24" s="41" t="s">
        <v>127</v>
      </c>
    </row>
    <row r="25" spans="1:1" ht="30" customHeight="1" x14ac:dyDescent="0.2">
      <c r="A25" s="41" t="s">
        <v>128</v>
      </c>
    </row>
    <row r="26" spans="1:1" ht="42.75" x14ac:dyDescent="0.2">
      <c r="A26" s="41" t="s">
        <v>129</v>
      </c>
    </row>
    <row r="27" spans="1:1" ht="15" customHeight="1" x14ac:dyDescent="0.2">
      <c r="A27" s="31"/>
    </row>
    <row r="28" spans="1:1" ht="30" x14ac:dyDescent="0.2">
      <c r="A28" s="32" t="s">
        <v>118</v>
      </c>
    </row>
    <row r="29" spans="1:1" ht="14.25" x14ac:dyDescent="0.2">
      <c r="A29" s="33" t="s">
        <v>130</v>
      </c>
    </row>
    <row r="30" spans="1:1" ht="14.25" x14ac:dyDescent="0.2">
      <c r="A30" s="33" t="s">
        <v>131</v>
      </c>
    </row>
    <row r="31" spans="1:1" ht="14.25" x14ac:dyDescent="0.2">
      <c r="A31" s="33" t="s">
        <v>132</v>
      </c>
    </row>
    <row r="32" spans="1:1" ht="14.25" x14ac:dyDescent="0.2">
      <c r="A32" s="33" t="s">
        <v>133</v>
      </c>
    </row>
    <row r="33" spans="1:1" ht="14.25" x14ac:dyDescent="0.2">
      <c r="A33" s="33" t="s">
        <v>134</v>
      </c>
    </row>
    <row r="34" spans="1:1" ht="14.25" x14ac:dyDescent="0.2">
      <c r="A34" s="33" t="s">
        <v>135</v>
      </c>
    </row>
    <row r="35" spans="1:1" ht="30" customHeight="1" x14ac:dyDescent="0.2">
      <c r="A35" s="39" t="s">
        <v>138</v>
      </c>
    </row>
    <row r="36" spans="1:1" ht="14.25" x14ac:dyDescent="0.2">
      <c r="A36" s="33" t="s">
        <v>136</v>
      </c>
    </row>
    <row r="37" spans="1:1" ht="14.25" x14ac:dyDescent="0.2">
      <c r="A37" s="33" t="s">
        <v>137</v>
      </c>
    </row>
    <row r="38" spans="1:1" ht="14.25" x14ac:dyDescent="0.2">
      <c r="A38" s="33"/>
    </row>
    <row r="39" spans="1:1" ht="15" customHeight="1" x14ac:dyDescent="0.2">
      <c r="A39" s="32" t="s">
        <v>119</v>
      </c>
    </row>
    <row r="40" spans="1:1" ht="14.25" x14ac:dyDescent="0.2">
      <c r="A40" s="33" t="s">
        <v>139</v>
      </c>
    </row>
    <row r="41" spans="1:1" ht="14.25" x14ac:dyDescent="0.2">
      <c r="A41" s="33" t="s">
        <v>140</v>
      </c>
    </row>
    <row r="42" spans="1:1" ht="14.25" x14ac:dyDescent="0.2">
      <c r="A42" s="33" t="s">
        <v>407</v>
      </c>
    </row>
    <row r="43" spans="1:1" ht="14.25" x14ac:dyDescent="0.2">
      <c r="A43" s="33" t="s">
        <v>408</v>
      </c>
    </row>
    <row r="44" spans="1:1" ht="14.25" x14ac:dyDescent="0.2">
      <c r="A44" s="38"/>
    </row>
    <row r="45" spans="1:1" ht="42.75" x14ac:dyDescent="0.2">
      <c r="A45" s="31" t="s">
        <v>143</v>
      </c>
    </row>
    <row r="46" spans="1:1" ht="42.75" x14ac:dyDescent="0.2">
      <c r="A46" s="31" t="s">
        <v>142</v>
      </c>
    </row>
    <row r="47" spans="1:1" ht="57" x14ac:dyDescent="0.2">
      <c r="A47" s="31" t="s">
        <v>106</v>
      </c>
    </row>
    <row r="48" spans="1:1" ht="14.25" x14ac:dyDescent="0.2">
      <c r="A48" s="31"/>
    </row>
  </sheetData>
  <pageMargins left="0.7" right="0.7" top="0.9375" bottom="0.75" header="0.3" footer="0.3"/>
  <pageSetup paperSize="9" scale="99" orientation="portrait" r:id="rId1"/>
  <headerFooter>
    <oddHeader>&amp;RКласификация на информацията
Ниво 0, TLP WHITE</oddHeader>
  </headerFooter>
  <rowBreaks count="1" manualBreakCount="1">
    <brk id="3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pageSetUpPr fitToPage="1"/>
  </sheetPr>
  <dimension ref="A1:F50"/>
  <sheetViews>
    <sheetView topLeftCell="A4" zoomScaleNormal="100" zoomScaleSheetLayoutView="145" workbookViewId="0">
      <selection activeCell="I17" sqref="I17"/>
    </sheetView>
  </sheetViews>
  <sheetFormatPr defaultRowHeight="12.75" x14ac:dyDescent="0.2"/>
  <cols>
    <col min="1" max="2" width="20.7109375" customWidth="1"/>
    <col min="3" max="3" width="16.28515625" customWidth="1"/>
    <col min="4" max="4" width="13.7109375" customWidth="1"/>
    <col min="5" max="6" width="12.7109375" customWidth="1"/>
    <col min="7" max="7" width="9" bestFit="1" customWidth="1"/>
  </cols>
  <sheetData>
    <row r="1" spans="1:6" s="98" customFormat="1" ht="15" customHeight="1" x14ac:dyDescent="0.2">
      <c r="A1" s="255" t="s">
        <v>71</v>
      </c>
      <c r="B1" s="106"/>
      <c r="C1" s="106"/>
      <c r="D1" s="106"/>
      <c r="E1" s="142"/>
      <c r="F1" s="142"/>
    </row>
    <row r="2" spans="1:6" s="98" customFormat="1" ht="15" customHeight="1" x14ac:dyDescent="0.25">
      <c r="A2" s="324" t="s">
        <v>220</v>
      </c>
      <c r="B2" s="324"/>
      <c r="C2" s="324"/>
      <c r="D2" s="324"/>
      <c r="E2" s="324"/>
      <c r="F2" s="324"/>
    </row>
    <row r="3" spans="1:6" s="98" customFormat="1" ht="15" customHeight="1" x14ac:dyDescent="0.2">
      <c r="A3" s="294" t="s">
        <v>7</v>
      </c>
      <c r="B3" s="294"/>
      <c r="C3" s="294"/>
      <c r="D3" s="294"/>
      <c r="E3" s="294"/>
      <c r="F3" s="294"/>
    </row>
    <row r="4" spans="1:6" s="98" customFormat="1" ht="15" customHeight="1" x14ac:dyDescent="0.2">
      <c r="A4" s="294" t="s">
        <v>490</v>
      </c>
      <c r="B4" s="294"/>
      <c r="C4" s="294"/>
      <c r="D4" s="294"/>
      <c r="E4" s="294"/>
      <c r="F4" s="294"/>
    </row>
    <row r="5" spans="1:6" s="98" customFormat="1" ht="15" customHeight="1" x14ac:dyDescent="0.2">
      <c r="A5" s="106"/>
      <c r="B5" s="106"/>
      <c r="C5" s="106"/>
      <c r="D5" s="106"/>
      <c r="E5" s="106"/>
      <c r="F5" s="106"/>
    </row>
    <row r="6" spans="1:6" s="6" customFormat="1" ht="50.1" customHeight="1" x14ac:dyDescent="0.2">
      <c r="A6" s="209" t="s">
        <v>8</v>
      </c>
      <c r="B6" s="210" t="s">
        <v>345</v>
      </c>
      <c r="C6" s="209" t="s">
        <v>319</v>
      </c>
      <c r="D6" s="210" t="s">
        <v>80</v>
      </c>
      <c r="E6" s="209" t="s">
        <v>320</v>
      </c>
      <c r="F6" s="209" t="s">
        <v>215</v>
      </c>
    </row>
    <row r="7" spans="1:6" s="6" customFormat="1" ht="20.100000000000001" customHeight="1" x14ac:dyDescent="0.2">
      <c r="A7" s="209">
        <v>1</v>
      </c>
      <c r="B7" s="210">
        <v>2</v>
      </c>
      <c r="C7" s="209">
        <v>3</v>
      </c>
      <c r="D7" s="210">
        <v>4</v>
      </c>
      <c r="E7" s="209" t="s">
        <v>289</v>
      </c>
      <c r="F7" s="209" t="s">
        <v>287</v>
      </c>
    </row>
    <row r="8" spans="1:6" ht="15" customHeight="1" x14ac:dyDescent="0.2">
      <c r="A8" s="110" t="s">
        <v>39</v>
      </c>
      <c r="B8" s="103">
        <v>27191</v>
      </c>
      <c r="C8" s="111">
        <v>9794337.0700000003</v>
      </c>
      <c r="D8" s="103">
        <v>251750</v>
      </c>
      <c r="E8" s="112">
        <f>C8/D8</f>
        <v>38.905013187686201</v>
      </c>
      <c r="F8" s="112">
        <f>C8/B8</f>
        <v>360.20510720458975</v>
      </c>
    </row>
    <row r="9" spans="1:6" ht="15" customHeight="1" x14ac:dyDescent="0.2">
      <c r="A9" s="110" t="s">
        <v>40</v>
      </c>
      <c r="B9" s="103">
        <v>27205</v>
      </c>
      <c r="C9" s="111">
        <v>10778846.17</v>
      </c>
      <c r="D9" s="103">
        <v>229718</v>
      </c>
      <c r="E9" s="112">
        <f t="shared" ref="E9:E35" si="0">C9/D9</f>
        <v>46.922079114392432</v>
      </c>
      <c r="F9" s="112">
        <f t="shared" ref="F9:F35" si="1">C9/B9</f>
        <v>396.20827678735526</v>
      </c>
    </row>
    <row r="10" spans="1:6" ht="15" customHeight="1" x14ac:dyDescent="0.2">
      <c r="A10" s="110" t="s">
        <v>41</v>
      </c>
      <c r="B10" s="103">
        <v>40100</v>
      </c>
      <c r="C10" s="111">
        <v>17295252.030000001</v>
      </c>
      <c r="D10" s="103">
        <v>326011</v>
      </c>
      <c r="E10" s="112">
        <f t="shared" si="0"/>
        <v>53.051130268610571</v>
      </c>
      <c r="F10" s="112">
        <f t="shared" si="1"/>
        <v>431.30304314214465</v>
      </c>
    </row>
    <row r="11" spans="1:6" ht="15" customHeight="1" x14ac:dyDescent="0.2">
      <c r="A11" s="110" t="s">
        <v>42</v>
      </c>
      <c r="B11" s="103">
        <v>19999</v>
      </c>
      <c r="C11" s="111">
        <v>7546079.2699999996</v>
      </c>
      <c r="D11" s="103">
        <v>162986</v>
      </c>
      <c r="E11" s="112">
        <f t="shared" si="0"/>
        <v>46.298941442823306</v>
      </c>
      <c r="F11" s="112">
        <f t="shared" si="1"/>
        <v>377.32282964148203</v>
      </c>
    </row>
    <row r="12" spans="1:6" ht="15" customHeight="1" x14ac:dyDescent="0.2">
      <c r="A12" s="110" t="s">
        <v>43</v>
      </c>
      <c r="B12" s="103">
        <v>3553</v>
      </c>
      <c r="C12" s="111">
        <v>1376557.59</v>
      </c>
      <c r="D12" s="103">
        <v>33271</v>
      </c>
      <c r="E12" s="112">
        <f t="shared" si="0"/>
        <v>41.374097261879719</v>
      </c>
      <c r="F12" s="112">
        <f t="shared" si="1"/>
        <v>387.43529130312413</v>
      </c>
    </row>
    <row r="13" spans="1:6" ht="15" customHeight="1" x14ac:dyDescent="0.2">
      <c r="A13" s="110" t="s">
        <v>44</v>
      </c>
      <c r="B13" s="103">
        <v>15787</v>
      </c>
      <c r="C13" s="111">
        <v>7685113.8300000001</v>
      </c>
      <c r="D13" s="103">
        <v>150880</v>
      </c>
      <c r="E13" s="112">
        <f t="shared" si="0"/>
        <v>50.935271937963947</v>
      </c>
      <c r="F13" s="112">
        <f t="shared" si="1"/>
        <v>486.80014125546336</v>
      </c>
    </row>
    <row r="14" spans="1:6" ht="15" customHeight="1" x14ac:dyDescent="0.2">
      <c r="A14" s="110" t="s">
        <v>45</v>
      </c>
      <c r="B14" s="103">
        <v>18115</v>
      </c>
      <c r="C14" s="111">
        <v>8303022.5300000003</v>
      </c>
      <c r="D14" s="103">
        <v>161801</v>
      </c>
      <c r="E14" s="112">
        <f t="shared" si="0"/>
        <v>51.316262136822395</v>
      </c>
      <c r="F14" s="112">
        <f t="shared" si="1"/>
        <v>458.35067789125037</v>
      </c>
    </row>
    <row r="15" spans="1:6" ht="15" customHeight="1" x14ac:dyDescent="0.2">
      <c r="A15" s="110" t="s">
        <v>46</v>
      </c>
      <c r="B15" s="103">
        <v>7322</v>
      </c>
      <c r="C15" s="111">
        <v>3005226.9</v>
      </c>
      <c r="D15" s="103">
        <v>67584</v>
      </c>
      <c r="E15" s="112">
        <f t="shared" si="0"/>
        <v>44.466543856534088</v>
      </c>
      <c r="F15" s="112">
        <f t="shared" si="1"/>
        <v>410.43798142583989</v>
      </c>
    </row>
    <row r="16" spans="1:6" ht="15" customHeight="1" x14ac:dyDescent="0.2">
      <c r="A16" s="110" t="s">
        <v>47</v>
      </c>
      <c r="B16" s="103">
        <v>8987</v>
      </c>
      <c r="C16" s="111">
        <v>3555072.28</v>
      </c>
      <c r="D16" s="103">
        <v>87622</v>
      </c>
      <c r="E16" s="112">
        <f t="shared" si="0"/>
        <v>40.572827372121154</v>
      </c>
      <c r="F16" s="112">
        <f t="shared" si="1"/>
        <v>395.57942361188378</v>
      </c>
    </row>
    <row r="17" spans="1:6" ht="15" customHeight="1" x14ac:dyDescent="0.2">
      <c r="A17" s="110" t="s">
        <v>48</v>
      </c>
      <c r="B17" s="103">
        <v>9610</v>
      </c>
      <c r="C17" s="111">
        <v>4005383.37</v>
      </c>
      <c r="D17" s="103">
        <v>88184</v>
      </c>
      <c r="E17" s="112">
        <f t="shared" si="0"/>
        <v>45.42074945568357</v>
      </c>
      <c r="F17" s="112">
        <f t="shared" si="1"/>
        <v>416.79327471383976</v>
      </c>
    </row>
    <row r="18" spans="1:6" ht="15" customHeight="1" x14ac:dyDescent="0.2">
      <c r="A18" s="110" t="s">
        <v>49</v>
      </c>
      <c r="B18" s="103">
        <v>8258</v>
      </c>
      <c r="C18" s="111">
        <v>3827966.03</v>
      </c>
      <c r="D18" s="103">
        <v>85370</v>
      </c>
      <c r="E18" s="112">
        <f t="shared" si="0"/>
        <v>44.839709851235796</v>
      </c>
      <c r="F18" s="112">
        <f t="shared" si="1"/>
        <v>463.5463829014289</v>
      </c>
    </row>
    <row r="19" spans="1:6" ht="15" customHeight="1" x14ac:dyDescent="0.2">
      <c r="A19" s="110" t="s">
        <v>50</v>
      </c>
      <c r="B19" s="103">
        <v>24850</v>
      </c>
      <c r="C19" s="111">
        <v>10301250.76</v>
      </c>
      <c r="D19" s="103">
        <v>233216</v>
      </c>
      <c r="E19" s="112">
        <f t="shared" si="0"/>
        <v>44.17042895856202</v>
      </c>
      <c r="F19" s="112">
        <f t="shared" si="1"/>
        <v>414.53725392354124</v>
      </c>
    </row>
    <row r="20" spans="1:6" ht="15" customHeight="1" x14ac:dyDescent="0.2">
      <c r="A20" s="110" t="s">
        <v>51</v>
      </c>
      <c r="B20" s="103">
        <v>11594</v>
      </c>
      <c r="C20" s="111">
        <v>5541251.2699999996</v>
      </c>
      <c r="D20" s="103">
        <v>121953</v>
      </c>
      <c r="E20" s="112">
        <f t="shared" si="0"/>
        <v>45.437597025083427</v>
      </c>
      <c r="F20" s="112">
        <f t="shared" si="1"/>
        <v>477.94128601000511</v>
      </c>
    </row>
    <row r="21" spans="1:6" ht="15" customHeight="1" x14ac:dyDescent="0.2">
      <c r="A21" s="110" t="s">
        <v>52</v>
      </c>
      <c r="B21" s="103">
        <v>17012</v>
      </c>
      <c r="C21" s="111">
        <v>6692529.4000000004</v>
      </c>
      <c r="D21" s="103">
        <v>149244</v>
      </c>
      <c r="E21" s="112">
        <f t="shared" si="0"/>
        <v>44.842870735171935</v>
      </c>
      <c r="F21" s="112">
        <f t="shared" si="1"/>
        <v>393.40050552551145</v>
      </c>
    </row>
    <row r="22" spans="1:6" ht="15" customHeight="1" x14ac:dyDescent="0.2">
      <c r="A22" s="110" t="s">
        <v>53</v>
      </c>
      <c r="B22" s="103">
        <v>76220</v>
      </c>
      <c r="C22" s="111">
        <v>27522632.649999999</v>
      </c>
      <c r="D22" s="103">
        <v>568849</v>
      </c>
      <c r="E22" s="112">
        <f t="shared" si="0"/>
        <v>48.383020186376349</v>
      </c>
      <c r="F22" s="112">
        <f t="shared" si="1"/>
        <v>361.09462936237207</v>
      </c>
    </row>
    <row r="23" spans="1:6" ht="15" customHeight="1" x14ac:dyDescent="0.2">
      <c r="A23" s="110" t="s">
        <v>54</v>
      </c>
      <c r="B23" s="103">
        <v>6986</v>
      </c>
      <c r="C23" s="111">
        <v>2938995.44</v>
      </c>
      <c r="D23" s="103">
        <v>65108</v>
      </c>
      <c r="E23" s="112">
        <f t="shared" si="0"/>
        <v>45.140312096823742</v>
      </c>
      <c r="F23" s="112">
        <f t="shared" si="1"/>
        <v>420.69788720297737</v>
      </c>
    </row>
    <row r="24" spans="1:6" ht="15" customHeight="1" x14ac:dyDescent="0.2">
      <c r="A24" s="110" t="s">
        <v>55</v>
      </c>
      <c r="B24" s="103">
        <v>20122</v>
      </c>
      <c r="C24" s="111">
        <v>8098585.0800000001</v>
      </c>
      <c r="D24" s="103">
        <v>159511</v>
      </c>
      <c r="E24" s="112">
        <f t="shared" si="0"/>
        <v>50.771326616973127</v>
      </c>
      <c r="F24" s="112">
        <f t="shared" si="1"/>
        <v>402.47416161415367</v>
      </c>
    </row>
    <row r="25" spans="1:6" ht="15" customHeight="1" x14ac:dyDescent="0.2">
      <c r="A25" s="110" t="s">
        <v>56</v>
      </c>
      <c r="B25" s="103">
        <v>5585</v>
      </c>
      <c r="C25" s="111">
        <v>2379185.35</v>
      </c>
      <c r="D25" s="103">
        <v>54341</v>
      </c>
      <c r="E25" s="112">
        <f t="shared" si="0"/>
        <v>43.782509523196119</v>
      </c>
      <c r="F25" s="112">
        <f t="shared" si="1"/>
        <v>425.99558639212177</v>
      </c>
    </row>
    <row r="26" spans="1:6" ht="15" customHeight="1" x14ac:dyDescent="0.2">
      <c r="A26" s="110" t="s">
        <v>57</v>
      </c>
      <c r="B26" s="103">
        <v>9781</v>
      </c>
      <c r="C26" s="111">
        <v>3505285.99</v>
      </c>
      <c r="D26" s="103">
        <v>81116</v>
      </c>
      <c r="E26" s="112">
        <f t="shared" si="0"/>
        <v>43.213250036984078</v>
      </c>
      <c r="F26" s="112">
        <f t="shared" si="1"/>
        <v>358.37705653818631</v>
      </c>
    </row>
    <row r="27" spans="1:6" ht="15" customHeight="1" x14ac:dyDescent="0.2">
      <c r="A27" s="110" t="s">
        <v>58</v>
      </c>
      <c r="B27" s="103">
        <v>10221</v>
      </c>
      <c r="C27" s="111">
        <v>3765754.16</v>
      </c>
      <c r="D27" s="103">
        <v>80619</v>
      </c>
      <c r="E27" s="112">
        <f t="shared" si="0"/>
        <v>46.710504471650609</v>
      </c>
      <c r="F27" s="112">
        <f t="shared" si="1"/>
        <v>368.43304569024559</v>
      </c>
    </row>
    <row r="28" spans="1:6" ht="15" customHeight="1" x14ac:dyDescent="0.2">
      <c r="A28" s="110" t="s">
        <v>59</v>
      </c>
      <c r="B28" s="103">
        <v>207910</v>
      </c>
      <c r="C28" s="111">
        <v>98726425.790000007</v>
      </c>
      <c r="D28" s="103">
        <v>1675388</v>
      </c>
      <c r="E28" s="112">
        <f t="shared" si="0"/>
        <v>58.927499653811537</v>
      </c>
      <c r="F28" s="112">
        <f t="shared" si="1"/>
        <v>474.85174253282673</v>
      </c>
    </row>
    <row r="29" spans="1:6" ht="15" customHeight="1" x14ac:dyDescent="0.2">
      <c r="A29" s="110" t="s">
        <v>60</v>
      </c>
      <c r="B29" s="103">
        <v>20166</v>
      </c>
      <c r="C29" s="111">
        <v>9453369.7899999991</v>
      </c>
      <c r="D29" s="103">
        <v>176309</v>
      </c>
      <c r="E29" s="112">
        <f t="shared" si="0"/>
        <v>53.618191867686839</v>
      </c>
      <c r="F29" s="112">
        <f t="shared" si="1"/>
        <v>468.77763512843393</v>
      </c>
    </row>
    <row r="30" spans="1:6" ht="15" customHeight="1" x14ac:dyDescent="0.2">
      <c r="A30" s="110" t="s">
        <v>61</v>
      </c>
      <c r="B30" s="103">
        <v>40947</v>
      </c>
      <c r="C30" s="111">
        <v>18556260.84</v>
      </c>
      <c r="D30" s="103">
        <v>297498</v>
      </c>
      <c r="E30" s="112">
        <f t="shared" si="0"/>
        <v>62.3744053405401</v>
      </c>
      <c r="F30" s="112">
        <f t="shared" si="1"/>
        <v>453.17754267711922</v>
      </c>
    </row>
    <row r="31" spans="1:6" ht="15" customHeight="1" x14ac:dyDescent="0.2">
      <c r="A31" s="110" t="s">
        <v>62</v>
      </c>
      <c r="B31" s="103">
        <v>7050</v>
      </c>
      <c r="C31" s="111">
        <v>2920644.64</v>
      </c>
      <c r="D31" s="103">
        <v>63540</v>
      </c>
      <c r="E31" s="112">
        <f t="shared" si="0"/>
        <v>45.965449165879761</v>
      </c>
      <c r="F31" s="112">
        <f t="shared" si="1"/>
        <v>414.27583546099294</v>
      </c>
    </row>
    <row r="32" spans="1:6" ht="15" customHeight="1" x14ac:dyDescent="0.2">
      <c r="A32" s="110" t="s">
        <v>63</v>
      </c>
      <c r="B32" s="103">
        <v>6921</v>
      </c>
      <c r="C32" s="111">
        <v>2965959.92</v>
      </c>
      <c r="D32" s="103">
        <v>68377</v>
      </c>
      <c r="E32" s="112">
        <f t="shared" si="0"/>
        <v>43.376572824195271</v>
      </c>
      <c r="F32" s="112">
        <f t="shared" si="1"/>
        <v>428.54499638780521</v>
      </c>
    </row>
    <row r="33" spans="1:6" ht="15" customHeight="1" x14ac:dyDescent="0.2">
      <c r="A33" s="110" t="s">
        <v>64</v>
      </c>
      <c r="B33" s="103">
        <v>12486</v>
      </c>
      <c r="C33" s="111">
        <v>4571794.67</v>
      </c>
      <c r="D33" s="103">
        <v>111670</v>
      </c>
      <c r="E33" s="112">
        <f t="shared" si="0"/>
        <v>40.940222709769856</v>
      </c>
      <c r="F33" s="112">
        <f t="shared" si="1"/>
        <v>366.15366570559024</v>
      </c>
    </row>
    <row r="34" spans="1:6" ht="15" customHeight="1" x14ac:dyDescent="0.2">
      <c r="A34" s="110" t="s">
        <v>65</v>
      </c>
      <c r="B34" s="103">
        <v>10498</v>
      </c>
      <c r="C34" s="111">
        <v>3803995.34</v>
      </c>
      <c r="D34" s="103">
        <v>78629</v>
      </c>
      <c r="E34" s="112">
        <f t="shared" si="0"/>
        <v>48.379037505246153</v>
      </c>
      <c r="F34" s="112">
        <f t="shared" si="1"/>
        <v>362.3542903410173</v>
      </c>
    </row>
    <row r="35" spans="1:6" ht="15" customHeight="1" x14ac:dyDescent="0.2">
      <c r="A35" s="110" t="s">
        <v>66</v>
      </c>
      <c r="B35" s="103">
        <v>11673</v>
      </c>
      <c r="C35" s="111">
        <v>4403887.6500000004</v>
      </c>
      <c r="D35" s="103">
        <v>93076</v>
      </c>
      <c r="E35" s="112">
        <f t="shared" si="0"/>
        <v>47.31496465254201</v>
      </c>
      <c r="F35" s="112">
        <f t="shared" si="1"/>
        <v>377.2712798766384</v>
      </c>
    </row>
    <row r="36" spans="1:6" ht="20.100000000000001" customHeight="1" x14ac:dyDescent="0.2">
      <c r="A36" s="211" t="s">
        <v>152</v>
      </c>
      <c r="B36" s="182">
        <f>SUM(B8:B35)</f>
        <v>686149</v>
      </c>
      <c r="C36" s="212">
        <f>SUM(C8:C35)</f>
        <v>293320665.81</v>
      </c>
      <c r="D36" s="182">
        <f>SUM(D8:D35)</f>
        <v>5723621</v>
      </c>
      <c r="E36" s="213">
        <f>C36/D36</f>
        <v>51.247394928839626</v>
      </c>
      <c r="F36" s="213">
        <f>C36/B36</f>
        <v>427.48829453952419</v>
      </c>
    </row>
    <row r="37" spans="1:6" x14ac:dyDescent="0.2">
      <c r="B37" s="1"/>
      <c r="C37" s="1"/>
      <c r="D37" s="1"/>
    </row>
    <row r="38" spans="1:6" x14ac:dyDescent="0.2">
      <c r="B38" s="1"/>
      <c r="C38" s="1"/>
      <c r="D38" s="1"/>
    </row>
    <row r="41" spans="1:6" ht="13.5" customHeight="1" x14ac:dyDescent="0.2"/>
    <row r="44" spans="1:6" ht="30" customHeight="1" x14ac:dyDescent="0.2"/>
    <row r="50" ht="30" customHeight="1" x14ac:dyDescent="0.2"/>
  </sheetData>
  <mergeCells count="3">
    <mergeCell ref="A2:F2"/>
    <mergeCell ref="A4:F4"/>
    <mergeCell ref="A3:F3"/>
  </mergeCells>
  <phoneticPr fontId="0" type="noConversion"/>
  <hyperlinks>
    <hyperlink ref="A1" location="Съдържание!Print_Area" display="към съдържанието" xr:uid="{00000000-0004-0000-09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pageSetUpPr fitToPage="1"/>
  </sheetPr>
  <dimension ref="A1:J133"/>
  <sheetViews>
    <sheetView topLeftCell="A22" zoomScaleNormal="100" zoomScaleSheetLayoutView="100" workbookViewId="0">
      <selection activeCell="I17" sqref="I17"/>
    </sheetView>
  </sheetViews>
  <sheetFormatPr defaultRowHeight="12.75" x14ac:dyDescent="0.2"/>
  <cols>
    <col min="1" max="2" width="20.7109375" customWidth="1"/>
    <col min="3" max="3" width="16.7109375" customWidth="1"/>
    <col min="4" max="4" width="13.7109375" customWidth="1"/>
    <col min="5" max="6" width="12.7109375" customWidth="1"/>
    <col min="7" max="7" width="8.42578125" customWidth="1"/>
    <col min="8" max="8" width="9.140625" customWidth="1"/>
    <col min="9" max="9" width="12" customWidth="1"/>
    <col min="10" max="20" width="9.140625" customWidth="1"/>
  </cols>
  <sheetData>
    <row r="1" spans="1:10" s="6" customFormat="1" ht="15" customHeight="1" x14ac:dyDescent="0.2">
      <c r="A1" s="255" t="s">
        <v>71</v>
      </c>
      <c r="B1" s="106"/>
      <c r="C1" s="106"/>
      <c r="D1" s="106"/>
      <c r="E1" s="142"/>
      <c r="F1" s="142"/>
    </row>
    <row r="2" spans="1:10" ht="15" customHeight="1" x14ac:dyDescent="0.25">
      <c r="A2" s="324" t="s">
        <v>221</v>
      </c>
      <c r="B2" s="324"/>
      <c r="C2" s="324"/>
      <c r="D2" s="324"/>
      <c r="E2" s="324"/>
      <c r="F2" s="324"/>
    </row>
    <row r="3" spans="1:10" ht="15" customHeight="1" x14ac:dyDescent="0.2">
      <c r="A3" s="294" t="s">
        <v>7</v>
      </c>
      <c r="B3" s="294"/>
      <c r="C3" s="294"/>
      <c r="D3" s="294"/>
      <c r="E3" s="294"/>
      <c r="F3" s="294"/>
    </row>
    <row r="4" spans="1:10" ht="15" customHeight="1" x14ac:dyDescent="0.2">
      <c r="A4" s="294" t="s">
        <v>488</v>
      </c>
      <c r="B4" s="294"/>
      <c r="C4" s="294"/>
      <c r="D4" s="294"/>
      <c r="E4" s="294"/>
      <c r="F4" s="294"/>
      <c r="H4" s="12"/>
    </row>
    <row r="5" spans="1:10" ht="15" customHeight="1" x14ac:dyDescent="0.2">
      <c r="A5" s="106"/>
      <c r="B5" s="106"/>
      <c r="C5" s="106"/>
      <c r="D5" s="106"/>
      <c r="E5" s="106"/>
      <c r="F5" s="106"/>
      <c r="H5" s="12"/>
    </row>
    <row r="6" spans="1:10" ht="50.1" customHeight="1" x14ac:dyDescent="0.2">
      <c r="A6" s="209" t="s">
        <v>8</v>
      </c>
      <c r="B6" s="210" t="s">
        <v>346</v>
      </c>
      <c r="C6" s="209" t="s">
        <v>321</v>
      </c>
      <c r="D6" s="210" t="s">
        <v>80</v>
      </c>
      <c r="E6" s="209" t="s">
        <v>322</v>
      </c>
      <c r="F6" s="209" t="s">
        <v>215</v>
      </c>
      <c r="H6" s="12"/>
    </row>
    <row r="7" spans="1:10" ht="20.100000000000001" customHeight="1" x14ac:dyDescent="0.2">
      <c r="A7" s="209">
        <v>1</v>
      </c>
      <c r="B7" s="210">
        <v>2</v>
      </c>
      <c r="C7" s="209">
        <v>3</v>
      </c>
      <c r="D7" s="210">
        <v>4</v>
      </c>
      <c r="E7" s="209" t="s">
        <v>289</v>
      </c>
      <c r="F7" s="209" t="s">
        <v>287</v>
      </c>
      <c r="H7" s="12"/>
    </row>
    <row r="8" spans="1:10" ht="15" customHeight="1" x14ac:dyDescent="0.2">
      <c r="A8" s="110" t="s">
        <v>39</v>
      </c>
      <c r="B8" s="103">
        <v>45109</v>
      </c>
      <c r="C8" s="111">
        <v>12927618.779999999</v>
      </c>
      <c r="D8" s="103">
        <v>360617</v>
      </c>
      <c r="E8" s="112">
        <f>C8/D8</f>
        <v>35.848611629512753</v>
      </c>
      <c r="F8" s="112">
        <f>C8/B8</f>
        <v>286.58624176993504</v>
      </c>
      <c r="H8" s="12"/>
      <c r="I8" s="1"/>
      <c r="J8" s="1"/>
    </row>
    <row r="9" spans="1:10" ht="15" customHeight="1" x14ac:dyDescent="0.2">
      <c r="A9" s="110" t="s">
        <v>40</v>
      </c>
      <c r="B9" s="103">
        <v>44315</v>
      </c>
      <c r="C9" s="111">
        <v>13634885.699999999</v>
      </c>
      <c r="D9" s="103">
        <v>319703</v>
      </c>
      <c r="E9" s="112">
        <f t="shared" ref="E9:E35" si="0">C9/D9</f>
        <v>42.64860104534521</v>
      </c>
      <c r="F9" s="112">
        <f t="shared" ref="F9:F34" si="1">C9/B9</f>
        <v>307.681049306104</v>
      </c>
      <c r="H9" s="12"/>
    </row>
    <row r="10" spans="1:10" ht="15" customHeight="1" x14ac:dyDescent="0.2">
      <c r="A10" s="110" t="s">
        <v>41</v>
      </c>
      <c r="B10" s="103">
        <v>58120</v>
      </c>
      <c r="C10" s="111">
        <v>19586687.079999998</v>
      </c>
      <c r="D10" s="103">
        <v>424924</v>
      </c>
      <c r="E10" s="112">
        <f t="shared" si="0"/>
        <v>46.094565334036197</v>
      </c>
      <c r="F10" s="112">
        <f t="shared" si="1"/>
        <v>337.00425120440462</v>
      </c>
      <c r="H10" s="12"/>
    </row>
    <row r="11" spans="1:10" ht="15" customHeight="1" x14ac:dyDescent="0.2">
      <c r="A11" s="110" t="s">
        <v>42</v>
      </c>
      <c r="B11" s="103">
        <v>27656</v>
      </c>
      <c r="C11" s="111">
        <v>8063149.9299999997</v>
      </c>
      <c r="D11" s="103">
        <v>193201</v>
      </c>
      <c r="E11" s="112">
        <f t="shared" si="0"/>
        <v>41.734514469386802</v>
      </c>
      <c r="F11" s="112">
        <f t="shared" si="1"/>
        <v>291.55155951692217</v>
      </c>
      <c r="H11" s="12"/>
    </row>
    <row r="12" spans="1:10" ht="15" customHeight="1" x14ac:dyDescent="0.2">
      <c r="A12" s="110" t="s">
        <v>43</v>
      </c>
      <c r="B12" s="103">
        <v>5389</v>
      </c>
      <c r="C12" s="111">
        <v>1736254</v>
      </c>
      <c r="D12" s="103">
        <v>41182</v>
      </c>
      <c r="E12" s="112">
        <f>C12/D12</f>
        <v>42.160507017629058</v>
      </c>
      <c r="F12" s="112">
        <f>C12/B12</f>
        <v>322.18482093152721</v>
      </c>
      <c r="H12" s="12"/>
    </row>
    <row r="13" spans="1:10" ht="15" customHeight="1" x14ac:dyDescent="0.2">
      <c r="A13" s="110" t="s">
        <v>44</v>
      </c>
      <c r="B13" s="103">
        <v>19442</v>
      </c>
      <c r="C13" s="111">
        <v>7444548.71</v>
      </c>
      <c r="D13" s="103">
        <v>167594</v>
      </c>
      <c r="E13" s="112">
        <f t="shared" si="0"/>
        <v>44.420138608780746</v>
      </c>
      <c r="F13" s="112">
        <f t="shared" si="1"/>
        <v>382.91064242361898</v>
      </c>
      <c r="H13" s="12"/>
    </row>
    <row r="14" spans="1:10" ht="15" customHeight="1" x14ac:dyDescent="0.2">
      <c r="A14" s="110" t="s">
        <v>45</v>
      </c>
      <c r="B14" s="103">
        <v>22298</v>
      </c>
      <c r="C14" s="111">
        <v>7890888.2800000003</v>
      </c>
      <c r="D14" s="103">
        <v>175676</v>
      </c>
      <c r="E14" s="112">
        <f t="shared" si="0"/>
        <v>44.917281131173297</v>
      </c>
      <c r="F14" s="112">
        <f t="shared" si="1"/>
        <v>353.88323078302989</v>
      </c>
      <c r="H14" s="12"/>
    </row>
    <row r="15" spans="1:10" ht="15" customHeight="1" x14ac:dyDescent="0.2">
      <c r="A15" s="110" t="s">
        <v>46</v>
      </c>
      <c r="B15" s="103">
        <v>11009</v>
      </c>
      <c r="C15" s="111">
        <v>3639260.94</v>
      </c>
      <c r="D15" s="103">
        <v>87205</v>
      </c>
      <c r="E15" s="112">
        <f t="shared" si="0"/>
        <v>41.732250903044552</v>
      </c>
      <c r="F15" s="112">
        <f t="shared" si="1"/>
        <v>330.57143609773823</v>
      </c>
      <c r="H15" s="12"/>
    </row>
    <row r="16" spans="1:10" ht="15" customHeight="1" x14ac:dyDescent="0.2">
      <c r="A16" s="110" t="s">
        <v>47</v>
      </c>
      <c r="B16" s="103">
        <v>14988</v>
      </c>
      <c r="C16" s="111">
        <v>4663930.0999999996</v>
      </c>
      <c r="D16" s="103">
        <v>121431</v>
      </c>
      <c r="E16" s="112">
        <f t="shared" si="0"/>
        <v>38.40806795628793</v>
      </c>
      <c r="F16" s="112">
        <f t="shared" si="1"/>
        <v>311.17761542567382</v>
      </c>
      <c r="H16" s="12"/>
    </row>
    <row r="17" spans="1:8" ht="15" customHeight="1" x14ac:dyDescent="0.2">
      <c r="A17" s="110" t="s">
        <v>48</v>
      </c>
      <c r="B17" s="103">
        <v>14579</v>
      </c>
      <c r="C17" s="111">
        <v>4853920.59</v>
      </c>
      <c r="D17" s="103">
        <v>115498</v>
      </c>
      <c r="E17" s="112">
        <f t="shared" si="0"/>
        <v>42.026014216696389</v>
      </c>
      <c r="F17" s="112">
        <f t="shared" si="1"/>
        <v>332.93919953357567</v>
      </c>
      <c r="H17" s="12"/>
    </row>
    <row r="18" spans="1:8" ht="15" customHeight="1" x14ac:dyDescent="0.2">
      <c r="A18" s="110" t="s">
        <v>49</v>
      </c>
      <c r="B18" s="103">
        <v>12059</v>
      </c>
      <c r="C18" s="111">
        <v>4529089.55</v>
      </c>
      <c r="D18" s="103">
        <v>107892</v>
      </c>
      <c r="E18" s="112">
        <f t="shared" si="0"/>
        <v>41.977992344196046</v>
      </c>
      <c r="F18" s="112">
        <f t="shared" si="1"/>
        <v>375.57753959698147</v>
      </c>
      <c r="H18" s="12"/>
    </row>
    <row r="19" spans="1:8" ht="15" customHeight="1" x14ac:dyDescent="0.2">
      <c r="A19" s="110" t="s">
        <v>50</v>
      </c>
      <c r="B19" s="103">
        <v>31559</v>
      </c>
      <c r="C19" s="111">
        <v>10908419.99</v>
      </c>
      <c r="D19" s="103">
        <v>271658</v>
      </c>
      <c r="E19" s="112">
        <f t="shared" si="0"/>
        <v>40.154974232306799</v>
      </c>
      <c r="F19" s="112">
        <f t="shared" si="1"/>
        <v>345.65163630026302</v>
      </c>
      <c r="H19" s="12"/>
    </row>
    <row r="20" spans="1:8" ht="15" customHeight="1" x14ac:dyDescent="0.2">
      <c r="A20" s="110" t="s">
        <v>51</v>
      </c>
      <c r="B20" s="103">
        <v>15024</v>
      </c>
      <c r="C20" s="111">
        <v>5497616.3300000001</v>
      </c>
      <c r="D20" s="103">
        <v>135595</v>
      </c>
      <c r="E20" s="112">
        <f t="shared" si="0"/>
        <v>40.544388288653714</v>
      </c>
      <c r="F20" s="112">
        <f t="shared" si="1"/>
        <v>365.92227968583597</v>
      </c>
      <c r="H20" s="12"/>
    </row>
    <row r="21" spans="1:8" ht="15" customHeight="1" x14ac:dyDescent="0.2">
      <c r="A21" s="110" t="s">
        <v>52</v>
      </c>
      <c r="B21" s="103">
        <v>24665</v>
      </c>
      <c r="C21" s="111">
        <v>8002853.7800000003</v>
      </c>
      <c r="D21" s="103">
        <v>191619</v>
      </c>
      <c r="E21" s="112">
        <f t="shared" si="0"/>
        <v>41.764406348013509</v>
      </c>
      <c r="F21" s="112">
        <f t="shared" si="1"/>
        <v>324.46194121224408</v>
      </c>
      <c r="H21" s="12"/>
    </row>
    <row r="22" spans="1:8" ht="15" customHeight="1" x14ac:dyDescent="0.2">
      <c r="A22" s="110" t="s">
        <v>53</v>
      </c>
      <c r="B22" s="103">
        <v>110714</v>
      </c>
      <c r="C22" s="111">
        <v>32736497.289999999</v>
      </c>
      <c r="D22" s="103">
        <v>741984</v>
      </c>
      <c r="E22" s="112">
        <f t="shared" si="0"/>
        <v>44.1202199643119</v>
      </c>
      <c r="F22" s="112">
        <f t="shared" si="1"/>
        <v>295.68525471033473</v>
      </c>
      <c r="H22" s="12"/>
    </row>
    <row r="23" spans="1:8" ht="15" customHeight="1" x14ac:dyDescent="0.2">
      <c r="A23" s="110" t="s">
        <v>54</v>
      </c>
      <c r="B23" s="103">
        <v>10156</v>
      </c>
      <c r="C23" s="111">
        <v>3627709.83</v>
      </c>
      <c r="D23" s="103">
        <v>82744</v>
      </c>
      <c r="E23" s="112">
        <f t="shared" si="0"/>
        <v>43.842572633665284</v>
      </c>
      <c r="F23" s="112">
        <f t="shared" si="1"/>
        <v>357.19868353682551</v>
      </c>
      <c r="H23" s="12"/>
    </row>
    <row r="24" spans="1:8" ht="15" customHeight="1" x14ac:dyDescent="0.2">
      <c r="A24" s="110" t="s">
        <v>55</v>
      </c>
      <c r="B24" s="103">
        <v>27635</v>
      </c>
      <c r="C24" s="111">
        <v>8327072.25</v>
      </c>
      <c r="D24" s="103">
        <v>188567</v>
      </c>
      <c r="E24" s="112">
        <f>C24/D24</f>
        <v>44.159753562394272</v>
      </c>
      <c r="F24" s="112">
        <f t="shared" si="1"/>
        <v>301.32340329292566</v>
      </c>
      <c r="H24" s="12"/>
    </row>
    <row r="25" spans="1:8" ht="15" customHeight="1" x14ac:dyDescent="0.2">
      <c r="A25" s="110" t="s">
        <v>56</v>
      </c>
      <c r="B25" s="103">
        <v>8532</v>
      </c>
      <c r="C25" s="111">
        <v>2870640.08</v>
      </c>
      <c r="D25" s="103">
        <v>68213</v>
      </c>
      <c r="E25" s="112">
        <f t="shared" si="0"/>
        <v>42.083474997434507</v>
      </c>
      <c r="F25" s="112">
        <f t="shared" si="1"/>
        <v>336.45570557899674</v>
      </c>
      <c r="H25" s="12"/>
    </row>
    <row r="26" spans="1:8" ht="15" customHeight="1" x14ac:dyDescent="0.2">
      <c r="A26" s="110" t="s">
        <v>57</v>
      </c>
      <c r="B26" s="103">
        <v>15705</v>
      </c>
      <c r="C26" s="111">
        <v>4756849.0199999996</v>
      </c>
      <c r="D26" s="103">
        <v>110943</v>
      </c>
      <c r="E26" s="112">
        <f t="shared" si="0"/>
        <v>42.876513344690515</v>
      </c>
      <c r="F26" s="112">
        <f t="shared" si="1"/>
        <v>302.88755300859594</v>
      </c>
      <c r="H26" s="12"/>
    </row>
    <row r="27" spans="1:8" ht="15" customHeight="1" x14ac:dyDescent="0.2">
      <c r="A27" s="110" t="s">
        <v>58</v>
      </c>
      <c r="B27" s="103">
        <v>15589</v>
      </c>
      <c r="C27" s="111">
        <v>4155706.35</v>
      </c>
      <c r="D27" s="103">
        <v>103840</v>
      </c>
      <c r="E27" s="112">
        <f t="shared" si="0"/>
        <v>40.020284572419108</v>
      </c>
      <c r="F27" s="112">
        <f t="shared" si="1"/>
        <v>266.57940534992622</v>
      </c>
      <c r="H27" s="12"/>
    </row>
    <row r="28" spans="1:8" ht="15" customHeight="1" x14ac:dyDescent="0.2">
      <c r="A28" s="110" t="s">
        <v>59</v>
      </c>
      <c r="B28" s="103">
        <v>309279</v>
      </c>
      <c r="C28" s="111">
        <v>124446332.17</v>
      </c>
      <c r="D28" s="103">
        <v>2175285</v>
      </c>
      <c r="E28" s="112">
        <f t="shared" si="0"/>
        <v>57.209208066988921</v>
      </c>
      <c r="F28" s="112">
        <f t="shared" si="1"/>
        <v>402.37562902751239</v>
      </c>
      <c r="H28" s="12"/>
    </row>
    <row r="29" spans="1:8" ht="15" customHeight="1" x14ac:dyDescent="0.2">
      <c r="A29" s="110" t="s">
        <v>60</v>
      </c>
      <c r="B29" s="103">
        <v>29254</v>
      </c>
      <c r="C29" s="111">
        <v>11021044.539999999</v>
      </c>
      <c r="D29" s="103">
        <v>234255</v>
      </c>
      <c r="E29" s="112">
        <f t="shared" si="0"/>
        <v>47.047211542976669</v>
      </c>
      <c r="F29" s="112">
        <f t="shared" si="1"/>
        <v>376.73632802351813</v>
      </c>
      <c r="H29" s="12"/>
    </row>
    <row r="30" spans="1:8" ht="15" customHeight="1" x14ac:dyDescent="0.2">
      <c r="A30" s="110" t="s">
        <v>61</v>
      </c>
      <c r="B30" s="103">
        <v>46165</v>
      </c>
      <c r="C30" s="111">
        <v>14781457.939999999</v>
      </c>
      <c r="D30" s="103">
        <v>314636</v>
      </c>
      <c r="E30" s="112">
        <f t="shared" si="0"/>
        <v>46.979550782491515</v>
      </c>
      <c r="F30" s="112">
        <f t="shared" si="1"/>
        <v>320.18754337701722</v>
      </c>
      <c r="H30" s="12"/>
    </row>
    <row r="31" spans="1:8" ht="15" customHeight="1" x14ac:dyDescent="0.2">
      <c r="A31" s="110" t="s">
        <v>62</v>
      </c>
      <c r="B31" s="103">
        <v>11332</v>
      </c>
      <c r="C31" s="111">
        <v>3704173.81</v>
      </c>
      <c r="D31" s="103">
        <v>85198</v>
      </c>
      <c r="E31" s="112">
        <f t="shared" si="0"/>
        <v>43.477239019695297</v>
      </c>
      <c r="F31" s="112">
        <f t="shared" si="1"/>
        <v>326.87732174373457</v>
      </c>
      <c r="H31" s="12"/>
    </row>
    <row r="32" spans="1:8" ht="15" customHeight="1" x14ac:dyDescent="0.2">
      <c r="A32" s="110" t="s">
        <v>63</v>
      </c>
      <c r="B32" s="103">
        <v>8538</v>
      </c>
      <c r="C32" s="111">
        <v>3050252.22</v>
      </c>
      <c r="D32" s="103">
        <v>72133</v>
      </c>
      <c r="E32" s="112">
        <f t="shared" si="0"/>
        <v>42.286501601208883</v>
      </c>
      <c r="F32" s="112">
        <f t="shared" si="1"/>
        <v>357.25605762473651</v>
      </c>
      <c r="H32" s="12"/>
    </row>
    <row r="33" spans="1:9" ht="15" customHeight="1" x14ac:dyDescent="0.2">
      <c r="A33" s="110" t="s">
        <v>64</v>
      </c>
      <c r="B33" s="103">
        <v>19211</v>
      </c>
      <c r="C33" s="111">
        <v>5650115.0599999996</v>
      </c>
      <c r="D33" s="103">
        <v>143775</v>
      </c>
      <c r="E33" s="112">
        <f t="shared" si="0"/>
        <v>39.298313754129715</v>
      </c>
      <c r="F33" s="112">
        <f t="shared" si="1"/>
        <v>294.10832647962104</v>
      </c>
      <c r="H33" s="12"/>
    </row>
    <row r="34" spans="1:9" ht="15" customHeight="1" x14ac:dyDescent="0.2">
      <c r="A34" s="110" t="s">
        <v>65</v>
      </c>
      <c r="B34" s="103">
        <v>13596</v>
      </c>
      <c r="C34" s="111">
        <v>4147479.27</v>
      </c>
      <c r="D34" s="103">
        <v>92406</v>
      </c>
      <c r="E34" s="112">
        <f t="shared" si="0"/>
        <v>44.883224790598014</v>
      </c>
      <c r="F34" s="112">
        <f t="shared" si="1"/>
        <v>305.05143203883495</v>
      </c>
      <c r="H34" s="12"/>
    </row>
    <row r="35" spans="1:9" ht="15" customHeight="1" x14ac:dyDescent="0.2">
      <c r="A35" s="110" t="s">
        <v>66</v>
      </c>
      <c r="B35" s="103">
        <v>14190</v>
      </c>
      <c r="C35" s="111">
        <v>4413017.3600000003</v>
      </c>
      <c r="D35" s="103">
        <v>103862</v>
      </c>
      <c r="E35" s="112">
        <f t="shared" si="0"/>
        <v>42.489239182761743</v>
      </c>
      <c r="F35" s="112">
        <f>C35/B35</f>
        <v>310.99488090204369</v>
      </c>
      <c r="H35" s="12"/>
    </row>
    <row r="36" spans="1:9" ht="20.100000000000001" customHeight="1" x14ac:dyDescent="0.2">
      <c r="A36" s="211" t="s">
        <v>152</v>
      </c>
      <c r="B36" s="182">
        <f>SUM(B8:B35)</f>
        <v>986108</v>
      </c>
      <c r="C36" s="212">
        <f>SUM(C8:C35)</f>
        <v>341067470.95000005</v>
      </c>
      <c r="D36" s="182">
        <f>SUM(D8:D35)</f>
        <v>7231636</v>
      </c>
      <c r="E36" s="213">
        <f>C36/D36</f>
        <v>47.163251987517079</v>
      </c>
      <c r="F36" s="213">
        <f>C36/B36</f>
        <v>345.87232934932081</v>
      </c>
      <c r="H36" s="12"/>
    </row>
    <row r="37" spans="1:9" x14ac:dyDescent="0.2">
      <c r="H37" s="12"/>
      <c r="I37" s="49"/>
    </row>
    <row r="38" spans="1:9" x14ac:dyDescent="0.2">
      <c r="B38" s="1"/>
      <c r="C38" s="1"/>
      <c r="D38" s="1"/>
      <c r="H38" s="12"/>
    </row>
    <row r="39" spans="1:9" x14ac:dyDescent="0.2">
      <c r="H39" s="12"/>
    </row>
    <row r="40" spans="1:9" x14ac:dyDescent="0.2">
      <c r="H40" s="12"/>
    </row>
    <row r="41" spans="1:9" x14ac:dyDescent="0.2">
      <c r="H41" s="12"/>
    </row>
    <row r="42" spans="1:9" x14ac:dyDescent="0.2">
      <c r="H42" s="12"/>
    </row>
    <row r="43" spans="1:9" x14ac:dyDescent="0.2">
      <c r="H43" s="12"/>
    </row>
    <row r="44" spans="1:9" x14ac:dyDescent="0.2">
      <c r="H44" s="12"/>
    </row>
    <row r="45" spans="1:9" x14ac:dyDescent="0.2">
      <c r="H45" s="12"/>
    </row>
    <row r="46" spans="1:9" x14ac:dyDescent="0.2">
      <c r="H46" s="12"/>
    </row>
    <row r="47" spans="1:9" x14ac:dyDescent="0.2">
      <c r="H47" s="12"/>
    </row>
    <row r="48" spans="1:9" x14ac:dyDescent="0.2">
      <c r="H48" s="12"/>
    </row>
    <row r="49" spans="8:8" x14ac:dyDescent="0.2">
      <c r="H49" s="12"/>
    </row>
    <row r="50" spans="8:8" x14ac:dyDescent="0.2">
      <c r="H50" s="12"/>
    </row>
    <row r="51" spans="8:8" x14ac:dyDescent="0.2">
      <c r="H51" s="12"/>
    </row>
    <row r="52" spans="8:8" x14ac:dyDescent="0.2">
      <c r="H52" s="12"/>
    </row>
    <row r="53" spans="8:8" x14ac:dyDescent="0.2">
      <c r="H53" s="12"/>
    </row>
    <row r="54" spans="8:8" x14ac:dyDescent="0.2">
      <c r="H54" s="12"/>
    </row>
    <row r="55" spans="8:8" x14ac:dyDescent="0.2">
      <c r="H55" s="12"/>
    </row>
    <row r="56" spans="8:8" x14ac:dyDescent="0.2">
      <c r="H56" s="12"/>
    </row>
    <row r="57" spans="8:8" x14ac:dyDescent="0.2">
      <c r="H57" s="12"/>
    </row>
    <row r="58" spans="8:8" x14ac:dyDescent="0.2">
      <c r="H58" s="12"/>
    </row>
    <row r="59" spans="8:8" x14ac:dyDescent="0.2">
      <c r="H59" s="12"/>
    </row>
    <row r="60" spans="8:8" x14ac:dyDescent="0.2">
      <c r="H60" s="12"/>
    </row>
    <row r="61" spans="8:8" x14ac:dyDescent="0.2">
      <c r="H61" s="12"/>
    </row>
    <row r="62" spans="8:8" x14ac:dyDescent="0.2">
      <c r="H62" s="12"/>
    </row>
    <row r="63" spans="8:8" x14ac:dyDescent="0.2">
      <c r="H63" s="12"/>
    </row>
    <row r="64" spans="8:8" x14ac:dyDescent="0.2">
      <c r="H64" s="12"/>
    </row>
    <row r="65" spans="8:8" x14ac:dyDescent="0.2">
      <c r="H65" s="12"/>
    </row>
    <row r="66" spans="8:8" x14ac:dyDescent="0.2">
      <c r="H66" s="12"/>
    </row>
    <row r="67" spans="8:8" x14ac:dyDescent="0.2">
      <c r="H67" s="12"/>
    </row>
    <row r="68" spans="8:8" x14ac:dyDescent="0.2">
      <c r="H68" s="12"/>
    </row>
    <row r="69" spans="8:8" x14ac:dyDescent="0.2">
      <c r="H69" s="12"/>
    </row>
    <row r="70" spans="8:8" x14ac:dyDescent="0.2">
      <c r="H70" s="12"/>
    </row>
    <row r="71" spans="8:8" x14ac:dyDescent="0.2">
      <c r="H71" s="12"/>
    </row>
    <row r="72" spans="8:8" x14ac:dyDescent="0.2">
      <c r="H72" s="12"/>
    </row>
    <row r="73" spans="8:8" x14ac:dyDescent="0.2">
      <c r="H73" s="12"/>
    </row>
    <row r="74" spans="8:8" x14ac:dyDescent="0.2">
      <c r="H74" s="12"/>
    </row>
    <row r="75" spans="8:8" x14ac:dyDescent="0.2">
      <c r="H75" s="12"/>
    </row>
    <row r="76" spans="8:8" x14ac:dyDescent="0.2">
      <c r="H76" s="12"/>
    </row>
    <row r="77" spans="8:8" x14ac:dyDescent="0.2">
      <c r="H77" s="12"/>
    </row>
    <row r="78" spans="8:8" x14ac:dyDescent="0.2">
      <c r="H78" s="12"/>
    </row>
    <row r="79" spans="8:8" x14ac:dyDescent="0.2">
      <c r="H79" s="12"/>
    </row>
    <row r="80" spans="8:8" x14ac:dyDescent="0.2">
      <c r="H80" s="12"/>
    </row>
    <row r="81" spans="8:8" x14ac:dyDescent="0.2">
      <c r="H81" s="12"/>
    </row>
    <row r="82" spans="8:8" x14ac:dyDescent="0.2">
      <c r="H82" s="12"/>
    </row>
    <row r="83" spans="8:8" x14ac:dyDescent="0.2">
      <c r="H83" s="12"/>
    </row>
    <row r="84" spans="8:8" x14ac:dyDescent="0.2">
      <c r="H84" s="12"/>
    </row>
    <row r="85" spans="8:8" x14ac:dyDescent="0.2">
      <c r="H85" s="12"/>
    </row>
    <row r="86" spans="8:8" x14ac:dyDescent="0.2">
      <c r="H86" s="12"/>
    </row>
    <row r="87" spans="8:8" x14ac:dyDescent="0.2">
      <c r="H87" s="12"/>
    </row>
    <row r="88" spans="8:8" x14ac:dyDescent="0.2">
      <c r="H88" s="12"/>
    </row>
    <row r="89" spans="8:8" x14ac:dyDescent="0.2">
      <c r="H89" s="12"/>
    </row>
    <row r="90" spans="8:8" x14ac:dyDescent="0.2">
      <c r="H90" s="12"/>
    </row>
    <row r="91" spans="8:8" x14ac:dyDescent="0.2">
      <c r="H91" s="12"/>
    </row>
    <row r="92" spans="8:8" x14ac:dyDescent="0.2">
      <c r="H92" s="12"/>
    </row>
    <row r="93" spans="8:8" x14ac:dyDescent="0.2">
      <c r="H93" s="12"/>
    </row>
    <row r="94" spans="8:8" x14ac:dyDescent="0.2">
      <c r="H94" s="12"/>
    </row>
    <row r="95" spans="8:8" x14ac:dyDescent="0.2">
      <c r="H95" s="12"/>
    </row>
    <row r="96" spans="8:8" x14ac:dyDescent="0.2">
      <c r="H96" s="12"/>
    </row>
    <row r="97" spans="8:8" x14ac:dyDescent="0.2">
      <c r="H97" s="12"/>
    </row>
    <row r="98" spans="8:8" x14ac:dyDescent="0.2">
      <c r="H98" s="12"/>
    </row>
    <row r="99" spans="8:8" x14ac:dyDescent="0.2">
      <c r="H99" s="12"/>
    </row>
    <row r="100" spans="8:8" x14ac:dyDescent="0.2">
      <c r="H100" s="12"/>
    </row>
    <row r="101" spans="8:8" x14ac:dyDescent="0.2">
      <c r="H101" s="12"/>
    </row>
    <row r="102" spans="8:8" x14ac:dyDescent="0.2">
      <c r="H102" s="12"/>
    </row>
    <row r="103" spans="8:8" x14ac:dyDescent="0.2">
      <c r="H103" s="12"/>
    </row>
    <row r="104" spans="8:8" x14ac:dyDescent="0.2">
      <c r="H104" s="12"/>
    </row>
    <row r="105" spans="8:8" x14ac:dyDescent="0.2">
      <c r="H105" s="12"/>
    </row>
    <row r="106" spans="8:8" x14ac:dyDescent="0.2">
      <c r="H106" s="12"/>
    </row>
    <row r="107" spans="8:8" x14ac:dyDescent="0.2">
      <c r="H107" s="12"/>
    </row>
    <row r="108" spans="8:8" x14ac:dyDescent="0.2">
      <c r="H108" s="12"/>
    </row>
    <row r="109" spans="8:8" x14ac:dyDescent="0.2">
      <c r="H109" s="12"/>
    </row>
    <row r="110" spans="8:8" x14ac:dyDescent="0.2">
      <c r="H110" s="12"/>
    </row>
    <row r="111" spans="8:8" x14ac:dyDescent="0.2">
      <c r="H111" s="12"/>
    </row>
    <row r="112" spans="8:8" x14ac:dyDescent="0.2">
      <c r="H112" s="12"/>
    </row>
    <row r="113" spans="8:8" x14ac:dyDescent="0.2">
      <c r="H113" s="12"/>
    </row>
    <row r="114" spans="8:8" x14ac:dyDescent="0.2">
      <c r="H114" s="12"/>
    </row>
    <row r="115" spans="8:8" x14ac:dyDescent="0.2">
      <c r="H115" s="12"/>
    </row>
    <row r="116" spans="8:8" x14ac:dyDescent="0.2">
      <c r="H116" s="12"/>
    </row>
    <row r="117" spans="8:8" x14ac:dyDescent="0.2">
      <c r="H117" s="12"/>
    </row>
    <row r="118" spans="8:8" x14ac:dyDescent="0.2">
      <c r="H118" s="12"/>
    </row>
    <row r="119" spans="8:8" x14ac:dyDescent="0.2">
      <c r="H119" s="12"/>
    </row>
    <row r="120" spans="8:8" x14ac:dyDescent="0.2">
      <c r="H120" s="12"/>
    </row>
    <row r="121" spans="8:8" x14ac:dyDescent="0.2">
      <c r="H121" s="12"/>
    </row>
    <row r="122" spans="8:8" x14ac:dyDescent="0.2">
      <c r="H122" s="12"/>
    </row>
    <row r="123" spans="8:8" x14ac:dyDescent="0.2">
      <c r="H123" s="12"/>
    </row>
    <row r="124" spans="8:8" x14ac:dyDescent="0.2">
      <c r="H124" s="12"/>
    </row>
    <row r="125" spans="8:8" x14ac:dyDescent="0.2">
      <c r="H125" s="12"/>
    </row>
    <row r="126" spans="8:8" x14ac:dyDescent="0.2">
      <c r="H126" s="12"/>
    </row>
    <row r="127" spans="8:8" x14ac:dyDescent="0.2">
      <c r="H127" s="12"/>
    </row>
    <row r="128" spans="8:8" x14ac:dyDescent="0.2">
      <c r="H128" s="12"/>
    </row>
    <row r="129" spans="8:8" x14ac:dyDescent="0.2">
      <c r="H129" s="12"/>
    </row>
    <row r="130" spans="8:8" x14ac:dyDescent="0.2">
      <c r="H130" s="12"/>
    </row>
    <row r="131" spans="8:8" x14ac:dyDescent="0.2">
      <c r="H131" s="12"/>
    </row>
    <row r="132" spans="8:8" x14ac:dyDescent="0.2">
      <c r="H132" s="12"/>
    </row>
    <row r="133" spans="8:8" x14ac:dyDescent="0.2">
      <c r="H133" s="12"/>
    </row>
  </sheetData>
  <mergeCells count="3">
    <mergeCell ref="A2:F2"/>
    <mergeCell ref="A4:F4"/>
    <mergeCell ref="A3:F3"/>
  </mergeCells>
  <phoneticPr fontId="0" type="noConversion"/>
  <hyperlinks>
    <hyperlink ref="A1" location="Съдържание!Print_Area" display="към съдържанието" xr:uid="{00000000-0004-0000-0A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K64"/>
  <sheetViews>
    <sheetView topLeftCell="A34" zoomScaleNormal="100" workbookViewId="0">
      <selection activeCell="I17" sqref="I17"/>
    </sheetView>
  </sheetViews>
  <sheetFormatPr defaultRowHeight="12.75" x14ac:dyDescent="0.2"/>
  <cols>
    <col min="1" max="1" width="15.5703125" customWidth="1"/>
    <col min="2" max="2" width="20.7109375" customWidth="1"/>
    <col min="3" max="3" width="17.7109375" customWidth="1"/>
    <col min="4" max="4" width="14.7109375" bestFit="1" customWidth="1"/>
    <col min="5" max="5" width="15.7109375" customWidth="1"/>
    <col min="6" max="11" width="9.140625" style="12" customWidth="1"/>
    <col min="12" max="19" width="9.140625" customWidth="1"/>
  </cols>
  <sheetData>
    <row r="1" spans="1:11" s="98" customFormat="1" ht="15" customHeight="1" x14ac:dyDescent="0.2">
      <c r="A1" s="255" t="s">
        <v>71</v>
      </c>
      <c r="B1" s="106"/>
      <c r="C1" s="106"/>
      <c r="D1" s="262"/>
      <c r="E1" s="262"/>
      <c r="F1" s="115"/>
      <c r="G1" s="115"/>
      <c r="H1" s="115"/>
      <c r="I1" s="115"/>
      <c r="J1" s="115"/>
    </row>
    <row r="2" spans="1:11" s="98" customFormat="1" ht="15" customHeight="1" x14ac:dyDescent="0.25">
      <c r="A2" s="317" t="s">
        <v>222</v>
      </c>
      <c r="B2" s="317"/>
      <c r="C2" s="317"/>
      <c r="D2" s="317"/>
      <c r="E2" s="317"/>
      <c r="F2" s="115"/>
      <c r="G2" s="115"/>
      <c r="H2" s="115"/>
      <c r="I2" s="115"/>
      <c r="J2" s="115"/>
      <c r="K2" s="115"/>
    </row>
    <row r="3" spans="1:11" s="98" customFormat="1" ht="15" customHeight="1" x14ac:dyDescent="0.25">
      <c r="A3" s="317" t="s">
        <v>150</v>
      </c>
      <c r="B3" s="317"/>
      <c r="C3" s="317"/>
      <c r="D3" s="317"/>
      <c r="E3" s="317"/>
      <c r="F3" s="115"/>
      <c r="G3" s="115"/>
      <c r="H3" s="115"/>
      <c r="I3" s="115"/>
      <c r="J3" s="115"/>
      <c r="K3" s="115"/>
    </row>
    <row r="4" spans="1:11" s="98" customFormat="1" ht="15" customHeight="1" x14ac:dyDescent="0.2">
      <c r="A4" s="294" t="s">
        <v>489</v>
      </c>
      <c r="B4" s="294"/>
      <c r="C4" s="294"/>
      <c r="D4" s="294"/>
      <c r="E4" s="294"/>
      <c r="F4" s="115"/>
      <c r="G4" s="115"/>
      <c r="H4" s="115"/>
      <c r="I4" s="115"/>
      <c r="J4" s="115"/>
      <c r="K4" s="115"/>
    </row>
    <row r="5" spans="1:11" s="98" customFormat="1" ht="15" customHeight="1" x14ac:dyDescent="0.2">
      <c r="A5" s="106"/>
      <c r="B5" s="106"/>
      <c r="C5" s="106"/>
      <c r="D5" s="106"/>
      <c r="E5" s="106"/>
      <c r="F5" s="115"/>
      <c r="G5" s="115"/>
      <c r="H5" s="115"/>
      <c r="I5" s="115"/>
      <c r="J5" s="115"/>
      <c r="K5" s="115"/>
    </row>
    <row r="6" spans="1:11" ht="50.1" customHeight="1" x14ac:dyDescent="0.2">
      <c r="A6" s="207" t="s">
        <v>9</v>
      </c>
      <c r="B6" s="207" t="s">
        <v>345</v>
      </c>
      <c r="C6" s="207" t="s">
        <v>323</v>
      </c>
      <c r="D6" s="208" t="s">
        <v>80</v>
      </c>
      <c r="E6" s="208" t="s">
        <v>324</v>
      </c>
    </row>
    <row r="7" spans="1:11" ht="20.100000000000001" customHeight="1" x14ac:dyDescent="0.2">
      <c r="A7" s="209">
        <v>1</v>
      </c>
      <c r="B7" s="209">
        <v>2</v>
      </c>
      <c r="C7" s="209">
        <v>3</v>
      </c>
      <c r="D7" s="210">
        <v>4</v>
      </c>
      <c r="E7" s="210" t="s">
        <v>289</v>
      </c>
    </row>
    <row r="8" spans="1:11" ht="12.95" customHeight="1" x14ac:dyDescent="0.2">
      <c r="A8" s="119" t="s">
        <v>92</v>
      </c>
      <c r="B8" s="103">
        <f>'Табл.I.3.1.ОЗ Възраст_мъже'!B8+'Табл.I.3.2. ОЗ Възраст_жени'!B8</f>
        <v>589</v>
      </c>
      <c r="C8" s="113">
        <f>'Табл.I.3.1.ОЗ Възраст_мъже'!C8+'Табл.I.3.2. ОЗ Възраст_жени'!C8</f>
        <v>70992.09</v>
      </c>
      <c r="D8" s="103">
        <f>'Табл.I.3.1.ОЗ Възраст_мъже'!D8+'Табл.I.3.2. ОЗ Възраст_жени'!D8</f>
        <v>2351</v>
      </c>
      <c r="E8" s="114">
        <f>C8/D8</f>
        <v>30.196550404083368</v>
      </c>
    </row>
    <row r="9" spans="1:11" ht="12.95" customHeight="1" x14ac:dyDescent="0.2">
      <c r="A9" s="120">
        <v>19</v>
      </c>
      <c r="B9" s="103">
        <f>'Табл.I.3.1.ОЗ Възраст_мъже'!B9+'Табл.I.3.2. ОЗ Възраст_жени'!B9</f>
        <v>1419</v>
      </c>
      <c r="C9" s="113">
        <f>'Табл.I.3.1.ОЗ Възраст_мъже'!C9+'Табл.I.3.2. ОЗ Възраст_жени'!C9</f>
        <v>277569.8</v>
      </c>
      <c r="D9" s="103">
        <f>'Табл.I.3.1.ОЗ Възраст_мъже'!D9+'Табл.I.3.2. ОЗ Възраст_жени'!D9</f>
        <v>8503</v>
      </c>
      <c r="E9" s="114">
        <f t="shared" ref="E9:E54" si="0">C9/D9</f>
        <v>32.643749264965308</v>
      </c>
    </row>
    <row r="10" spans="1:11" ht="12.95" customHeight="1" x14ac:dyDescent="0.2">
      <c r="A10" s="120">
        <v>20</v>
      </c>
      <c r="B10" s="103">
        <f>'Табл.I.3.1.ОЗ Възраст_мъже'!B10+'Табл.I.3.2. ОЗ Възраст_жени'!B10</f>
        <v>6143</v>
      </c>
      <c r="C10" s="113">
        <f>'Табл.I.3.1.ОЗ Възраст_мъже'!C10+'Табл.I.3.2. ОЗ Възраст_жени'!C10</f>
        <v>1281329.8700000001</v>
      </c>
      <c r="D10" s="103">
        <f>'Табл.I.3.1.ОЗ Възраст_мъже'!D10+'Табл.I.3.2. ОЗ Възраст_жени'!D10</f>
        <v>37661</v>
      </c>
      <c r="E10" s="114">
        <f t="shared" si="0"/>
        <v>34.022725631289667</v>
      </c>
    </row>
    <row r="11" spans="1:11" ht="12.95" customHeight="1" x14ac:dyDescent="0.2">
      <c r="A11" s="120">
        <v>21</v>
      </c>
      <c r="B11" s="103">
        <f>'Табл.I.3.1.ОЗ Възраст_мъже'!B11+'Табл.I.3.2. ОЗ Възраст_жени'!B11</f>
        <v>9922</v>
      </c>
      <c r="C11" s="113">
        <f>'Табл.I.3.1.ОЗ Възраст_мъже'!C11+'Табл.I.3.2. ОЗ Възраст_жени'!C11</f>
        <v>2264989.9699999997</v>
      </c>
      <c r="D11" s="103">
        <f>'Табл.I.3.1.ОЗ Възраст_мъже'!D11+'Табл.I.3.2. ОЗ Възраст_жени'!D11</f>
        <v>59774</v>
      </c>
      <c r="E11" s="114">
        <f t="shared" si="0"/>
        <v>37.892561481580614</v>
      </c>
    </row>
    <row r="12" spans="1:11" ht="12.95" customHeight="1" x14ac:dyDescent="0.2">
      <c r="A12" s="120">
        <v>22</v>
      </c>
      <c r="B12" s="103">
        <f>'Табл.I.3.1.ОЗ Възраст_мъже'!B12+'Табл.I.3.2. ОЗ Възраст_жени'!B12</f>
        <v>11230</v>
      </c>
      <c r="C12" s="113">
        <f>'Табл.I.3.1.ОЗ Възраст_мъже'!C12+'Табл.I.3.2. ОЗ Възраст_жени'!C12</f>
        <v>2989888.8099999996</v>
      </c>
      <c r="D12" s="103">
        <f>'Табл.I.3.1.ОЗ Възраст_мъже'!D12+'Табл.I.3.2. ОЗ Възраст_жени'!D12</f>
        <v>73209</v>
      </c>
      <c r="E12" s="114">
        <f t="shared" si="0"/>
        <v>40.840454179130973</v>
      </c>
    </row>
    <row r="13" spans="1:11" ht="12.95" customHeight="1" x14ac:dyDescent="0.2">
      <c r="A13" s="120">
        <v>23</v>
      </c>
      <c r="B13" s="103">
        <f>'Табл.I.3.1.ОЗ Възраст_мъже'!B13+'Табл.I.3.2. ОЗ Възраст_жени'!B13</f>
        <v>14538</v>
      </c>
      <c r="C13" s="113">
        <f>'Табл.I.3.1.ОЗ Възраст_мъже'!C13+'Табл.I.3.2. ОЗ Възраст_жени'!C13</f>
        <v>4190237.2800000003</v>
      </c>
      <c r="D13" s="103">
        <f>'Табл.I.3.1.ОЗ Възраст_мъже'!D13+'Табл.I.3.2. ОЗ Възраст_жени'!D13</f>
        <v>101478</v>
      </c>
      <c r="E13" s="114">
        <f t="shared" si="0"/>
        <v>41.292075917932955</v>
      </c>
    </row>
    <row r="14" spans="1:11" ht="12.95" customHeight="1" x14ac:dyDescent="0.2">
      <c r="A14" s="120">
        <v>24</v>
      </c>
      <c r="B14" s="103">
        <f>'Табл.I.3.1.ОЗ Възраст_мъже'!B14+'Табл.I.3.2. ОЗ Възраст_жени'!B14</f>
        <v>17769</v>
      </c>
      <c r="C14" s="113">
        <f>'Табл.I.3.1.ОЗ Възраст_мъже'!C14+'Табл.I.3.2. ОЗ Възраст_жени'!C14</f>
        <v>5429765.54</v>
      </c>
      <c r="D14" s="103">
        <f>'Табл.I.3.1.ОЗ Възраст_мъже'!D14+'Табл.I.3.2. ОЗ Възраст_жени'!D14</f>
        <v>127804</v>
      </c>
      <c r="E14" s="114">
        <f t="shared" si="0"/>
        <v>42.485098588463586</v>
      </c>
    </row>
    <row r="15" spans="1:11" ht="12.95" customHeight="1" x14ac:dyDescent="0.2">
      <c r="A15" s="120">
        <v>25</v>
      </c>
      <c r="B15" s="103">
        <f>'Табл.I.3.1.ОЗ Възраст_мъже'!B15+'Табл.I.3.2. ОЗ Възраст_жени'!B15</f>
        <v>17773</v>
      </c>
      <c r="C15" s="113">
        <f>'Табл.I.3.1.ОЗ Възраст_мъже'!C15+'Табл.I.3.2. ОЗ Възраст_жени'!C15</f>
        <v>5896103.4799999995</v>
      </c>
      <c r="D15" s="103">
        <f>'Табл.I.3.1.ОЗ Възраст_мъже'!D15+'Табл.I.3.2. ОЗ Възраст_жени'!D15</f>
        <v>128180</v>
      </c>
      <c r="E15" s="114">
        <f t="shared" si="0"/>
        <v>45.998622874083317</v>
      </c>
    </row>
    <row r="16" spans="1:11" ht="12.95" customHeight="1" x14ac:dyDescent="0.2">
      <c r="A16" s="120">
        <v>26</v>
      </c>
      <c r="B16" s="103">
        <f>'Табл.I.3.1.ОЗ Възраст_мъже'!B16+'Табл.I.3.2. ОЗ Възраст_жени'!B16</f>
        <v>18903</v>
      </c>
      <c r="C16" s="113">
        <f>'Табл.I.3.1.ОЗ Възраст_мъже'!C16+'Табл.I.3.2. ОЗ Възраст_жени'!C16</f>
        <v>6458626.0899999999</v>
      </c>
      <c r="D16" s="103">
        <f>'Табл.I.3.1.ОЗ Възраст_мъже'!D16+'Табл.I.3.2. ОЗ Възраст_жени'!D16</f>
        <v>138166</v>
      </c>
      <c r="E16" s="114">
        <f t="shared" si="0"/>
        <v>46.745408349376838</v>
      </c>
    </row>
    <row r="17" spans="1:5" ht="12.95" customHeight="1" x14ac:dyDescent="0.2">
      <c r="A17" s="120">
        <v>27</v>
      </c>
      <c r="B17" s="103">
        <f>'Табл.I.3.1.ОЗ Възраст_мъже'!B17+'Табл.I.3.2. ОЗ Възраст_жени'!B17</f>
        <v>22201</v>
      </c>
      <c r="C17" s="113">
        <f>'Табл.I.3.1.ОЗ Възраст_мъже'!C17+'Табл.I.3.2. ОЗ Възраст_жени'!C17</f>
        <v>8026854.2699999996</v>
      </c>
      <c r="D17" s="103">
        <f>'Табл.I.3.1.ОЗ Възраст_мъже'!D17+'Табл.I.3.2. ОЗ Възраст_жени'!D17</f>
        <v>164689</v>
      </c>
      <c r="E17" s="114">
        <f t="shared" si="0"/>
        <v>48.739468149056705</v>
      </c>
    </row>
    <row r="18" spans="1:5" ht="12.95" customHeight="1" x14ac:dyDescent="0.2">
      <c r="A18" s="120">
        <v>28</v>
      </c>
      <c r="B18" s="103">
        <f>'Табл.I.3.1.ОЗ Възраст_мъже'!B18+'Табл.I.3.2. ОЗ Възраст_жени'!B18</f>
        <v>22884</v>
      </c>
      <c r="C18" s="113">
        <f>'Табл.I.3.1.ОЗ Възраст_мъже'!C18+'Табл.I.3.2. ОЗ Възраст_жени'!C18</f>
        <v>7770246.6800000006</v>
      </c>
      <c r="D18" s="103">
        <f>'Табл.I.3.1.ОЗ Възраст_мъже'!D18+'Табл.I.3.2. ОЗ Възраст_жени'!D18</f>
        <v>163676</v>
      </c>
      <c r="E18" s="114">
        <f t="shared" si="0"/>
        <v>47.473341723893547</v>
      </c>
    </row>
    <row r="19" spans="1:5" ht="12.95" customHeight="1" x14ac:dyDescent="0.2">
      <c r="A19" s="120">
        <v>29</v>
      </c>
      <c r="B19" s="103">
        <f>'Табл.I.3.1.ОЗ Възраст_мъже'!B19+'Табл.I.3.2. ОЗ Възраст_жени'!B19</f>
        <v>27262</v>
      </c>
      <c r="C19" s="113">
        <f>'Табл.I.3.1.ОЗ Възраст_мъже'!C19+'Табл.I.3.2. ОЗ Възраст_жени'!C19</f>
        <v>9684807.620000001</v>
      </c>
      <c r="D19" s="103">
        <f>'Табл.I.3.1.ОЗ Възраст_мъже'!D19+'Табл.I.3.2. ОЗ Възраст_жени'!D19</f>
        <v>198182</v>
      </c>
      <c r="E19" s="114">
        <f t="shared" si="0"/>
        <v>48.868250497017897</v>
      </c>
    </row>
    <row r="20" spans="1:5" ht="12.95" customHeight="1" x14ac:dyDescent="0.2">
      <c r="A20" s="120">
        <v>30</v>
      </c>
      <c r="B20" s="103">
        <f>'Табл.I.3.1.ОЗ Възраст_мъже'!B20+'Табл.I.3.2. ОЗ Възраст_жени'!B20</f>
        <v>29608</v>
      </c>
      <c r="C20" s="113">
        <f>'Табл.I.3.1.ОЗ Възраст_мъже'!C20+'Табл.I.3.2. ОЗ Възраст_жени'!C20</f>
        <v>9996994.6899999995</v>
      </c>
      <c r="D20" s="103">
        <f>'Табл.I.3.1.ОЗ Възраст_мъже'!D20+'Табл.I.3.2. ОЗ Възраст_жени'!D20</f>
        <v>203217</v>
      </c>
      <c r="E20" s="114">
        <f t="shared" si="0"/>
        <v>49.193692899708189</v>
      </c>
    </row>
    <row r="21" spans="1:5" ht="12.95" customHeight="1" x14ac:dyDescent="0.2">
      <c r="A21" s="120">
        <v>31</v>
      </c>
      <c r="B21" s="103">
        <f>'Табл.I.3.1.ОЗ Възраст_мъже'!B21+'Табл.I.3.2. ОЗ Възраст_жени'!B21</f>
        <v>32219</v>
      </c>
      <c r="C21" s="113">
        <f>'Табл.I.3.1.ОЗ Възраст_мъже'!C21+'Табл.I.3.2. ОЗ Възраст_жени'!C21</f>
        <v>10959953.73</v>
      </c>
      <c r="D21" s="103">
        <f>'Табл.I.3.1.ОЗ Възраст_мъже'!D21+'Табл.I.3.2. ОЗ Възраст_жени'!D21</f>
        <v>222835</v>
      </c>
      <c r="E21" s="114">
        <f t="shared" si="0"/>
        <v>49.184166446025088</v>
      </c>
    </row>
    <row r="22" spans="1:5" ht="12.95" customHeight="1" x14ac:dyDescent="0.2">
      <c r="A22" s="120">
        <v>32</v>
      </c>
      <c r="B22" s="103">
        <f>'Табл.I.3.1.ОЗ Възраст_мъже'!B22+'Табл.I.3.2. ОЗ Възраст_жени'!B22</f>
        <v>35235</v>
      </c>
      <c r="C22" s="113">
        <f>'Табл.I.3.1.ОЗ Възраст_мъже'!C22+'Табл.I.3.2. ОЗ Възраст_жени'!C22</f>
        <v>11809488.02</v>
      </c>
      <c r="D22" s="103">
        <f>'Табл.I.3.1.ОЗ Възраст_мъже'!D22+'Табл.I.3.2. ОЗ Възраст_жени'!D22</f>
        <v>237874</v>
      </c>
      <c r="E22" s="114">
        <f t="shared" si="0"/>
        <v>49.645980729293655</v>
      </c>
    </row>
    <row r="23" spans="1:5" ht="12.95" customHeight="1" x14ac:dyDescent="0.2">
      <c r="A23" s="120">
        <v>33</v>
      </c>
      <c r="B23" s="103">
        <f>'Табл.I.3.1.ОЗ Възраст_мъже'!B23+'Табл.I.3.2. ОЗ Възраст_жени'!B23</f>
        <v>39552</v>
      </c>
      <c r="C23" s="113">
        <f>'Табл.I.3.1.ОЗ Възраст_мъже'!C23+'Табл.I.3.2. ОЗ Възраст_жени'!C23</f>
        <v>13223277.82</v>
      </c>
      <c r="D23" s="103">
        <f>'Табл.I.3.1.ОЗ Възраст_мъже'!D23+'Табл.I.3.2. ОЗ Възраст_жени'!D23</f>
        <v>262762</v>
      </c>
      <c r="E23" s="114">
        <f t="shared" si="0"/>
        <v>50.324163387400006</v>
      </c>
    </row>
    <row r="24" spans="1:5" ht="12.95" customHeight="1" x14ac:dyDescent="0.2">
      <c r="A24" s="120">
        <v>34</v>
      </c>
      <c r="B24" s="103">
        <f>'Табл.I.3.1.ОЗ Възраст_мъже'!B24+'Табл.I.3.2. ОЗ Възраст_жени'!B24</f>
        <v>41160</v>
      </c>
      <c r="C24" s="113">
        <f>'Табл.I.3.1.ОЗ Възраст_мъже'!C24+'Табл.I.3.2. ОЗ Възраст_жени'!C24</f>
        <v>13524808.240000002</v>
      </c>
      <c r="D24" s="103">
        <f>'Табл.I.3.1.ОЗ Възраст_мъже'!D24+'Табл.I.3.2. ОЗ Възраст_жени'!D24</f>
        <v>267294</v>
      </c>
      <c r="E24" s="114">
        <f t="shared" si="0"/>
        <v>50.598996760121821</v>
      </c>
    </row>
    <row r="25" spans="1:5" ht="12.95" customHeight="1" x14ac:dyDescent="0.2">
      <c r="A25" s="120">
        <v>35</v>
      </c>
      <c r="B25" s="103">
        <f>'Табл.I.3.1.ОЗ Възраст_мъже'!B25+'Табл.I.3.2. ОЗ Възраст_жени'!B25</f>
        <v>42148</v>
      </c>
      <c r="C25" s="113">
        <f>'Табл.I.3.1.ОЗ Възраст_мъже'!C25+'Табл.I.3.2. ОЗ Възраст_жени'!C25</f>
        <v>13522246.699999999</v>
      </c>
      <c r="D25" s="103">
        <f>'Табл.I.3.1.ОЗ Възраст_мъже'!D25+'Табл.I.3.2. ОЗ Възраст_жени'!D25</f>
        <v>267849</v>
      </c>
      <c r="E25" s="114">
        <f t="shared" si="0"/>
        <v>50.484589078174643</v>
      </c>
    </row>
    <row r="26" spans="1:5" ht="12.95" customHeight="1" x14ac:dyDescent="0.2">
      <c r="A26" s="120">
        <v>36</v>
      </c>
      <c r="B26" s="103">
        <f>'Табл.I.3.1.ОЗ Възраст_мъже'!B26+'Табл.I.3.2. ОЗ Възраст_жени'!B26</f>
        <v>41288</v>
      </c>
      <c r="C26" s="113">
        <f>'Табл.I.3.1.ОЗ Възраст_мъже'!C26+'Табл.I.3.2. ОЗ Възраст_жени'!C26</f>
        <v>13366813.92</v>
      </c>
      <c r="D26" s="103">
        <f>'Табл.I.3.1.ОЗ Възраст_мъже'!D26+'Табл.I.3.2. ОЗ Възраст_жени'!D26</f>
        <v>264682</v>
      </c>
      <c r="E26" s="114">
        <f t="shared" si="0"/>
        <v>50.501408936006229</v>
      </c>
    </row>
    <row r="27" spans="1:5" ht="12.95" customHeight="1" x14ac:dyDescent="0.2">
      <c r="A27" s="120">
        <v>37</v>
      </c>
      <c r="B27" s="103">
        <f>'Табл.I.3.1.ОЗ Възраст_мъже'!B27+'Табл.I.3.2. ОЗ Възраст_жени'!B27</f>
        <v>42162</v>
      </c>
      <c r="C27" s="113">
        <f>'Табл.I.3.1.ОЗ Възраст_мъже'!C27+'Табл.I.3.2. ОЗ Възраст_жени'!C27</f>
        <v>13770828.879999999</v>
      </c>
      <c r="D27" s="103">
        <f>'Табл.I.3.1.ОЗ Възраст_мъже'!D27+'Табл.I.3.2. ОЗ Възраст_жени'!D27</f>
        <v>266490</v>
      </c>
      <c r="E27" s="114">
        <f t="shared" si="0"/>
        <v>51.674842883410257</v>
      </c>
    </row>
    <row r="28" spans="1:5" ht="15" customHeight="1" x14ac:dyDescent="0.2">
      <c r="A28" s="120">
        <v>38</v>
      </c>
      <c r="B28" s="103">
        <f>'Табл.I.3.1.ОЗ Възраст_мъже'!B28+'Табл.I.3.2. ОЗ Възраст_жени'!B28</f>
        <v>39811</v>
      </c>
      <c r="C28" s="113">
        <f>'Табл.I.3.1.ОЗ Възраст_мъже'!C28+'Табл.I.3.2. ОЗ Възраст_жени'!C28</f>
        <v>12593620.9</v>
      </c>
      <c r="D28" s="103">
        <f>'Табл.I.3.1.ОЗ Възраст_мъже'!D28+'Табл.I.3.2. ОЗ Възраст_жени'!D28</f>
        <v>251463</v>
      </c>
      <c r="E28" s="114">
        <f t="shared" si="0"/>
        <v>50.081407205036129</v>
      </c>
    </row>
    <row r="29" spans="1:5" ht="12.95" customHeight="1" x14ac:dyDescent="0.2">
      <c r="A29" s="120">
        <v>39</v>
      </c>
      <c r="B29" s="103">
        <f>'Табл.I.3.1.ОЗ Възраст_мъже'!B29+'Табл.I.3.2. ОЗ Възраст_жени'!B29</f>
        <v>40158</v>
      </c>
      <c r="C29" s="113">
        <f>'Табл.I.3.1.ОЗ Възраст_мъже'!C29+'Табл.I.3.2. ОЗ Възраст_жени'!C29</f>
        <v>12992375.460000001</v>
      </c>
      <c r="D29" s="103">
        <f>'Табл.I.3.1.ОЗ Възраст_мъже'!D29+'Табл.I.3.2. ОЗ Възраст_жени'!D29</f>
        <v>256913</v>
      </c>
      <c r="E29" s="114">
        <f t="shared" si="0"/>
        <v>50.571109519564992</v>
      </c>
    </row>
    <row r="30" spans="1:5" ht="12.95" customHeight="1" x14ac:dyDescent="0.2">
      <c r="A30" s="120">
        <v>40</v>
      </c>
      <c r="B30" s="103">
        <f>'Табл.I.3.1.ОЗ Възраст_мъже'!B30+'Табл.I.3.2. ОЗ Възраст_жени'!B30</f>
        <v>38409</v>
      </c>
      <c r="C30" s="113">
        <f>'Табл.I.3.1.ОЗ Възраст_мъже'!C30+'Табл.I.3.2. ОЗ Възраст_жени'!C30</f>
        <v>12294073.91</v>
      </c>
      <c r="D30" s="103">
        <f>'Табл.I.3.1.ОЗ Възраст_мъже'!D30+'Табл.I.3.2. ОЗ Възраст_жени'!D30</f>
        <v>247041</v>
      </c>
      <c r="E30" s="114">
        <f t="shared" si="0"/>
        <v>49.765317943175425</v>
      </c>
    </row>
    <row r="31" spans="1:5" ht="12.95" customHeight="1" x14ac:dyDescent="0.2">
      <c r="A31" s="120">
        <v>41</v>
      </c>
      <c r="B31" s="103">
        <f>'Табл.I.3.1.ОЗ Възраст_мъже'!B31+'Табл.I.3.2. ОЗ Възраст_жени'!B31</f>
        <v>37649</v>
      </c>
      <c r="C31" s="113">
        <f>'Табл.I.3.1.ОЗ Възраст_мъже'!C31+'Табл.I.3.2. ОЗ Възраст_жени'!C31</f>
        <v>12325487.620000001</v>
      </c>
      <c r="D31" s="103">
        <f>'Табл.I.3.1.ОЗ Възраст_мъже'!D31+'Табл.I.3.2. ОЗ Възраст_жени'!D31</f>
        <v>243497</v>
      </c>
      <c r="E31" s="114">
        <f t="shared" si="0"/>
        <v>50.618642611613289</v>
      </c>
    </row>
    <row r="32" spans="1:5" ht="12.95" customHeight="1" x14ac:dyDescent="0.2">
      <c r="A32" s="120">
        <v>42</v>
      </c>
      <c r="B32" s="103">
        <f>'Табл.I.3.1.ОЗ Възраст_мъже'!B32+'Табл.I.3.2. ОЗ Възраст_жени'!B32</f>
        <v>38502</v>
      </c>
      <c r="C32" s="113">
        <f>'Табл.I.3.1.ОЗ Възраст_мъже'!C32+'Табл.I.3.2. ОЗ Възраст_жени'!C32</f>
        <v>12837602.18</v>
      </c>
      <c r="D32" s="103">
        <f>'Табл.I.3.1.ОЗ Възраст_мъже'!D32+'Табл.I.3.2. ОЗ Възраст_жени'!D32</f>
        <v>253632</v>
      </c>
      <c r="E32" s="114">
        <f t="shared" si="0"/>
        <v>50.615072940322989</v>
      </c>
    </row>
    <row r="33" spans="1:5" ht="12.95" customHeight="1" x14ac:dyDescent="0.2">
      <c r="A33" s="120">
        <v>43</v>
      </c>
      <c r="B33" s="103">
        <f>'Табл.I.3.1.ОЗ Възраст_мъже'!B33+'Табл.I.3.2. ОЗ Възраст_жени'!B33</f>
        <v>37324</v>
      </c>
      <c r="C33" s="113">
        <f>'Табл.I.3.1.ОЗ Възраст_мъже'!C33+'Табл.I.3.2. ОЗ Възраст_жени'!C33</f>
        <v>12842385.899999999</v>
      </c>
      <c r="D33" s="103">
        <f>'Табл.I.3.1.ОЗ Възраст_мъже'!D33+'Табл.I.3.2. ОЗ Възраст_жени'!D33</f>
        <v>253054</v>
      </c>
      <c r="E33" s="114">
        <f t="shared" si="0"/>
        <v>50.749586649489828</v>
      </c>
    </row>
    <row r="34" spans="1:5" ht="12.95" customHeight="1" x14ac:dyDescent="0.2">
      <c r="A34" s="120">
        <v>44</v>
      </c>
      <c r="B34" s="103">
        <f>'Табл.I.3.1.ОЗ Възраст_мъже'!B34+'Табл.I.3.2. ОЗ Възраст_жени'!B34</f>
        <v>39944</v>
      </c>
      <c r="C34" s="113">
        <f>'Табл.I.3.1.ОЗ Възраст_мъже'!C34+'Табл.I.3.2. ОЗ Възраст_жени'!C34</f>
        <v>14050433.23</v>
      </c>
      <c r="D34" s="103">
        <f>'Табл.I.3.1.ОЗ Възраст_мъже'!D34+'Табл.I.3.2. ОЗ Възраст_жени'!D34</f>
        <v>277326</v>
      </c>
      <c r="E34" s="114">
        <f t="shared" si="0"/>
        <v>50.663959491717328</v>
      </c>
    </row>
    <row r="35" spans="1:5" ht="12.95" customHeight="1" x14ac:dyDescent="0.2">
      <c r="A35" s="120">
        <v>45</v>
      </c>
      <c r="B35" s="103">
        <f>'Табл.I.3.1.ОЗ Възраст_мъже'!B35+'Табл.I.3.2. ОЗ Възраст_жени'!B35</f>
        <v>39157</v>
      </c>
      <c r="C35" s="113">
        <f>'Табл.I.3.1.ОЗ Възраст_мъже'!C35+'Табл.I.3.2. ОЗ Възраст_жени'!C35</f>
        <v>14330281.59</v>
      </c>
      <c r="D35" s="103">
        <f>'Табл.I.3.1.ОЗ Възраст_мъже'!D35+'Табл.I.3.2. ОЗ Възраст_жени'!D35</f>
        <v>280115</v>
      </c>
      <c r="E35" s="114">
        <f t="shared" si="0"/>
        <v>51.158565553433412</v>
      </c>
    </row>
    <row r="36" spans="1:5" ht="12.95" customHeight="1" x14ac:dyDescent="0.2">
      <c r="A36" s="120">
        <v>46</v>
      </c>
      <c r="B36" s="103">
        <f>'Табл.I.3.1.ОЗ Възраст_мъже'!B36+'Табл.I.3.2. ОЗ Възраст_жени'!B36</f>
        <v>39944</v>
      </c>
      <c r="C36" s="113">
        <f>'Табл.I.3.1.ОЗ Възраст_мъже'!C36+'Табл.I.3.2. ОЗ Възраст_жени'!C36</f>
        <v>14722439.789999999</v>
      </c>
      <c r="D36" s="103">
        <f>'Табл.I.3.1.ОЗ Възраст_мъже'!D36+'Табл.I.3.2. ОЗ Възраст_жени'!D36</f>
        <v>290691</v>
      </c>
      <c r="E36" s="114">
        <f t="shared" si="0"/>
        <v>50.646355717927278</v>
      </c>
    </row>
    <row r="37" spans="1:5" ht="12.95" customHeight="1" x14ac:dyDescent="0.2">
      <c r="A37" s="120">
        <v>47</v>
      </c>
      <c r="B37" s="103">
        <f>'Табл.I.3.1.ОЗ Възраст_мъже'!B37+'Табл.I.3.2. ОЗ Възраст_жени'!B37</f>
        <v>41491</v>
      </c>
      <c r="C37" s="113">
        <f>'Табл.I.3.1.ОЗ Възраст_мъже'!C37+'Табл.I.3.2. ОЗ Възраст_жени'!C37</f>
        <v>15910281.83</v>
      </c>
      <c r="D37" s="103">
        <f>'Табл.I.3.1.ОЗ Възраст_мъже'!D37+'Табл.I.3.2. ОЗ Възраст_жени'!D37</f>
        <v>312607</v>
      </c>
      <c r="E37" s="114">
        <f t="shared" si="0"/>
        <v>50.895475245276018</v>
      </c>
    </row>
    <row r="38" spans="1:5" ht="12.95" customHeight="1" x14ac:dyDescent="0.2">
      <c r="A38" s="120">
        <v>48</v>
      </c>
      <c r="B38" s="103">
        <f>'Табл.I.3.1.ОЗ Възраст_мъже'!B38+'Табл.I.3.2. ОЗ Възраст_жени'!B38</f>
        <v>41299</v>
      </c>
      <c r="C38" s="113">
        <f>'Табл.I.3.1.ОЗ Възраст_мъже'!C38+'Табл.I.3.2. ОЗ Възраст_жени'!C38</f>
        <v>15787278.35</v>
      </c>
      <c r="D38" s="103">
        <f>'Табл.I.3.1.ОЗ Възраст_мъже'!D38+'Табл.I.3.2. ОЗ Възраст_жени'!D38</f>
        <v>315463</v>
      </c>
      <c r="E38" s="114">
        <f t="shared" si="0"/>
        <v>50.044786076338589</v>
      </c>
    </row>
    <row r="39" spans="1:5" ht="12.95" customHeight="1" x14ac:dyDescent="0.2">
      <c r="A39" s="120">
        <v>49</v>
      </c>
      <c r="B39" s="103">
        <f>'Табл.I.3.1.ОЗ Възраст_мъже'!B39+'Табл.I.3.2. ОЗ Възраст_жени'!B39</f>
        <v>42973</v>
      </c>
      <c r="C39" s="113">
        <f>'Табл.I.3.1.ОЗ Възраст_мъже'!C39+'Табл.I.3.2. ОЗ Възраст_жени'!C39</f>
        <v>16817796.449999999</v>
      </c>
      <c r="D39" s="103">
        <f>'Табл.I.3.1.ОЗ Възраст_мъже'!D39+'Табл.I.3.2. ОЗ Възраст_жени'!D39</f>
        <v>335189</v>
      </c>
      <c r="E39" s="114">
        <f t="shared" si="0"/>
        <v>50.174070300636352</v>
      </c>
    </row>
    <row r="40" spans="1:5" ht="12.95" customHeight="1" x14ac:dyDescent="0.2">
      <c r="A40" s="120">
        <v>50</v>
      </c>
      <c r="B40" s="103">
        <f>'Табл.I.3.1.ОЗ Възраст_мъже'!B40+'Табл.I.3.2. ОЗ Възраст_жени'!B40</f>
        <v>41337</v>
      </c>
      <c r="C40" s="113">
        <f>'Табл.I.3.1.ОЗ Възраст_мъже'!C40+'Табл.I.3.2. ОЗ Възраст_жени'!C40</f>
        <v>16201086.640000001</v>
      </c>
      <c r="D40" s="103">
        <f>'Табл.I.3.1.ОЗ Възраст_мъже'!D40+'Табл.I.3.2. ОЗ Възраст_жени'!D40</f>
        <v>325224</v>
      </c>
      <c r="E40" s="114">
        <f t="shared" si="0"/>
        <v>49.815163210587166</v>
      </c>
    </row>
    <row r="41" spans="1:5" ht="12.95" customHeight="1" x14ac:dyDescent="0.2">
      <c r="A41" s="120">
        <v>51</v>
      </c>
      <c r="B41" s="103">
        <f>'Табл.I.3.1.ОЗ Възраст_мъже'!B41+'Табл.I.3.2. ОЗ Възраст_жени'!B41</f>
        <v>40667</v>
      </c>
      <c r="C41" s="113">
        <f>'Табл.I.3.1.ОЗ Възраст_мъже'!C41+'Табл.I.3.2. ОЗ Възраст_жени'!C41</f>
        <v>16845970.879999999</v>
      </c>
      <c r="D41" s="103">
        <f>'Табл.I.3.1.ОЗ Възраст_мъже'!D41+'Табл.I.3.2. ОЗ Възраст_жени'!D41</f>
        <v>331698</v>
      </c>
      <c r="E41" s="114">
        <f t="shared" si="0"/>
        <v>50.78707402516747</v>
      </c>
    </row>
    <row r="42" spans="1:5" ht="12.95" customHeight="1" x14ac:dyDescent="0.2">
      <c r="A42" s="120">
        <v>52</v>
      </c>
      <c r="B42" s="103">
        <f>'Табл.I.3.1.ОЗ Възраст_мъже'!B42+'Табл.I.3.2. ОЗ Възраст_жени'!B42</f>
        <v>41741</v>
      </c>
      <c r="C42" s="113">
        <f>'Табл.I.3.1.ОЗ Възраст_мъже'!C42+'Табл.I.3.2. ОЗ Възраст_жени'!C42</f>
        <v>17249718.59</v>
      </c>
      <c r="D42" s="103">
        <f>'Табл.I.3.1.ОЗ Възраст_мъже'!D42+'Табл.I.3.2. ОЗ Възраст_жени'!D42</f>
        <v>338636</v>
      </c>
      <c r="E42" s="114">
        <f t="shared" si="0"/>
        <v>50.938821005445376</v>
      </c>
    </row>
    <row r="43" spans="1:5" ht="12.95" customHeight="1" x14ac:dyDescent="0.2">
      <c r="A43" s="120">
        <v>53</v>
      </c>
      <c r="B43" s="103">
        <f>'Табл.I.3.1.ОЗ Възраст_мъже'!B43+'Табл.I.3.2. ОЗ Възраст_жени'!B43</f>
        <v>44474</v>
      </c>
      <c r="C43" s="113">
        <f>'Табл.I.3.1.ОЗ Възраст_мъже'!C43+'Табл.I.3.2. ОЗ Възраст_жени'!C43</f>
        <v>18525074.359999999</v>
      </c>
      <c r="D43" s="103">
        <f>'Табл.I.3.1.ОЗ Възраст_мъже'!D43+'Табл.I.3.2. ОЗ Възраст_жени'!D43</f>
        <v>365765</v>
      </c>
      <c r="E43" s="114">
        <f t="shared" si="0"/>
        <v>50.647476822549997</v>
      </c>
    </row>
    <row r="44" spans="1:5" ht="12.95" customHeight="1" x14ac:dyDescent="0.2">
      <c r="A44" s="120">
        <v>54</v>
      </c>
      <c r="B44" s="103">
        <f>'Табл.I.3.1.ОЗ Възраст_мъже'!B44+'Табл.I.3.2. ОЗ Възраст_жени'!B44</f>
        <v>46126</v>
      </c>
      <c r="C44" s="113">
        <f>'Табл.I.3.1.ОЗ Възраст_мъже'!C44+'Табл.I.3.2. ОЗ Възраст_жени'!C44</f>
        <v>19441546.789999999</v>
      </c>
      <c r="D44" s="103">
        <f>'Табл.I.3.1.ОЗ Възраст_мъже'!D44+'Табл.I.3.2. ОЗ Възраст_жени'!D44</f>
        <v>383025</v>
      </c>
      <c r="E44" s="114">
        <f t="shared" si="0"/>
        <v>50.757905593629658</v>
      </c>
    </row>
    <row r="45" spans="1:5" ht="12.95" customHeight="1" x14ac:dyDescent="0.2">
      <c r="A45" s="120">
        <v>55</v>
      </c>
      <c r="B45" s="103">
        <f>'Табл.I.3.1.ОЗ Възраст_мъже'!B45+'Табл.I.3.2. ОЗ Възраст_жени'!B45</f>
        <v>46227</v>
      </c>
      <c r="C45" s="113">
        <f>'Табл.I.3.1.ОЗ Възраст_мъже'!C45+'Табл.I.3.2. ОЗ Възраст_жени'!C45</f>
        <v>19583339.93</v>
      </c>
      <c r="D45" s="103">
        <f>'Табл.I.3.1.ОЗ Възраст_мъже'!D45+'Табл.I.3.2. ОЗ Възраст_жени'!D45</f>
        <v>388627</v>
      </c>
      <c r="E45" s="114">
        <f t="shared" si="0"/>
        <v>50.3910946228646</v>
      </c>
    </row>
    <row r="46" spans="1:5" ht="12.95" customHeight="1" x14ac:dyDescent="0.2">
      <c r="A46" s="120">
        <v>56</v>
      </c>
      <c r="B46" s="103">
        <f>'Табл.I.3.1.ОЗ Възраст_мъже'!B46+'Табл.I.3.2. ОЗ Възраст_жени'!B46</f>
        <v>41562</v>
      </c>
      <c r="C46" s="113">
        <f>'Табл.I.3.1.ОЗ Възраст_мъже'!C46+'Табл.I.3.2. ОЗ Възраст_жени'!C46</f>
        <v>17264356.699999999</v>
      </c>
      <c r="D46" s="103">
        <f>'Табл.I.3.1.ОЗ Възраст_мъже'!D46+'Табл.I.3.2. ОЗ Възраст_жени'!D46</f>
        <v>351035</v>
      </c>
      <c r="E46" s="114">
        <f t="shared" si="0"/>
        <v>49.181297306536386</v>
      </c>
    </row>
    <row r="47" spans="1:5" ht="12.95" customHeight="1" x14ac:dyDescent="0.2">
      <c r="A47" s="120">
        <v>57</v>
      </c>
      <c r="B47" s="103">
        <f>'Табл.I.3.1.ОЗ Възраст_мъже'!B47+'Табл.I.3.2. ОЗ Възраст_жени'!B47</f>
        <v>41042</v>
      </c>
      <c r="C47" s="113">
        <f>'Табл.I.3.1.ОЗ Възраст_мъже'!C47+'Табл.I.3.2. ОЗ Възраст_жени'!C47</f>
        <v>17736875.240000002</v>
      </c>
      <c r="D47" s="103">
        <f>'Табл.I.3.1.ОЗ Възраст_мъже'!D47+'Табл.I.3.2. ОЗ Възраст_жени'!D47</f>
        <v>353288</v>
      </c>
      <c r="E47" s="114">
        <f t="shared" si="0"/>
        <v>50.205144924254441</v>
      </c>
    </row>
    <row r="48" spans="1:5" ht="12.95" customHeight="1" x14ac:dyDescent="0.2">
      <c r="A48" s="120">
        <v>58</v>
      </c>
      <c r="B48" s="103">
        <f>'Табл.I.3.1.ОЗ Възраст_мъже'!B48+'Табл.I.3.2. ОЗ Възраст_жени'!B48</f>
        <v>42743</v>
      </c>
      <c r="C48" s="113">
        <f>'Табл.I.3.1.ОЗ Възраст_мъже'!C48+'Табл.I.3.2. ОЗ Възраст_жени'!C48</f>
        <v>18369065.07</v>
      </c>
      <c r="D48" s="103">
        <f>'Табл.I.3.1.ОЗ Възраст_мъже'!D48+'Табл.I.3.2. ОЗ Възраст_жени'!D48</f>
        <v>370857</v>
      </c>
      <c r="E48" s="114">
        <f t="shared" si="0"/>
        <v>49.531396387286748</v>
      </c>
    </row>
    <row r="49" spans="1:11" ht="12.95" customHeight="1" x14ac:dyDescent="0.2">
      <c r="A49" s="120">
        <v>59</v>
      </c>
      <c r="B49" s="103">
        <f>'Табл.I.3.1.ОЗ Възраст_мъже'!B49+'Табл.I.3.2. ОЗ Възраст_жени'!B49</f>
        <v>44224</v>
      </c>
      <c r="C49" s="113">
        <f>'Табл.I.3.1.ОЗ Възраст_мъже'!C49+'Табл.I.3.2. ОЗ Възраст_жени'!C49</f>
        <v>19317483.490000002</v>
      </c>
      <c r="D49" s="103">
        <f>'Табл.I.3.1.ОЗ Възраст_мъже'!D49+'Табл.I.3.2. ОЗ Възраст_жени'!D49</f>
        <v>389779</v>
      </c>
      <c r="E49" s="114">
        <f t="shared" si="0"/>
        <v>49.560093001418757</v>
      </c>
    </row>
    <row r="50" spans="1:11" ht="12.95" customHeight="1" x14ac:dyDescent="0.2">
      <c r="A50" s="120">
        <v>60</v>
      </c>
      <c r="B50" s="103">
        <f>'Табл.I.3.1.ОЗ Възраст_мъже'!B50+'Табл.I.3.2. ОЗ Възраст_жени'!B50</f>
        <v>44172</v>
      </c>
      <c r="C50" s="113">
        <f>'Табл.I.3.1.ОЗ Възраст_мъже'!C50+'Табл.I.3.2. ОЗ Възраст_жени'!C50</f>
        <v>19308471.960000001</v>
      </c>
      <c r="D50" s="103">
        <f>'Табл.I.3.1.ОЗ Възраст_мъже'!D50+'Табл.I.3.2. ОЗ Възраст_жени'!D50</f>
        <v>397035</v>
      </c>
      <c r="E50" s="114">
        <f t="shared" si="0"/>
        <v>48.631662095281271</v>
      </c>
    </row>
    <row r="51" spans="1:11" ht="15" customHeight="1" x14ac:dyDescent="0.2">
      <c r="A51" s="120">
        <v>61</v>
      </c>
      <c r="B51" s="103">
        <f>'Табл.I.3.1.ОЗ Възраст_мъже'!B51+'Табл.I.3.2. ОЗ Възраст_жени'!B51</f>
        <v>42698</v>
      </c>
      <c r="C51" s="113">
        <f>'Табл.I.3.1.ОЗ Възраст_мъже'!C51+'Табл.I.3.2. ОЗ Възраст_жени'!C51</f>
        <v>18816849.280000001</v>
      </c>
      <c r="D51" s="103">
        <f>'Табл.I.3.1.ОЗ Възраст_мъже'!D51+'Табл.I.3.2. ОЗ Възраст_жени'!D51</f>
        <v>389209</v>
      </c>
      <c r="E51" s="114">
        <f t="shared" si="0"/>
        <v>48.346387879005881</v>
      </c>
    </row>
    <row r="52" spans="1:11" ht="12.95" customHeight="1" x14ac:dyDescent="0.2">
      <c r="A52" s="120">
        <v>62</v>
      </c>
      <c r="B52" s="103">
        <f>'Табл.I.3.1.ОЗ Възраст_мъже'!B52+'Табл.I.3.2. ОЗ Възраст_жени'!B52</f>
        <v>39094</v>
      </c>
      <c r="C52" s="113">
        <f>'Табл.I.3.1.ОЗ Възраст_мъже'!C52+'Табл.I.3.2. ОЗ Възраст_жени'!C52</f>
        <v>18045520.210000001</v>
      </c>
      <c r="D52" s="103">
        <f>'Табл.I.3.1.ОЗ Възраст_мъже'!D52+'Табл.I.3.2. ОЗ Възраст_жени'!D52</f>
        <v>369208</v>
      </c>
      <c r="E52" s="114">
        <f t="shared" si="0"/>
        <v>48.876297940456332</v>
      </c>
    </row>
    <row r="53" spans="1:11" ht="12.95" customHeight="1" x14ac:dyDescent="0.2">
      <c r="A53" s="120">
        <v>63</v>
      </c>
      <c r="B53" s="103">
        <f>'Табл.I.3.1.ОЗ Възраст_мъже'!B53+'Табл.I.3.2. ОЗ Възраст_жени'!B53</f>
        <v>31446</v>
      </c>
      <c r="C53" s="113">
        <f>'Табл.I.3.1.ОЗ Възраст_мъже'!C53+'Табл.I.3.2. ОЗ Възраст_жени'!C53</f>
        <v>14620110.34</v>
      </c>
      <c r="D53" s="103">
        <f>'Табл.I.3.1.ОЗ Възраст_мъже'!D53+'Табл.I.3.2. ОЗ Възраст_жени'!D53</f>
        <v>304932</v>
      </c>
      <c r="E53" s="114">
        <f t="shared" si="0"/>
        <v>47.945477483504519</v>
      </c>
    </row>
    <row r="54" spans="1:11" ht="12.95" customHeight="1" x14ac:dyDescent="0.2">
      <c r="A54" s="120">
        <v>64</v>
      </c>
      <c r="B54" s="103">
        <f>'Табл.I.3.1.ОЗ Възраст_мъже'!B54+'Табл.I.3.2. ОЗ Възраст_жени'!B54</f>
        <v>26306</v>
      </c>
      <c r="C54" s="113">
        <f>'Табл.I.3.1.ОЗ Възраст_мъже'!C54+'Табл.I.3.2. ОЗ Възраст_жени'!C54</f>
        <v>12144005.34</v>
      </c>
      <c r="D54" s="103">
        <f>'Табл.I.3.1.ОЗ Възраст_мъже'!D54+'Табл.I.3.2. ОЗ Възраст_жени'!D54</f>
        <v>261295</v>
      </c>
      <c r="E54" s="114">
        <f t="shared" si="0"/>
        <v>46.476225492259708</v>
      </c>
    </row>
    <row r="55" spans="1:11" ht="27" customHeight="1" x14ac:dyDescent="0.2">
      <c r="A55" s="121" t="s">
        <v>93</v>
      </c>
      <c r="B55" s="103">
        <f>'Табл.I.3.1.ОЗ Възраст_мъже'!B55+'Табл.I.3.2. ОЗ Възраст_жени'!B55</f>
        <v>103563</v>
      </c>
      <c r="C55" s="113">
        <f>'Табл.I.3.1.ОЗ Възраст_мъже'!C55+'Табл.I.3.2. ОЗ Възраст_жени'!C55</f>
        <v>47479754.670000002</v>
      </c>
      <c r="D55" s="103">
        <f>'Табл.I.3.1.ОЗ Възраст_мъже'!D55+'Табл.I.3.2. ОЗ Възраст_жени'!D55</f>
        <v>1099015</v>
      </c>
      <c r="E55" s="114">
        <f>C55/D55</f>
        <v>43.202098852153973</v>
      </c>
    </row>
    <row r="56" spans="1:11" ht="27" customHeight="1" x14ac:dyDescent="0.2">
      <c r="A56" s="122" t="s">
        <v>149</v>
      </c>
      <c r="B56" s="103">
        <f>'Табл.I.3.1.ОЗ Възраст_мъже'!B56+'Табл.I.3.2. ОЗ Възраст_жени'!B56</f>
        <v>4169</v>
      </c>
      <c r="C56" s="113">
        <f>'Табл.I.3.1.ОЗ Възраст_мъже'!C56+'Табл.I.3.2. ОЗ Възраст_жени'!C56</f>
        <v>1419026.56</v>
      </c>
      <c r="D56" s="103">
        <f>'Табл.I.3.1.ОЗ Възраст_мъже'!D56+'Табл.I.3.2. ОЗ Възраст_жени'!D56</f>
        <v>22962</v>
      </c>
      <c r="E56" s="114">
        <f>C56/D56</f>
        <v>61.798909502656564</v>
      </c>
    </row>
    <row r="57" spans="1:11" ht="20.100000000000001" customHeight="1" x14ac:dyDescent="0.2">
      <c r="A57" s="214" t="s">
        <v>10</v>
      </c>
      <c r="B57" s="182">
        <f>SUM(B8:B56)</f>
        <v>1672257</v>
      </c>
      <c r="C57" s="215">
        <f>SUM(C8:C56)</f>
        <v>634388136.75999999</v>
      </c>
      <c r="D57" s="182">
        <f>SUM(D8:D56)</f>
        <v>12955257</v>
      </c>
      <c r="E57" s="213">
        <f>C57/D57</f>
        <v>48.967622700190354</v>
      </c>
    </row>
    <row r="59" spans="1:11" s="6" customFormat="1" ht="27" customHeight="1" x14ac:dyDescent="0.2">
      <c r="A59" s="325" t="s">
        <v>420</v>
      </c>
      <c r="B59" s="325"/>
      <c r="C59" s="325"/>
      <c r="D59" s="325"/>
      <c r="E59" s="325"/>
      <c r="F59" s="115"/>
      <c r="G59" s="115"/>
      <c r="H59" s="115"/>
      <c r="I59" s="115"/>
      <c r="J59" s="115"/>
      <c r="K59" s="115"/>
    </row>
    <row r="61" spans="1:11" x14ac:dyDescent="0.2">
      <c r="B61" s="1"/>
      <c r="C61" s="1"/>
      <c r="D61" s="1"/>
      <c r="E61" s="7"/>
    </row>
    <row r="64" spans="1:11" x14ac:dyDescent="0.2">
      <c r="A64" s="49"/>
    </row>
  </sheetData>
  <mergeCells count="4">
    <mergeCell ref="A2:E2"/>
    <mergeCell ref="A59:E59"/>
    <mergeCell ref="A4:E4"/>
    <mergeCell ref="A3:E3"/>
  </mergeCells>
  <phoneticPr fontId="0" type="noConversion"/>
  <hyperlinks>
    <hyperlink ref="A1" location="Съдържание!Print_Area" display="към съдържанието" xr:uid="{00000000-0004-0000-0B00-000000000000}"/>
  </hyperlinks>
  <printOptions horizontalCentered="1"/>
  <pageMargins left="0.39370078740157483" right="0.39370078740157483" top="0.59055118110236227" bottom="0.59055118110236227" header="0.51181102362204722" footer="0.51181102362204722"/>
  <pageSetup paperSize="9" scale="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AL99"/>
  <sheetViews>
    <sheetView topLeftCell="A34" zoomScaleNormal="100" workbookViewId="0">
      <selection activeCell="I17" sqref="I17"/>
    </sheetView>
  </sheetViews>
  <sheetFormatPr defaultRowHeight="12.75" x14ac:dyDescent="0.2"/>
  <cols>
    <col min="1" max="1" width="15.7109375" style="2" customWidth="1"/>
    <col min="2" max="2" width="20.7109375" customWidth="1"/>
    <col min="3" max="3" width="17.7109375" customWidth="1"/>
    <col min="4" max="5" width="15.7109375" customWidth="1"/>
    <col min="6" max="6" width="7.7109375" customWidth="1"/>
    <col min="7" max="28" width="9.140625" customWidth="1"/>
  </cols>
  <sheetData>
    <row r="1" spans="1:38" s="6" customFormat="1" ht="15" customHeight="1" x14ac:dyDescent="0.2">
      <c r="A1" s="255" t="s">
        <v>71</v>
      </c>
      <c r="B1" s="106"/>
      <c r="C1" s="106"/>
      <c r="D1" s="262"/>
      <c r="E1" s="262"/>
      <c r="F1" s="123"/>
    </row>
    <row r="2" spans="1:38" ht="15" customHeight="1" x14ac:dyDescent="0.25">
      <c r="A2" s="317" t="s">
        <v>223</v>
      </c>
      <c r="B2" s="317"/>
      <c r="C2" s="317"/>
      <c r="D2" s="317"/>
      <c r="E2" s="317"/>
      <c r="F2" s="13"/>
    </row>
    <row r="3" spans="1:38" ht="15" customHeight="1" x14ac:dyDescent="0.25">
      <c r="A3" s="317" t="s">
        <v>150</v>
      </c>
      <c r="B3" s="317"/>
      <c r="C3" s="317"/>
      <c r="D3" s="317"/>
      <c r="E3" s="317"/>
      <c r="F3" s="13"/>
    </row>
    <row r="4" spans="1:38" ht="15" customHeight="1" x14ac:dyDescent="0.2">
      <c r="A4" s="294" t="s">
        <v>487</v>
      </c>
      <c r="B4" s="294"/>
      <c r="C4" s="294"/>
      <c r="D4" s="294"/>
      <c r="E4" s="294"/>
      <c r="F4" s="13"/>
    </row>
    <row r="5" spans="1:38" ht="15" customHeight="1" x14ac:dyDescent="0.2">
      <c r="A5" s="106"/>
      <c r="B5" s="106"/>
      <c r="C5" s="106"/>
      <c r="D5" s="106"/>
      <c r="E5" s="106"/>
      <c r="F5" s="13"/>
    </row>
    <row r="6" spans="1:38" ht="50.1" customHeight="1" x14ac:dyDescent="0.2">
      <c r="A6" s="207" t="s">
        <v>9</v>
      </c>
      <c r="B6" s="207" t="s">
        <v>347</v>
      </c>
      <c r="C6" s="207" t="s">
        <v>309</v>
      </c>
      <c r="D6" s="208" t="s">
        <v>80</v>
      </c>
      <c r="E6" s="208" t="s">
        <v>325</v>
      </c>
      <c r="F6" s="13"/>
    </row>
    <row r="7" spans="1:38" ht="20.100000000000001" customHeight="1" x14ac:dyDescent="0.2">
      <c r="A7" s="209">
        <v>1</v>
      </c>
      <c r="B7" s="209">
        <v>2</v>
      </c>
      <c r="C7" s="209">
        <v>3</v>
      </c>
      <c r="D7" s="210">
        <v>4</v>
      </c>
      <c r="E7" s="210" t="s">
        <v>289</v>
      </c>
      <c r="F7" s="13"/>
    </row>
    <row r="8" spans="1:38" s="6" customFormat="1" ht="12.95" customHeight="1" x14ac:dyDescent="0.2">
      <c r="A8" s="119" t="s">
        <v>92</v>
      </c>
      <c r="B8" s="103">
        <v>297</v>
      </c>
      <c r="C8" s="113">
        <v>35145.089999999997</v>
      </c>
      <c r="D8" s="103">
        <v>1148</v>
      </c>
      <c r="E8" s="114">
        <f>C8/D8</f>
        <v>30.614189895470382</v>
      </c>
      <c r="F8" s="123"/>
      <c r="AE8" s="6" t="s">
        <v>163</v>
      </c>
      <c r="AF8" s="6" t="s">
        <v>163</v>
      </c>
      <c r="AG8" s="6" t="s">
        <v>163</v>
      </c>
      <c r="AH8" s="6" t="s">
        <v>163</v>
      </c>
    </row>
    <row r="9" spans="1:38" s="6" customFormat="1" ht="12.95" customHeight="1" x14ac:dyDescent="0.2">
      <c r="A9" s="120">
        <v>19</v>
      </c>
      <c r="B9" s="103">
        <v>743</v>
      </c>
      <c r="C9" s="113">
        <v>123381.58</v>
      </c>
      <c r="D9" s="103">
        <v>3526</v>
      </c>
      <c r="E9" s="114">
        <f t="shared" ref="E9:E55" si="0">C9/D9</f>
        <v>34.991939875212708</v>
      </c>
      <c r="F9" s="123"/>
      <c r="AE9" s="6">
        <v>16</v>
      </c>
      <c r="AF9" s="6">
        <v>1</v>
      </c>
      <c r="AG9" s="6">
        <v>81.95</v>
      </c>
      <c r="AH9" s="6">
        <v>2</v>
      </c>
      <c r="AJ9" s="6">
        <f>SUM(AF9:AF11)</f>
        <v>133</v>
      </c>
      <c r="AK9" s="6">
        <f>SUM(AG9:AG11)</f>
        <v>17853.55</v>
      </c>
      <c r="AL9" s="6">
        <f>SUM(AH9:AH11)</f>
        <v>586</v>
      </c>
    </row>
    <row r="10" spans="1:38" s="6" customFormat="1" ht="12.95" customHeight="1" x14ac:dyDescent="0.2">
      <c r="A10" s="120">
        <v>20</v>
      </c>
      <c r="B10" s="103">
        <v>3027</v>
      </c>
      <c r="C10" s="113">
        <v>563361.1</v>
      </c>
      <c r="D10" s="103">
        <v>15538</v>
      </c>
      <c r="E10" s="114">
        <f t="shared" si="0"/>
        <v>36.25698931651435</v>
      </c>
      <c r="F10" s="123"/>
      <c r="AE10" s="6">
        <v>17</v>
      </c>
      <c r="AF10" s="6">
        <v>63</v>
      </c>
      <c r="AG10" s="6">
        <v>6022.59</v>
      </c>
      <c r="AH10" s="6">
        <v>205</v>
      </c>
      <c r="AJ10" s="6">
        <f>SUM(AF58:AF85)</f>
        <v>39930</v>
      </c>
      <c r="AK10" s="6">
        <f>SUM(AG58:AG85)</f>
        <v>18013972.820000004</v>
      </c>
      <c r="AL10" s="6">
        <f>SUM(AH58:AH85)</f>
        <v>436101</v>
      </c>
    </row>
    <row r="11" spans="1:38" s="6" customFormat="1" ht="12.95" customHeight="1" x14ac:dyDescent="0.2">
      <c r="A11" s="120">
        <v>21</v>
      </c>
      <c r="B11" s="103">
        <v>4947</v>
      </c>
      <c r="C11" s="113">
        <v>1042044.21</v>
      </c>
      <c r="D11" s="103">
        <v>24925</v>
      </c>
      <c r="E11" s="114">
        <f t="shared" si="0"/>
        <v>41.807189969909729</v>
      </c>
      <c r="F11" s="123"/>
      <c r="AE11" s="6">
        <v>18</v>
      </c>
      <c r="AF11" s="6">
        <v>69</v>
      </c>
      <c r="AG11" s="6">
        <v>11749.01</v>
      </c>
      <c r="AH11" s="6">
        <v>379</v>
      </c>
    </row>
    <row r="12" spans="1:38" s="6" customFormat="1" ht="12.95" customHeight="1" x14ac:dyDescent="0.2">
      <c r="A12" s="120">
        <v>22</v>
      </c>
      <c r="B12" s="103">
        <v>5307</v>
      </c>
      <c r="C12" s="113">
        <v>1290040.67</v>
      </c>
      <c r="D12" s="103">
        <v>27379</v>
      </c>
      <c r="E12" s="114">
        <f t="shared" si="0"/>
        <v>47.117888527703712</v>
      </c>
      <c r="F12" s="123"/>
      <c r="AE12" s="6">
        <v>19</v>
      </c>
      <c r="AF12" s="6">
        <v>375</v>
      </c>
      <c r="AG12" s="6">
        <v>55121.71</v>
      </c>
      <c r="AH12" s="6">
        <v>1599</v>
      </c>
    </row>
    <row r="13" spans="1:38" s="6" customFormat="1" ht="12.95" customHeight="1" x14ac:dyDescent="0.2">
      <c r="A13" s="120">
        <v>23</v>
      </c>
      <c r="B13" s="103">
        <v>6392</v>
      </c>
      <c r="C13" s="113">
        <v>1690960.91</v>
      </c>
      <c r="D13" s="103">
        <v>35370</v>
      </c>
      <c r="E13" s="114">
        <f t="shared" si="0"/>
        <v>47.807772405993781</v>
      </c>
      <c r="F13" s="123"/>
      <c r="AE13" s="6">
        <v>20</v>
      </c>
      <c r="AF13" s="6">
        <v>1871</v>
      </c>
      <c r="AG13" s="6">
        <v>311211.83</v>
      </c>
      <c r="AH13" s="6">
        <v>9105</v>
      </c>
    </row>
    <row r="14" spans="1:38" s="6" customFormat="1" ht="12.95" customHeight="1" x14ac:dyDescent="0.2">
      <c r="A14" s="120">
        <v>24</v>
      </c>
      <c r="B14" s="103">
        <v>7259</v>
      </c>
      <c r="C14" s="113">
        <v>1994777.67</v>
      </c>
      <c r="D14" s="103">
        <v>40399</v>
      </c>
      <c r="E14" s="114">
        <f t="shared" si="0"/>
        <v>49.376907101660933</v>
      </c>
      <c r="F14" s="123"/>
      <c r="AE14" s="6">
        <v>21</v>
      </c>
      <c r="AF14" s="6">
        <v>3378</v>
      </c>
      <c r="AG14" s="6">
        <v>645091.27</v>
      </c>
      <c r="AH14" s="6">
        <v>16062</v>
      </c>
    </row>
    <row r="15" spans="1:38" s="6" customFormat="1" ht="12.95" customHeight="1" x14ac:dyDescent="0.2">
      <c r="A15" s="120">
        <v>25</v>
      </c>
      <c r="B15" s="103">
        <v>6709</v>
      </c>
      <c r="C15" s="113">
        <v>1885542.14</v>
      </c>
      <c r="D15" s="103">
        <v>36506</v>
      </c>
      <c r="E15" s="114">
        <f t="shared" si="0"/>
        <v>51.650198323563245</v>
      </c>
      <c r="F15" s="123"/>
      <c r="AE15" s="6">
        <v>22</v>
      </c>
      <c r="AF15" s="6">
        <v>3649</v>
      </c>
      <c r="AG15" s="6">
        <v>817495.66</v>
      </c>
      <c r="AH15" s="6">
        <v>18045</v>
      </c>
    </row>
    <row r="16" spans="1:38" s="6" customFormat="1" ht="12.95" customHeight="1" x14ac:dyDescent="0.2">
      <c r="A16" s="120">
        <v>26</v>
      </c>
      <c r="B16" s="103">
        <v>6995</v>
      </c>
      <c r="C16" s="113">
        <v>2085387.02</v>
      </c>
      <c r="D16" s="103">
        <v>39109</v>
      </c>
      <c r="E16" s="114">
        <f t="shared" si="0"/>
        <v>53.322432688128053</v>
      </c>
      <c r="F16" s="123"/>
      <c r="AE16" s="6">
        <v>23</v>
      </c>
      <c r="AF16" s="6">
        <v>4415</v>
      </c>
      <c r="AG16" s="6">
        <v>1086377.6000000001</v>
      </c>
      <c r="AH16" s="6">
        <v>23418</v>
      </c>
    </row>
    <row r="17" spans="1:34" s="6" customFormat="1" ht="12.95" customHeight="1" x14ac:dyDescent="0.2">
      <c r="A17" s="120">
        <v>27</v>
      </c>
      <c r="B17" s="103">
        <v>7727</v>
      </c>
      <c r="C17" s="113">
        <v>2451330.65</v>
      </c>
      <c r="D17" s="103">
        <v>43962</v>
      </c>
      <c r="E17" s="114">
        <f t="shared" si="0"/>
        <v>55.760216778126562</v>
      </c>
      <c r="F17" s="123"/>
      <c r="AE17" s="6">
        <v>24</v>
      </c>
      <c r="AF17" s="6">
        <v>5047</v>
      </c>
      <c r="AG17" s="6">
        <v>1230984.5</v>
      </c>
      <c r="AH17" s="6">
        <v>26328</v>
      </c>
    </row>
    <row r="18" spans="1:34" s="6" customFormat="1" ht="12.95" customHeight="1" x14ac:dyDescent="0.2">
      <c r="A18" s="120">
        <v>28</v>
      </c>
      <c r="B18" s="103">
        <v>8194</v>
      </c>
      <c r="C18" s="113">
        <v>2538993.9500000002</v>
      </c>
      <c r="D18" s="103">
        <v>47331</v>
      </c>
      <c r="E18" s="114">
        <f t="shared" si="0"/>
        <v>53.643361644588119</v>
      </c>
      <c r="F18" s="123"/>
      <c r="AE18" s="6">
        <v>25</v>
      </c>
      <c r="AF18" s="6">
        <v>4683</v>
      </c>
      <c r="AG18" s="6">
        <v>1223939.99</v>
      </c>
      <c r="AH18" s="6">
        <v>24190</v>
      </c>
    </row>
    <row r="19" spans="1:34" s="6" customFormat="1" ht="12.95" customHeight="1" x14ac:dyDescent="0.2">
      <c r="A19" s="120">
        <v>29</v>
      </c>
      <c r="B19" s="103">
        <v>9188</v>
      </c>
      <c r="C19" s="113">
        <v>3021232.42</v>
      </c>
      <c r="D19" s="103">
        <v>54700</v>
      </c>
      <c r="E19" s="114">
        <f t="shared" si="0"/>
        <v>55.23276819012797</v>
      </c>
      <c r="F19" s="123"/>
      <c r="AE19" s="6">
        <v>26</v>
      </c>
      <c r="AF19" s="6">
        <v>4945</v>
      </c>
      <c r="AG19" s="6">
        <v>1343344.24</v>
      </c>
      <c r="AH19" s="6">
        <v>26159</v>
      </c>
    </row>
    <row r="20" spans="1:34" s="6" customFormat="1" ht="12.95" customHeight="1" x14ac:dyDescent="0.2">
      <c r="A20" s="120">
        <v>30</v>
      </c>
      <c r="B20" s="103">
        <v>9695</v>
      </c>
      <c r="C20" s="113">
        <v>3141106.56</v>
      </c>
      <c r="D20" s="103">
        <v>57192</v>
      </c>
      <c r="E20" s="114">
        <f t="shared" si="0"/>
        <v>54.922131766680657</v>
      </c>
      <c r="F20" s="123"/>
      <c r="AE20" s="6">
        <v>27</v>
      </c>
      <c r="AF20" s="6">
        <v>5466</v>
      </c>
      <c r="AG20" s="6">
        <v>1611063.26</v>
      </c>
      <c r="AH20" s="6">
        <v>29773</v>
      </c>
    </row>
    <row r="21" spans="1:34" s="6" customFormat="1" ht="12.95" customHeight="1" x14ac:dyDescent="0.2">
      <c r="A21" s="120">
        <v>31</v>
      </c>
      <c r="B21" s="103">
        <v>10804</v>
      </c>
      <c r="C21" s="113">
        <v>3616561.12</v>
      </c>
      <c r="D21" s="103">
        <v>64619</v>
      </c>
      <c r="E21" s="114">
        <f t="shared" si="0"/>
        <v>55.967457249415808</v>
      </c>
      <c r="F21" s="123"/>
      <c r="AE21" s="6">
        <v>28</v>
      </c>
      <c r="AF21" s="6">
        <v>5770</v>
      </c>
      <c r="AG21" s="6">
        <v>1614048.58</v>
      </c>
      <c r="AH21" s="6">
        <v>30840</v>
      </c>
    </row>
    <row r="22" spans="1:34" s="6" customFormat="1" ht="12.95" customHeight="1" x14ac:dyDescent="0.2">
      <c r="A22" s="120">
        <v>32</v>
      </c>
      <c r="B22" s="103">
        <v>11651</v>
      </c>
      <c r="C22" s="113">
        <v>4002291.84</v>
      </c>
      <c r="D22" s="103">
        <v>71140</v>
      </c>
      <c r="E22" s="114">
        <f t="shared" si="0"/>
        <v>56.259373629463028</v>
      </c>
      <c r="F22" s="123"/>
      <c r="AE22" s="6">
        <v>29</v>
      </c>
      <c r="AF22" s="6">
        <v>6461</v>
      </c>
      <c r="AG22" s="6">
        <v>1950789.92</v>
      </c>
      <c r="AH22" s="6">
        <v>36463</v>
      </c>
    </row>
    <row r="23" spans="1:34" s="6" customFormat="1" ht="12.95" customHeight="1" x14ac:dyDescent="0.2">
      <c r="A23" s="120">
        <v>33</v>
      </c>
      <c r="B23" s="103">
        <v>13246</v>
      </c>
      <c r="C23" s="113">
        <v>4590449.9000000004</v>
      </c>
      <c r="D23" s="103">
        <v>82535</v>
      </c>
      <c r="E23" s="114">
        <f t="shared" si="0"/>
        <v>55.618221360634884</v>
      </c>
      <c r="F23" s="123"/>
      <c r="AE23" s="6">
        <v>30</v>
      </c>
      <c r="AF23" s="6">
        <v>6883</v>
      </c>
      <c r="AG23" s="6">
        <v>2048554.83</v>
      </c>
      <c r="AH23" s="6">
        <v>38073</v>
      </c>
    </row>
    <row r="24" spans="1:34" s="6" customFormat="1" ht="12.95" customHeight="1" x14ac:dyDescent="0.2">
      <c r="A24" s="120">
        <v>34</v>
      </c>
      <c r="B24" s="103">
        <v>13699</v>
      </c>
      <c r="C24" s="113">
        <v>4856083.03</v>
      </c>
      <c r="D24" s="103">
        <v>85860</v>
      </c>
      <c r="E24" s="114">
        <f t="shared" si="0"/>
        <v>56.558153156300961</v>
      </c>
      <c r="F24" s="123"/>
      <c r="AE24" s="6">
        <v>31</v>
      </c>
      <c r="AF24" s="6">
        <v>7642</v>
      </c>
      <c r="AG24" s="6">
        <v>2311630.5499999998</v>
      </c>
      <c r="AH24" s="6">
        <v>42161</v>
      </c>
    </row>
    <row r="25" spans="1:34" s="6" customFormat="1" ht="12.95" customHeight="1" x14ac:dyDescent="0.2">
      <c r="A25" s="120">
        <v>35</v>
      </c>
      <c r="B25" s="103">
        <v>14599</v>
      </c>
      <c r="C25" s="113">
        <v>5175419.97</v>
      </c>
      <c r="D25" s="103">
        <v>92538</v>
      </c>
      <c r="E25" s="114">
        <f t="shared" si="0"/>
        <v>55.927510536212147</v>
      </c>
      <c r="F25" s="123"/>
      <c r="AE25" s="6">
        <v>32</v>
      </c>
      <c r="AF25" s="6">
        <v>8312</v>
      </c>
      <c r="AG25" s="6">
        <v>2579795.94</v>
      </c>
      <c r="AH25" s="6">
        <v>47293</v>
      </c>
    </row>
    <row r="26" spans="1:34" s="6" customFormat="1" ht="12.95" customHeight="1" x14ac:dyDescent="0.2">
      <c r="A26" s="120">
        <v>36</v>
      </c>
      <c r="B26" s="103">
        <v>14523</v>
      </c>
      <c r="C26" s="113">
        <v>5259422.2699999996</v>
      </c>
      <c r="D26" s="103">
        <v>94884</v>
      </c>
      <c r="E26" s="114">
        <f t="shared" si="0"/>
        <v>55.430022659247079</v>
      </c>
      <c r="F26" s="123"/>
      <c r="AE26" s="6">
        <v>33</v>
      </c>
      <c r="AF26" s="6">
        <v>9401</v>
      </c>
      <c r="AG26" s="6">
        <v>2957773.41</v>
      </c>
      <c r="AH26" s="6">
        <v>54633</v>
      </c>
    </row>
    <row r="27" spans="1:34" s="6" customFormat="1" ht="12.95" customHeight="1" x14ac:dyDescent="0.2">
      <c r="A27" s="120">
        <v>37</v>
      </c>
      <c r="B27" s="103">
        <v>15223</v>
      </c>
      <c r="C27" s="113">
        <v>5684513.0199999996</v>
      </c>
      <c r="D27" s="103">
        <v>101367</v>
      </c>
      <c r="E27" s="114">
        <f t="shared" si="0"/>
        <v>56.078536604614911</v>
      </c>
      <c r="F27" s="123"/>
      <c r="AE27" s="6">
        <v>34</v>
      </c>
      <c r="AF27" s="6">
        <v>9918</v>
      </c>
      <c r="AG27" s="6">
        <v>3213613.3</v>
      </c>
      <c r="AH27" s="6">
        <v>57896</v>
      </c>
    </row>
    <row r="28" spans="1:34" s="6" customFormat="1" ht="15" customHeight="1" x14ac:dyDescent="0.2">
      <c r="A28" s="120">
        <v>38</v>
      </c>
      <c r="B28" s="103">
        <v>14299</v>
      </c>
      <c r="C28" s="113">
        <v>5325951.37</v>
      </c>
      <c r="D28" s="103">
        <v>96372</v>
      </c>
      <c r="E28" s="114">
        <f t="shared" si="0"/>
        <v>55.264510127422902</v>
      </c>
      <c r="F28" s="123"/>
      <c r="AE28" s="6">
        <v>35</v>
      </c>
      <c r="AF28" s="6">
        <v>10480</v>
      </c>
      <c r="AG28" s="6">
        <v>3418190.75</v>
      </c>
      <c r="AH28" s="6">
        <v>62337</v>
      </c>
    </row>
    <row r="29" spans="1:34" s="6" customFormat="1" ht="12.95" customHeight="1" x14ac:dyDescent="0.2">
      <c r="A29" s="120">
        <v>39</v>
      </c>
      <c r="B29" s="103">
        <v>15239</v>
      </c>
      <c r="C29" s="113">
        <v>5903430.75</v>
      </c>
      <c r="D29" s="103">
        <v>107574</v>
      </c>
      <c r="E29" s="114">
        <f t="shared" si="0"/>
        <v>54.877858497406436</v>
      </c>
      <c r="F29" s="123"/>
      <c r="AE29" s="6">
        <v>36</v>
      </c>
      <c r="AF29" s="6">
        <v>10530</v>
      </c>
      <c r="AG29" s="6">
        <v>3492967.88</v>
      </c>
      <c r="AH29" s="6">
        <v>63738</v>
      </c>
    </row>
    <row r="30" spans="1:34" s="6" customFormat="1" ht="12.95" customHeight="1" x14ac:dyDescent="0.2">
      <c r="A30" s="120">
        <v>40</v>
      </c>
      <c r="B30" s="103">
        <v>14665</v>
      </c>
      <c r="C30" s="113">
        <v>5537731.3300000001</v>
      </c>
      <c r="D30" s="103">
        <v>103940</v>
      </c>
      <c r="E30" s="114">
        <f t="shared" si="0"/>
        <v>53.27815403117183</v>
      </c>
      <c r="F30" s="123"/>
      <c r="AE30" s="6">
        <v>37</v>
      </c>
      <c r="AF30" s="6">
        <v>11041</v>
      </c>
      <c r="AG30" s="6">
        <v>3785054.07</v>
      </c>
      <c r="AH30" s="6">
        <v>68258</v>
      </c>
    </row>
    <row r="31" spans="1:34" s="6" customFormat="1" ht="12.95" customHeight="1" x14ac:dyDescent="0.2">
      <c r="A31" s="120">
        <v>41</v>
      </c>
      <c r="B31" s="103">
        <v>14871</v>
      </c>
      <c r="C31" s="113">
        <v>5805175.6600000001</v>
      </c>
      <c r="D31" s="103">
        <v>107529</v>
      </c>
      <c r="E31" s="114">
        <f t="shared" si="0"/>
        <v>53.987070092719172</v>
      </c>
      <c r="F31" s="123"/>
      <c r="AE31" s="6">
        <v>38</v>
      </c>
      <c r="AF31" s="6">
        <v>10378</v>
      </c>
      <c r="AG31" s="6">
        <v>3542565.35</v>
      </c>
      <c r="AH31" s="6">
        <v>65105</v>
      </c>
    </row>
    <row r="32" spans="1:34" s="6" customFormat="1" ht="12.95" customHeight="1" x14ac:dyDescent="0.2">
      <c r="A32" s="120">
        <v>42</v>
      </c>
      <c r="B32" s="103">
        <v>15074</v>
      </c>
      <c r="C32" s="113">
        <v>6009604.5800000001</v>
      </c>
      <c r="D32" s="103">
        <v>111018</v>
      </c>
      <c r="E32" s="114">
        <f t="shared" si="0"/>
        <v>54.131803671476696</v>
      </c>
      <c r="F32" s="123"/>
      <c r="AE32" s="6">
        <v>39</v>
      </c>
      <c r="AF32" s="6">
        <v>11167</v>
      </c>
      <c r="AG32" s="6">
        <v>3952675.28</v>
      </c>
      <c r="AH32" s="6">
        <v>73169</v>
      </c>
    </row>
    <row r="33" spans="1:34" s="6" customFormat="1" ht="12.95" customHeight="1" x14ac:dyDescent="0.2">
      <c r="A33" s="120">
        <v>43</v>
      </c>
      <c r="B33" s="103">
        <v>14871</v>
      </c>
      <c r="C33" s="113">
        <v>6042530.7699999996</v>
      </c>
      <c r="D33" s="103">
        <v>111414</v>
      </c>
      <c r="E33" s="114">
        <f t="shared" si="0"/>
        <v>54.234932503994109</v>
      </c>
      <c r="F33" s="123"/>
      <c r="AE33" s="6">
        <v>40</v>
      </c>
      <c r="AF33" s="6">
        <v>10600</v>
      </c>
      <c r="AG33" s="6">
        <v>3634741.14</v>
      </c>
      <c r="AH33" s="6">
        <v>68898</v>
      </c>
    </row>
    <row r="34" spans="1:34" s="6" customFormat="1" ht="12.95" customHeight="1" x14ac:dyDescent="0.2">
      <c r="A34" s="120">
        <v>44</v>
      </c>
      <c r="B34" s="103">
        <v>16457</v>
      </c>
      <c r="C34" s="113">
        <v>6899284.5</v>
      </c>
      <c r="D34" s="103">
        <v>128279</v>
      </c>
      <c r="E34" s="114">
        <f t="shared" si="0"/>
        <v>53.783429088159401</v>
      </c>
      <c r="F34" s="123"/>
      <c r="AE34" s="6">
        <v>41</v>
      </c>
      <c r="AF34" s="6">
        <v>10656</v>
      </c>
      <c r="AG34" s="6">
        <v>3761624.57</v>
      </c>
      <c r="AH34" s="6">
        <v>71450</v>
      </c>
    </row>
    <row r="35" spans="1:34" s="6" customFormat="1" ht="12.95" customHeight="1" x14ac:dyDescent="0.2">
      <c r="A35" s="120">
        <v>45</v>
      </c>
      <c r="B35" s="103">
        <v>15860</v>
      </c>
      <c r="C35" s="113">
        <v>6846627.3399999999</v>
      </c>
      <c r="D35" s="103">
        <v>125485</v>
      </c>
      <c r="E35" s="114">
        <f t="shared" si="0"/>
        <v>54.561320795314181</v>
      </c>
      <c r="F35" s="123"/>
      <c r="AE35" s="6">
        <v>42</v>
      </c>
      <c r="AF35" s="6">
        <v>10810</v>
      </c>
      <c r="AG35" s="6">
        <v>3975653.82</v>
      </c>
      <c r="AH35" s="6">
        <v>74801</v>
      </c>
    </row>
    <row r="36" spans="1:34" s="6" customFormat="1" ht="12.95" customHeight="1" x14ac:dyDescent="0.2">
      <c r="A36" s="120">
        <v>46</v>
      </c>
      <c r="B36" s="103">
        <v>16295</v>
      </c>
      <c r="C36" s="113">
        <v>6963961.1699999999</v>
      </c>
      <c r="D36" s="103">
        <v>131157</v>
      </c>
      <c r="E36" s="114">
        <f t="shared" si="0"/>
        <v>53.096374345250346</v>
      </c>
      <c r="F36" s="123"/>
      <c r="AE36" s="6">
        <v>43</v>
      </c>
      <c r="AF36" s="6">
        <v>10795</v>
      </c>
      <c r="AG36" s="6">
        <v>4042919.55</v>
      </c>
      <c r="AH36" s="6">
        <v>76419</v>
      </c>
    </row>
    <row r="37" spans="1:34" s="6" customFormat="1" ht="12.95" customHeight="1" x14ac:dyDescent="0.2">
      <c r="A37" s="120">
        <v>47</v>
      </c>
      <c r="B37" s="103">
        <v>17282</v>
      </c>
      <c r="C37" s="113">
        <v>7718959.7300000004</v>
      </c>
      <c r="D37" s="103">
        <v>143772</v>
      </c>
      <c r="E37" s="114">
        <f t="shared" si="0"/>
        <v>53.688894430069837</v>
      </c>
      <c r="F37" s="123"/>
      <c r="AE37" s="6">
        <v>44</v>
      </c>
      <c r="AF37" s="6">
        <v>11829</v>
      </c>
      <c r="AG37" s="6">
        <v>4525615.57</v>
      </c>
      <c r="AH37" s="6">
        <v>86374</v>
      </c>
    </row>
    <row r="38" spans="1:34" s="6" customFormat="1" ht="12.95" customHeight="1" x14ac:dyDescent="0.2">
      <c r="A38" s="120">
        <v>48</v>
      </c>
      <c r="B38" s="103">
        <v>16884</v>
      </c>
      <c r="C38" s="113">
        <v>7513962.3099999996</v>
      </c>
      <c r="D38" s="103">
        <v>142867</v>
      </c>
      <c r="E38" s="114">
        <f t="shared" si="0"/>
        <v>52.594107176604808</v>
      </c>
      <c r="F38" s="123"/>
      <c r="AE38" s="6">
        <v>45</v>
      </c>
      <c r="AF38" s="6">
        <v>11355</v>
      </c>
      <c r="AG38" s="6">
        <v>4520038.03</v>
      </c>
      <c r="AH38" s="6">
        <v>84177</v>
      </c>
    </row>
    <row r="39" spans="1:34" s="6" customFormat="1" ht="12.95" customHeight="1" x14ac:dyDescent="0.2">
      <c r="A39" s="120">
        <v>49</v>
      </c>
      <c r="B39" s="103">
        <v>17914</v>
      </c>
      <c r="C39" s="113">
        <v>8072239.5199999996</v>
      </c>
      <c r="D39" s="103">
        <v>152597</v>
      </c>
      <c r="E39" s="114">
        <f t="shared" si="0"/>
        <v>52.899070886059356</v>
      </c>
      <c r="F39" s="123"/>
      <c r="AE39" s="6">
        <v>46</v>
      </c>
      <c r="AF39" s="6">
        <v>11669</v>
      </c>
      <c r="AG39" s="6">
        <v>4575326.76</v>
      </c>
      <c r="AH39" s="6">
        <v>88031</v>
      </c>
    </row>
    <row r="40" spans="1:34" s="6" customFormat="1" ht="12.95" customHeight="1" x14ac:dyDescent="0.2">
      <c r="A40" s="120">
        <v>50</v>
      </c>
      <c r="B40" s="103">
        <v>17176</v>
      </c>
      <c r="C40" s="113">
        <v>7626224.7599999998</v>
      </c>
      <c r="D40" s="103">
        <v>147949</v>
      </c>
      <c r="E40" s="114">
        <f t="shared" si="0"/>
        <v>51.546308254871612</v>
      </c>
      <c r="F40" s="123"/>
      <c r="AE40" s="6">
        <v>47</v>
      </c>
      <c r="AF40" s="6">
        <v>12285</v>
      </c>
      <c r="AG40" s="6">
        <v>5089852.2</v>
      </c>
      <c r="AH40" s="6">
        <v>95950</v>
      </c>
    </row>
    <row r="41" spans="1:34" s="6" customFormat="1" ht="12.95" customHeight="1" x14ac:dyDescent="0.2">
      <c r="A41" s="120">
        <v>51</v>
      </c>
      <c r="B41" s="103">
        <v>17178</v>
      </c>
      <c r="C41" s="113">
        <v>8209047.4299999997</v>
      </c>
      <c r="D41" s="103">
        <v>152615</v>
      </c>
      <c r="E41" s="114">
        <f t="shared" si="0"/>
        <v>53.789256822723843</v>
      </c>
      <c r="F41" s="123"/>
      <c r="AE41" s="6">
        <v>48</v>
      </c>
      <c r="AF41" s="6">
        <v>12144</v>
      </c>
      <c r="AG41" s="6">
        <v>5086845.04</v>
      </c>
      <c r="AH41" s="6">
        <v>97689</v>
      </c>
    </row>
    <row r="42" spans="1:34" s="6" customFormat="1" ht="12.95" customHeight="1" x14ac:dyDescent="0.2">
      <c r="A42" s="120">
        <v>52</v>
      </c>
      <c r="B42" s="103">
        <v>17389</v>
      </c>
      <c r="C42" s="113">
        <v>8318553.6600000001</v>
      </c>
      <c r="D42" s="103">
        <v>155615</v>
      </c>
      <c r="E42" s="114">
        <f t="shared" si="0"/>
        <v>53.45598856151399</v>
      </c>
      <c r="F42" s="123"/>
      <c r="AE42" s="6">
        <v>49</v>
      </c>
      <c r="AF42" s="6">
        <v>12867</v>
      </c>
      <c r="AG42" s="6">
        <v>5360600.9800000004</v>
      </c>
      <c r="AH42" s="6">
        <v>103020</v>
      </c>
    </row>
    <row r="43" spans="1:34" s="6" customFormat="1" ht="12.95" customHeight="1" x14ac:dyDescent="0.2">
      <c r="A43" s="120">
        <v>53</v>
      </c>
      <c r="B43" s="103">
        <v>19026</v>
      </c>
      <c r="C43" s="113">
        <v>9368334.0500000007</v>
      </c>
      <c r="D43" s="103">
        <v>173776</v>
      </c>
      <c r="E43" s="114">
        <f t="shared" si="0"/>
        <v>53.910402184421329</v>
      </c>
      <c r="F43" s="123"/>
      <c r="AE43" s="6">
        <v>50</v>
      </c>
      <c r="AF43" s="6">
        <v>12199</v>
      </c>
      <c r="AG43" s="6">
        <v>5056613.95</v>
      </c>
      <c r="AH43" s="6">
        <v>98710</v>
      </c>
    </row>
    <row r="44" spans="1:34" s="6" customFormat="1" ht="12.95" customHeight="1" x14ac:dyDescent="0.2">
      <c r="A44" s="120">
        <v>54</v>
      </c>
      <c r="B44" s="103">
        <v>19093</v>
      </c>
      <c r="C44" s="113">
        <v>9302143.8000000007</v>
      </c>
      <c r="D44" s="103">
        <v>172878</v>
      </c>
      <c r="E44" s="114">
        <f t="shared" si="0"/>
        <v>53.807562558567319</v>
      </c>
      <c r="F44" s="123"/>
      <c r="AE44" s="6">
        <v>51</v>
      </c>
      <c r="AF44" s="6">
        <v>12254</v>
      </c>
      <c r="AG44" s="6">
        <v>5487420.5599999996</v>
      </c>
      <c r="AH44" s="6">
        <v>103090</v>
      </c>
    </row>
    <row r="45" spans="1:34" s="6" customFormat="1" ht="12.95" customHeight="1" x14ac:dyDescent="0.2">
      <c r="A45" s="120">
        <v>55</v>
      </c>
      <c r="B45" s="103">
        <v>19254</v>
      </c>
      <c r="C45" s="113">
        <v>9481779.9199999999</v>
      </c>
      <c r="D45" s="103">
        <v>179135</v>
      </c>
      <c r="E45" s="114">
        <f t="shared" si="0"/>
        <v>52.930917576129737</v>
      </c>
      <c r="F45" s="123"/>
      <c r="AE45" s="6">
        <v>52</v>
      </c>
      <c r="AF45" s="6">
        <v>12230</v>
      </c>
      <c r="AG45" s="6">
        <v>5394348.4400000004</v>
      </c>
      <c r="AH45" s="6">
        <v>102512</v>
      </c>
    </row>
    <row r="46" spans="1:34" s="6" customFormat="1" ht="12.95" customHeight="1" x14ac:dyDescent="0.2">
      <c r="A46" s="120">
        <v>56</v>
      </c>
      <c r="B46" s="103">
        <v>17829</v>
      </c>
      <c r="C46" s="113">
        <v>8463288.2899999991</v>
      </c>
      <c r="D46" s="103">
        <v>167016</v>
      </c>
      <c r="E46" s="114">
        <f t="shared" si="0"/>
        <v>50.673518046175211</v>
      </c>
      <c r="F46" s="123"/>
      <c r="AE46" s="6">
        <v>53</v>
      </c>
      <c r="AF46" s="6">
        <v>13397</v>
      </c>
      <c r="AG46" s="6">
        <v>6224411.7400000002</v>
      </c>
      <c r="AH46" s="6">
        <v>116920</v>
      </c>
    </row>
    <row r="47" spans="1:34" s="6" customFormat="1" ht="12.95" customHeight="1" x14ac:dyDescent="0.2">
      <c r="A47" s="120">
        <v>57</v>
      </c>
      <c r="B47" s="103">
        <v>17838</v>
      </c>
      <c r="C47" s="113">
        <v>9048518.4000000004</v>
      </c>
      <c r="D47" s="103">
        <v>173440</v>
      </c>
      <c r="E47" s="114">
        <f t="shared" si="0"/>
        <v>52.170885608856089</v>
      </c>
      <c r="F47" s="123"/>
      <c r="AE47" s="6">
        <v>54</v>
      </c>
      <c r="AF47" s="6">
        <v>13457</v>
      </c>
      <c r="AG47" s="6">
        <v>6042116.71</v>
      </c>
      <c r="AH47" s="6">
        <v>114832</v>
      </c>
    </row>
    <row r="48" spans="1:34" s="6" customFormat="1" ht="12.95" customHeight="1" x14ac:dyDescent="0.2">
      <c r="A48" s="120">
        <v>58</v>
      </c>
      <c r="B48" s="103">
        <v>18077</v>
      </c>
      <c r="C48" s="113">
        <v>9029172.9499999993</v>
      </c>
      <c r="D48" s="103">
        <v>174443</v>
      </c>
      <c r="E48" s="114">
        <f t="shared" si="0"/>
        <v>51.76001874537814</v>
      </c>
      <c r="F48" s="123"/>
      <c r="AE48" s="6">
        <v>55</v>
      </c>
      <c r="AF48" s="6">
        <v>13554</v>
      </c>
      <c r="AG48" s="6">
        <v>6141551.8700000001</v>
      </c>
      <c r="AH48" s="6">
        <v>118306</v>
      </c>
    </row>
    <row r="49" spans="1:34" s="6" customFormat="1" ht="12.95" customHeight="1" x14ac:dyDescent="0.2">
      <c r="A49" s="120">
        <v>59</v>
      </c>
      <c r="B49" s="103">
        <v>18711</v>
      </c>
      <c r="C49" s="113">
        <v>9562477.4299999997</v>
      </c>
      <c r="D49" s="103">
        <v>187006</v>
      </c>
      <c r="E49" s="114">
        <f t="shared" si="0"/>
        <v>51.134602258751052</v>
      </c>
      <c r="F49" s="123"/>
      <c r="AE49" s="6">
        <v>56</v>
      </c>
      <c r="AF49" s="6">
        <v>12567</v>
      </c>
      <c r="AG49" s="6">
        <v>5530933.6200000001</v>
      </c>
      <c r="AH49" s="6">
        <v>110566</v>
      </c>
    </row>
    <row r="50" spans="1:34" s="6" customFormat="1" ht="12.95" customHeight="1" x14ac:dyDescent="0.2">
      <c r="A50" s="120">
        <v>60</v>
      </c>
      <c r="B50" s="103">
        <v>18798</v>
      </c>
      <c r="C50" s="113">
        <v>9441962.1600000001</v>
      </c>
      <c r="D50" s="103">
        <v>192308</v>
      </c>
      <c r="E50" s="114">
        <f t="shared" si="0"/>
        <v>49.09812467500052</v>
      </c>
      <c r="F50" s="123"/>
      <c r="AE50" s="6">
        <v>57</v>
      </c>
      <c r="AF50" s="6">
        <v>12553</v>
      </c>
      <c r="AG50" s="6">
        <v>5980791.4400000004</v>
      </c>
      <c r="AH50" s="6">
        <v>115687</v>
      </c>
    </row>
    <row r="51" spans="1:34" s="6" customFormat="1" ht="15" customHeight="1" x14ac:dyDescent="0.2">
      <c r="A51" s="120">
        <v>61</v>
      </c>
      <c r="B51" s="103">
        <v>17865</v>
      </c>
      <c r="C51" s="113">
        <v>8764657.2100000009</v>
      </c>
      <c r="D51" s="103">
        <v>183212</v>
      </c>
      <c r="E51" s="114">
        <f t="shared" si="0"/>
        <v>47.838881787219179</v>
      </c>
      <c r="F51" s="123"/>
      <c r="AE51" s="6">
        <v>58</v>
      </c>
      <c r="AF51" s="6">
        <v>12773</v>
      </c>
      <c r="AG51" s="6">
        <v>5876122.2800000003</v>
      </c>
      <c r="AH51" s="6">
        <v>115938</v>
      </c>
    </row>
    <row r="52" spans="1:34" s="6" customFormat="1" ht="12.95" customHeight="1" x14ac:dyDescent="0.2">
      <c r="A52" s="120">
        <v>62</v>
      </c>
      <c r="B52" s="103">
        <v>17998</v>
      </c>
      <c r="C52" s="113">
        <v>9075904.4700000007</v>
      </c>
      <c r="D52" s="103">
        <v>188153</v>
      </c>
      <c r="E52" s="114">
        <f t="shared" si="0"/>
        <v>48.236831036443746</v>
      </c>
      <c r="F52" s="123"/>
      <c r="AE52" s="6">
        <v>59</v>
      </c>
      <c r="AF52" s="6">
        <v>13154</v>
      </c>
      <c r="AG52" s="6">
        <v>6365456.8700000001</v>
      </c>
      <c r="AH52" s="6">
        <v>125201</v>
      </c>
    </row>
    <row r="53" spans="1:34" s="6" customFormat="1" ht="12.95" customHeight="1" x14ac:dyDescent="0.2">
      <c r="A53" s="120">
        <v>63</v>
      </c>
      <c r="B53" s="103">
        <v>17350</v>
      </c>
      <c r="C53" s="113">
        <v>8677843.1799999997</v>
      </c>
      <c r="D53" s="103">
        <v>182439</v>
      </c>
      <c r="E53" s="114">
        <f t="shared" si="0"/>
        <v>47.565724324294692</v>
      </c>
      <c r="F53" s="123"/>
      <c r="AE53" s="6">
        <v>60</v>
      </c>
      <c r="AF53" s="6">
        <v>13231</v>
      </c>
      <c r="AG53" s="6">
        <v>6188765.5300000003</v>
      </c>
      <c r="AH53" s="6">
        <v>128139</v>
      </c>
    </row>
    <row r="54" spans="1:34" s="6" customFormat="1" ht="12.95" customHeight="1" x14ac:dyDescent="0.2">
      <c r="A54" s="120">
        <v>64</v>
      </c>
      <c r="B54" s="103">
        <v>14960</v>
      </c>
      <c r="C54" s="113">
        <v>7732574.96</v>
      </c>
      <c r="D54" s="103">
        <v>161638</v>
      </c>
      <c r="E54" s="114">
        <f t="shared" si="0"/>
        <v>47.838843341293504</v>
      </c>
      <c r="F54" s="123"/>
      <c r="AE54" s="6">
        <v>61</v>
      </c>
      <c r="AF54" s="6">
        <v>12743</v>
      </c>
      <c r="AG54" s="6">
        <v>5820940.2400000002</v>
      </c>
      <c r="AH54" s="6">
        <v>123589</v>
      </c>
    </row>
    <row r="55" spans="1:34" s="6" customFormat="1" ht="28.5" customHeight="1" x14ac:dyDescent="0.2">
      <c r="A55" s="121" t="s">
        <v>93</v>
      </c>
      <c r="B55" s="103">
        <v>55702</v>
      </c>
      <c r="C55" s="113">
        <v>26815528.349999998</v>
      </c>
      <c r="D55" s="103">
        <v>639627</v>
      </c>
      <c r="E55" s="114">
        <f t="shared" si="0"/>
        <v>41.923696701358757</v>
      </c>
      <c r="F55" s="123"/>
      <c r="AE55" s="6">
        <v>62</v>
      </c>
      <c r="AF55" s="6">
        <v>12762</v>
      </c>
      <c r="AG55" s="6">
        <v>6013926.9900000002</v>
      </c>
      <c r="AH55" s="6">
        <v>126757</v>
      </c>
    </row>
    <row r="56" spans="1:34" s="6" customFormat="1" ht="27" customHeight="1" x14ac:dyDescent="0.2">
      <c r="A56" s="122" t="s">
        <v>149</v>
      </c>
      <c r="B56" s="103">
        <v>1969</v>
      </c>
      <c r="C56" s="113">
        <v>715150.64</v>
      </c>
      <c r="D56" s="103">
        <v>10339</v>
      </c>
      <c r="E56" s="114">
        <f>C56/D56</f>
        <v>69.170194409517364</v>
      </c>
      <c r="F56" s="123"/>
      <c r="AE56" s="6">
        <v>63</v>
      </c>
      <c r="AF56" s="6">
        <v>12338</v>
      </c>
      <c r="AG56" s="6">
        <v>5816881.71</v>
      </c>
      <c r="AH56" s="6">
        <v>124539</v>
      </c>
    </row>
    <row r="57" spans="1:34" s="6" customFormat="1" ht="20.100000000000001" customHeight="1" x14ac:dyDescent="0.2">
      <c r="A57" s="214" t="s">
        <v>10</v>
      </c>
      <c r="B57" s="182">
        <f>SUM(B8:B56)</f>
        <v>686149</v>
      </c>
      <c r="C57" s="215">
        <f>SUM(C8:C56)</f>
        <v>293320665.81</v>
      </c>
      <c r="D57" s="182">
        <f>SUM(D8:D56)</f>
        <v>5723621</v>
      </c>
      <c r="E57" s="213">
        <f>C57/D57</f>
        <v>51.247394928839626</v>
      </c>
      <c r="F57" s="123"/>
      <c r="AE57" s="6">
        <v>64</v>
      </c>
      <c r="AF57" s="6">
        <v>10763</v>
      </c>
      <c r="AG57" s="6">
        <v>5125889.66</v>
      </c>
      <c r="AH57" s="6">
        <v>109300</v>
      </c>
    </row>
    <row r="58" spans="1:34" ht="12.75" customHeight="1" x14ac:dyDescent="0.2">
      <c r="A58"/>
      <c r="B58" s="8"/>
      <c r="C58" s="8"/>
      <c r="D58" s="8"/>
      <c r="E58" s="116"/>
      <c r="AE58">
        <v>65</v>
      </c>
      <c r="AF58">
        <v>8754</v>
      </c>
      <c r="AG58">
        <v>4171887.86</v>
      </c>
      <c r="AH58">
        <v>92074</v>
      </c>
    </row>
    <row r="59" spans="1:34" s="6" customFormat="1" ht="24.75" customHeight="1" x14ac:dyDescent="0.2">
      <c r="A59" s="325" t="s">
        <v>420</v>
      </c>
      <c r="B59" s="325"/>
      <c r="C59" s="325"/>
      <c r="D59" s="325"/>
      <c r="E59" s="325"/>
      <c r="AE59" s="6">
        <v>66</v>
      </c>
      <c r="AF59" s="6">
        <v>6671</v>
      </c>
      <c r="AG59" s="6">
        <v>3049808.04</v>
      </c>
      <c r="AH59" s="6">
        <v>69844</v>
      </c>
    </row>
    <row r="60" spans="1:34" ht="12.75" customHeight="1" x14ac:dyDescent="0.2">
      <c r="AE60">
        <v>67</v>
      </c>
      <c r="AF60">
        <v>5495</v>
      </c>
      <c r="AG60">
        <v>2433509.2000000002</v>
      </c>
      <c r="AH60">
        <v>58621</v>
      </c>
    </row>
    <row r="61" spans="1:34" ht="12.75" customHeight="1" x14ac:dyDescent="0.2">
      <c r="B61" s="1"/>
      <c r="C61" s="1"/>
      <c r="D61" s="1"/>
      <c r="AE61">
        <v>68</v>
      </c>
      <c r="AF61">
        <v>4233</v>
      </c>
      <c r="AG61">
        <v>1881943.49</v>
      </c>
      <c r="AH61">
        <v>46272</v>
      </c>
    </row>
    <row r="62" spans="1:34" ht="12.75" customHeight="1" x14ac:dyDescent="0.2">
      <c r="B62" s="1"/>
      <c r="C62" s="1"/>
      <c r="D62" s="1"/>
      <c r="AE62">
        <v>69</v>
      </c>
      <c r="AF62">
        <v>3145</v>
      </c>
      <c r="AG62">
        <v>1431020.73</v>
      </c>
      <c r="AH62">
        <v>34955</v>
      </c>
    </row>
    <row r="63" spans="1:34" ht="12.75" customHeight="1" x14ac:dyDescent="0.2">
      <c r="B63" s="1"/>
      <c r="C63" s="3"/>
      <c r="D63" s="1"/>
      <c r="AE63">
        <v>70</v>
      </c>
      <c r="AF63">
        <v>2630</v>
      </c>
      <c r="AG63">
        <v>1154247.1299999999</v>
      </c>
      <c r="AH63">
        <v>28886</v>
      </c>
    </row>
    <row r="64" spans="1:34" ht="12.75" customHeight="1" x14ac:dyDescent="0.2">
      <c r="AE64">
        <v>71</v>
      </c>
      <c r="AF64">
        <v>2077</v>
      </c>
      <c r="AG64">
        <v>872459.7</v>
      </c>
      <c r="AH64">
        <v>24325</v>
      </c>
    </row>
    <row r="65" spans="31:34" ht="12.75" customHeight="1" x14ac:dyDescent="0.2">
      <c r="AE65">
        <v>72</v>
      </c>
      <c r="AF65">
        <v>1569</v>
      </c>
      <c r="AG65">
        <v>669792.01</v>
      </c>
      <c r="AH65">
        <v>17881</v>
      </c>
    </row>
    <row r="66" spans="31:34" ht="12.75" customHeight="1" x14ac:dyDescent="0.2">
      <c r="AE66">
        <v>73</v>
      </c>
      <c r="AF66">
        <v>1398</v>
      </c>
      <c r="AG66">
        <v>619620.24</v>
      </c>
      <c r="AH66">
        <v>16235</v>
      </c>
    </row>
    <row r="67" spans="31:34" ht="12.75" customHeight="1" x14ac:dyDescent="0.2">
      <c r="AE67">
        <v>74</v>
      </c>
      <c r="AF67">
        <v>1139</v>
      </c>
      <c r="AG67">
        <v>469476.07</v>
      </c>
      <c r="AH67">
        <v>13298</v>
      </c>
    </row>
    <row r="68" spans="31:34" ht="12.75" customHeight="1" x14ac:dyDescent="0.2">
      <c r="AE68">
        <v>75</v>
      </c>
      <c r="AF68">
        <v>821</v>
      </c>
      <c r="AG68">
        <v>338182.37</v>
      </c>
      <c r="AH68">
        <v>9552</v>
      </c>
    </row>
    <row r="69" spans="31:34" ht="12.75" customHeight="1" x14ac:dyDescent="0.2">
      <c r="AE69">
        <v>76</v>
      </c>
      <c r="AF69">
        <v>561</v>
      </c>
      <c r="AG69">
        <v>243209.01</v>
      </c>
      <c r="AH69">
        <v>6558</v>
      </c>
    </row>
    <row r="70" spans="31:34" ht="12.75" customHeight="1" x14ac:dyDescent="0.2">
      <c r="AE70">
        <v>77</v>
      </c>
      <c r="AF70">
        <v>450</v>
      </c>
      <c r="AG70">
        <v>206418.95</v>
      </c>
      <c r="AH70">
        <v>5227</v>
      </c>
    </row>
    <row r="71" spans="31:34" ht="12.75" customHeight="1" x14ac:dyDescent="0.2">
      <c r="AE71">
        <v>78</v>
      </c>
      <c r="AF71">
        <v>281</v>
      </c>
      <c r="AG71">
        <v>115883.68</v>
      </c>
      <c r="AH71">
        <v>3505</v>
      </c>
    </row>
    <row r="72" spans="31:34" ht="12.75" customHeight="1" x14ac:dyDescent="0.2">
      <c r="AE72">
        <v>79</v>
      </c>
      <c r="AF72">
        <v>221</v>
      </c>
      <c r="AG72">
        <v>122324.25</v>
      </c>
      <c r="AH72">
        <v>2849</v>
      </c>
    </row>
    <row r="73" spans="31:34" ht="12.75" customHeight="1" x14ac:dyDescent="0.2">
      <c r="AE73">
        <v>80</v>
      </c>
      <c r="AF73">
        <v>187</v>
      </c>
      <c r="AG73">
        <v>81455.570000000007</v>
      </c>
      <c r="AH73">
        <v>2375</v>
      </c>
    </row>
    <row r="74" spans="31:34" ht="12.75" customHeight="1" x14ac:dyDescent="0.2">
      <c r="AE74">
        <v>81</v>
      </c>
      <c r="AF74">
        <v>108</v>
      </c>
      <c r="AG74">
        <v>63178.13</v>
      </c>
      <c r="AH74">
        <v>1438</v>
      </c>
    </row>
    <row r="75" spans="31:34" ht="12.75" customHeight="1" x14ac:dyDescent="0.2">
      <c r="AE75">
        <v>82</v>
      </c>
      <c r="AF75">
        <v>72</v>
      </c>
      <c r="AG75">
        <v>42363.68</v>
      </c>
      <c r="AH75">
        <v>949</v>
      </c>
    </row>
    <row r="76" spans="31:34" ht="12.75" customHeight="1" x14ac:dyDescent="0.2">
      <c r="AE76">
        <v>83</v>
      </c>
      <c r="AF76">
        <v>49</v>
      </c>
      <c r="AG76">
        <v>12089.24</v>
      </c>
      <c r="AH76">
        <v>484</v>
      </c>
    </row>
    <row r="77" spans="31:34" ht="12.75" customHeight="1" x14ac:dyDescent="0.2">
      <c r="AE77">
        <v>84</v>
      </c>
      <c r="AF77">
        <v>18</v>
      </c>
      <c r="AG77">
        <v>6778.76</v>
      </c>
      <c r="AH77">
        <v>179</v>
      </c>
    </row>
    <row r="78" spans="31:34" ht="12.75" customHeight="1" x14ac:dyDescent="0.2">
      <c r="AE78">
        <v>85</v>
      </c>
      <c r="AF78">
        <v>11</v>
      </c>
      <c r="AG78">
        <v>4363.62</v>
      </c>
      <c r="AH78">
        <v>128</v>
      </c>
    </row>
    <row r="79" spans="31:34" ht="12.75" customHeight="1" x14ac:dyDescent="0.2">
      <c r="AE79">
        <v>86</v>
      </c>
      <c r="AF79">
        <v>13</v>
      </c>
      <c r="AG79">
        <v>6549.26</v>
      </c>
      <c r="AH79">
        <v>139</v>
      </c>
    </row>
    <row r="80" spans="31:34" ht="12.75" customHeight="1" x14ac:dyDescent="0.2">
      <c r="AE80">
        <v>87</v>
      </c>
      <c r="AF80">
        <v>12</v>
      </c>
      <c r="AG80">
        <v>9956.8799999999992</v>
      </c>
      <c r="AH80">
        <v>125</v>
      </c>
    </row>
    <row r="81" spans="1:34" ht="12.75" customHeight="1" x14ac:dyDescent="0.2">
      <c r="AE81">
        <v>88</v>
      </c>
      <c r="AF81">
        <v>15</v>
      </c>
      <c r="AG81">
        <v>7454.95</v>
      </c>
      <c r="AH81">
        <v>202</v>
      </c>
    </row>
    <row r="82" spans="1:34" ht="12.75" customHeight="1" x14ac:dyDescent="0.2"/>
    <row r="84" spans="1:34" x14ac:dyDescent="0.2">
      <c r="B84" s="3"/>
      <c r="C84" s="3"/>
      <c r="D84" s="3"/>
      <c r="E84" s="3"/>
    </row>
    <row r="85" spans="1:34" x14ac:dyDescent="0.2">
      <c r="B85" s="3"/>
      <c r="C85" s="3"/>
      <c r="D85" s="3"/>
      <c r="E85" s="3"/>
    </row>
    <row r="89" spans="1:34" x14ac:dyDescent="0.2">
      <c r="A89"/>
      <c r="B89" s="1"/>
      <c r="D89" s="1"/>
    </row>
    <row r="90" spans="1:34" x14ac:dyDescent="0.2">
      <c r="A90"/>
      <c r="B90" s="1"/>
      <c r="D90" s="1"/>
    </row>
    <row r="91" spans="1:34" x14ac:dyDescent="0.2">
      <c r="A91"/>
      <c r="B91" s="1"/>
      <c r="D91" s="1"/>
    </row>
    <row r="92" spans="1:34" x14ac:dyDescent="0.2">
      <c r="A92"/>
      <c r="B92" s="1"/>
      <c r="D92" s="1"/>
    </row>
    <row r="93" spans="1:34" x14ac:dyDescent="0.2">
      <c r="A93"/>
      <c r="B93" s="1"/>
      <c r="D93" s="1"/>
    </row>
    <row r="94" spans="1:34" x14ac:dyDescent="0.2">
      <c r="A94"/>
      <c r="B94" s="1"/>
      <c r="D94" s="1"/>
    </row>
    <row r="95" spans="1:34" x14ac:dyDescent="0.2">
      <c r="A95"/>
      <c r="B95" s="1"/>
      <c r="D95" s="1"/>
    </row>
    <row r="96" spans="1:34" x14ac:dyDescent="0.2">
      <c r="B96" s="1"/>
      <c r="D96" s="1"/>
    </row>
    <row r="99" spans="2:2" x14ac:dyDescent="0.2">
      <c r="B99" s="1"/>
    </row>
  </sheetData>
  <mergeCells count="4">
    <mergeCell ref="A2:E2"/>
    <mergeCell ref="A59:E59"/>
    <mergeCell ref="A4:E4"/>
    <mergeCell ref="A3:E3"/>
  </mergeCells>
  <phoneticPr fontId="0" type="noConversion"/>
  <hyperlinks>
    <hyperlink ref="A1" location="Съдържание!Print_Area" display="към съдържанието" xr:uid="{00000000-0004-0000-0C00-000000000000}"/>
  </hyperlinks>
  <printOptions horizontalCentered="1"/>
  <pageMargins left="0.39370078740157483" right="0.39370078740157483" top="0.59055118110236227" bottom="0.59055118110236227" header="0.51181102362204722" footer="0.51181102362204722"/>
  <pageSetup paperSize="9" scale="9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O81"/>
  <sheetViews>
    <sheetView topLeftCell="A31" zoomScaleNormal="100" workbookViewId="0">
      <selection activeCell="I17" sqref="I17"/>
    </sheetView>
  </sheetViews>
  <sheetFormatPr defaultRowHeight="12.75" x14ac:dyDescent="0.2"/>
  <cols>
    <col min="1" max="1" width="15.7109375" customWidth="1"/>
    <col min="2" max="2" width="20.7109375" customWidth="1"/>
    <col min="3" max="3" width="17.7109375" customWidth="1"/>
    <col min="4" max="5" width="15.7109375" customWidth="1"/>
    <col min="6" max="7" width="7.7109375" customWidth="1"/>
  </cols>
  <sheetData>
    <row r="1" spans="1:15" s="98" customFormat="1" ht="15" customHeight="1" x14ac:dyDescent="0.2">
      <c r="A1" s="255" t="s">
        <v>71</v>
      </c>
      <c r="B1" s="106"/>
      <c r="C1" s="106"/>
      <c r="D1" s="142"/>
      <c r="E1" s="142"/>
      <c r="F1" s="115"/>
      <c r="G1" s="115"/>
      <c r="J1" s="115"/>
      <c r="K1" s="115"/>
      <c r="L1" s="115"/>
      <c r="M1" s="115"/>
      <c r="N1" s="115"/>
      <c r="O1" s="115"/>
    </row>
    <row r="2" spans="1:15" s="98" customFormat="1" ht="15" customHeight="1" x14ac:dyDescent="0.25">
      <c r="A2" s="317" t="s">
        <v>224</v>
      </c>
      <c r="B2" s="317"/>
      <c r="C2" s="317"/>
      <c r="D2" s="317"/>
      <c r="E2" s="317"/>
      <c r="F2" s="115"/>
      <c r="G2" s="115"/>
    </row>
    <row r="3" spans="1:15" s="98" customFormat="1" ht="15" customHeight="1" x14ac:dyDescent="0.25">
      <c r="A3" s="317" t="s">
        <v>150</v>
      </c>
      <c r="B3" s="317"/>
      <c r="C3" s="317"/>
      <c r="D3" s="317"/>
      <c r="E3" s="317"/>
      <c r="F3" s="115"/>
      <c r="G3" s="115"/>
    </row>
    <row r="4" spans="1:15" s="98" customFormat="1" ht="15" customHeight="1" x14ac:dyDescent="0.25">
      <c r="A4" s="317" t="s">
        <v>488</v>
      </c>
      <c r="B4" s="317"/>
      <c r="C4" s="317"/>
      <c r="D4" s="317"/>
      <c r="E4" s="317"/>
      <c r="F4" s="115"/>
      <c r="G4" s="115"/>
    </row>
    <row r="5" spans="1:15" s="98" customFormat="1" ht="15" customHeight="1" x14ac:dyDescent="0.25">
      <c r="A5" s="105"/>
      <c r="B5" s="105"/>
      <c r="C5" s="105"/>
      <c r="D5" s="105"/>
      <c r="E5" s="105"/>
      <c r="F5" s="115"/>
      <c r="G5" s="115"/>
    </row>
    <row r="6" spans="1:15" s="6" customFormat="1" ht="50.1" customHeight="1" x14ac:dyDescent="0.2">
      <c r="A6" s="207" t="s">
        <v>9</v>
      </c>
      <c r="B6" s="207" t="s">
        <v>348</v>
      </c>
      <c r="C6" s="207" t="s">
        <v>326</v>
      </c>
      <c r="D6" s="208" t="s">
        <v>80</v>
      </c>
      <c r="E6" s="208" t="s">
        <v>327</v>
      </c>
      <c r="F6" s="123"/>
      <c r="G6" s="123"/>
    </row>
    <row r="7" spans="1:15" s="6" customFormat="1" ht="20.100000000000001" customHeight="1" x14ac:dyDescent="0.2">
      <c r="A7" s="209">
        <v>1</v>
      </c>
      <c r="B7" s="209">
        <v>2</v>
      </c>
      <c r="C7" s="209">
        <v>3</v>
      </c>
      <c r="D7" s="210">
        <v>4</v>
      </c>
      <c r="E7" s="210" t="s">
        <v>289</v>
      </c>
      <c r="F7" s="123"/>
      <c r="G7" s="123"/>
    </row>
    <row r="8" spans="1:15" s="6" customFormat="1" ht="12.95" customHeight="1" x14ac:dyDescent="0.2">
      <c r="A8" s="119" t="s">
        <v>92</v>
      </c>
      <c r="B8" s="103">
        <v>292</v>
      </c>
      <c r="C8" s="113">
        <v>35847</v>
      </c>
      <c r="D8" s="103">
        <v>1203</v>
      </c>
      <c r="E8" s="114">
        <f>C8/D8</f>
        <v>29.798004987531172</v>
      </c>
      <c r="F8" s="123"/>
      <c r="G8" s="123"/>
    </row>
    <row r="9" spans="1:15" s="6" customFormat="1" ht="12.95" customHeight="1" x14ac:dyDescent="0.2">
      <c r="A9" s="120">
        <v>19</v>
      </c>
      <c r="B9" s="103">
        <v>676</v>
      </c>
      <c r="C9" s="113">
        <v>154188.22</v>
      </c>
      <c r="D9" s="103">
        <v>4977</v>
      </c>
      <c r="E9" s="114">
        <f t="shared" ref="E9:E54" si="0">C9/D9</f>
        <v>30.980152702431184</v>
      </c>
      <c r="F9" s="123"/>
      <c r="G9" s="123"/>
    </row>
    <row r="10" spans="1:15" s="6" customFormat="1" ht="12.95" customHeight="1" x14ac:dyDescent="0.2">
      <c r="A10" s="120">
        <v>20</v>
      </c>
      <c r="B10" s="103">
        <v>3116</v>
      </c>
      <c r="C10" s="113">
        <v>717968.77</v>
      </c>
      <c r="D10" s="103">
        <v>22123</v>
      </c>
      <c r="E10" s="114">
        <f t="shared" si="0"/>
        <v>32.453499525380828</v>
      </c>
      <c r="F10" s="123"/>
      <c r="G10" s="123"/>
    </row>
    <row r="11" spans="1:15" s="6" customFormat="1" ht="12.95" customHeight="1" x14ac:dyDescent="0.2">
      <c r="A11" s="120">
        <v>21</v>
      </c>
      <c r="B11" s="103">
        <v>4975</v>
      </c>
      <c r="C11" s="113">
        <v>1222945.76</v>
      </c>
      <c r="D11" s="103">
        <v>34849</v>
      </c>
      <c r="E11" s="114">
        <f t="shared" si="0"/>
        <v>35.092707394760254</v>
      </c>
      <c r="F11" s="123"/>
      <c r="G11" s="123"/>
    </row>
    <row r="12" spans="1:15" s="6" customFormat="1" ht="12.95" customHeight="1" x14ac:dyDescent="0.2">
      <c r="A12" s="120">
        <v>22</v>
      </c>
      <c r="B12" s="103">
        <v>5923</v>
      </c>
      <c r="C12" s="113">
        <v>1699848.14</v>
      </c>
      <c r="D12" s="103">
        <v>45830</v>
      </c>
      <c r="E12" s="114">
        <f t="shared" si="0"/>
        <v>37.090293257691464</v>
      </c>
      <c r="F12" s="123"/>
      <c r="G12" s="123"/>
    </row>
    <row r="13" spans="1:15" s="6" customFormat="1" ht="12.95" customHeight="1" x14ac:dyDescent="0.2">
      <c r="A13" s="120">
        <v>23</v>
      </c>
      <c r="B13" s="103">
        <v>8146</v>
      </c>
      <c r="C13" s="113">
        <v>2499276.37</v>
      </c>
      <c r="D13" s="103">
        <v>66108</v>
      </c>
      <c r="E13" s="114">
        <f t="shared" si="0"/>
        <v>37.805959490530647</v>
      </c>
      <c r="F13" s="123"/>
      <c r="G13" s="123"/>
    </row>
    <row r="14" spans="1:15" s="6" customFormat="1" ht="12.95" customHeight="1" x14ac:dyDescent="0.2">
      <c r="A14" s="120">
        <v>24</v>
      </c>
      <c r="B14" s="103">
        <v>10510</v>
      </c>
      <c r="C14" s="113">
        <v>3434987.87</v>
      </c>
      <c r="D14" s="103">
        <v>87405</v>
      </c>
      <c r="E14" s="114">
        <f t="shared" si="0"/>
        <v>39.29967244436817</v>
      </c>
      <c r="F14" s="123"/>
      <c r="G14" s="123"/>
    </row>
    <row r="15" spans="1:15" s="6" customFormat="1" ht="12.95" customHeight="1" x14ac:dyDescent="0.2">
      <c r="A15" s="120">
        <v>25</v>
      </c>
      <c r="B15" s="103">
        <v>11064</v>
      </c>
      <c r="C15" s="113">
        <v>4010561.34</v>
      </c>
      <c r="D15" s="103">
        <v>91674</v>
      </c>
      <c r="E15" s="114">
        <f t="shared" si="0"/>
        <v>43.748078408272789</v>
      </c>
      <c r="F15" s="123"/>
      <c r="G15" s="123"/>
    </row>
    <row r="16" spans="1:15" s="6" customFormat="1" ht="12.95" customHeight="1" x14ac:dyDescent="0.2">
      <c r="A16" s="120">
        <v>26</v>
      </c>
      <c r="B16" s="103">
        <v>11908</v>
      </c>
      <c r="C16" s="113">
        <v>4373239.07</v>
      </c>
      <c r="D16" s="103">
        <v>99057</v>
      </c>
      <c r="E16" s="114">
        <f t="shared" si="0"/>
        <v>44.148713064195363</v>
      </c>
      <c r="F16" s="123"/>
      <c r="G16" s="123"/>
    </row>
    <row r="17" spans="1:7" s="6" customFormat="1" ht="12.95" customHeight="1" x14ac:dyDescent="0.2">
      <c r="A17" s="120">
        <v>27</v>
      </c>
      <c r="B17" s="103">
        <v>14474</v>
      </c>
      <c r="C17" s="113">
        <v>5575523.6200000001</v>
      </c>
      <c r="D17" s="103">
        <v>120727</v>
      </c>
      <c r="E17" s="114">
        <f t="shared" si="0"/>
        <v>46.182905398129662</v>
      </c>
      <c r="F17" s="123"/>
      <c r="G17" s="123"/>
    </row>
    <row r="18" spans="1:7" s="6" customFormat="1" ht="12.95" customHeight="1" x14ac:dyDescent="0.2">
      <c r="A18" s="120">
        <v>28</v>
      </c>
      <c r="B18" s="103">
        <v>14690</v>
      </c>
      <c r="C18" s="113">
        <v>5231252.7300000004</v>
      </c>
      <c r="D18" s="103">
        <v>116345</v>
      </c>
      <c r="E18" s="114">
        <f t="shared" si="0"/>
        <v>44.963279298637673</v>
      </c>
      <c r="F18" s="123"/>
      <c r="G18" s="123"/>
    </row>
    <row r="19" spans="1:7" s="6" customFormat="1" ht="12.95" customHeight="1" x14ac:dyDescent="0.2">
      <c r="A19" s="120">
        <v>29</v>
      </c>
      <c r="B19" s="103">
        <v>18074</v>
      </c>
      <c r="C19" s="113">
        <v>6663575.2000000002</v>
      </c>
      <c r="D19" s="103">
        <v>143482</v>
      </c>
      <c r="E19" s="114">
        <f t="shared" si="0"/>
        <v>46.441889574998953</v>
      </c>
      <c r="F19" s="123"/>
      <c r="G19" s="123"/>
    </row>
    <row r="20" spans="1:7" s="6" customFormat="1" ht="12.95" customHeight="1" x14ac:dyDescent="0.2">
      <c r="A20" s="120">
        <v>30</v>
      </c>
      <c r="B20" s="103">
        <v>19913</v>
      </c>
      <c r="C20" s="113">
        <v>6855888.1299999999</v>
      </c>
      <c r="D20" s="103">
        <v>146025</v>
      </c>
      <c r="E20" s="114">
        <f t="shared" si="0"/>
        <v>46.950098476288304</v>
      </c>
      <c r="F20" s="123"/>
      <c r="G20" s="123"/>
    </row>
    <row r="21" spans="1:7" s="6" customFormat="1" ht="12.95" customHeight="1" x14ac:dyDescent="0.2">
      <c r="A21" s="120">
        <v>31</v>
      </c>
      <c r="B21" s="103">
        <v>21415</v>
      </c>
      <c r="C21" s="113">
        <v>7343392.6100000003</v>
      </c>
      <c r="D21" s="103">
        <v>158216</v>
      </c>
      <c r="E21" s="114">
        <f t="shared" si="0"/>
        <v>46.413716754310563</v>
      </c>
      <c r="F21" s="123"/>
      <c r="G21" s="123"/>
    </row>
    <row r="22" spans="1:7" s="6" customFormat="1" ht="12.95" customHeight="1" x14ac:dyDescent="0.2">
      <c r="A22" s="120">
        <v>32</v>
      </c>
      <c r="B22" s="103">
        <v>23584</v>
      </c>
      <c r="C22" s="113">
        <v>7807196.1799999997</v>
      </c>
      <c r="D22" s="103">
        <v>166734</v>
      </c>
      <c r="E22" s="114">
        <f t="shared" si="0"/>
        <v>46.824260078928113</v>
      </c>
      <c r="F22" s="123"/>
      <c r="G22" s="123"/>
    </row>
    <row r="23" spans="1:7" s="6" customFormat="1" ht="12.95" customHeight="1" x14ac:dyDescent="0.2">
      <c r="A23" s="120">
        <v>33</v>
      </c>
      <c r="B23" s="103">
        <v>26306</v>
      </c>
      <c r="C23" s="113">
        <v>8632827.9199999999</v>
      </c>
      <c r="D23" s="103">
        <v>180227</v>
      </c>
      <c r="E23" s="114">
        <f t="shared" si="0"/>
        <v>47.899748206428562</v>
      </c>
      <c r="F23" s="123"/>
      <c r="G23" s="123"/>
    </row>
    <row r="24" spans="1:7" s="6" customFormat="1" ht="12.95" customHeight="1" x14ac:dyDescent="0.2">
      <c r="A24" s="120">
        <v>34</v>
      </c>
      <c r="B24" s="103">
        <v>27461</v>
      </c>
      <c r="C24" s="113">
        <v>8668725.2100000009</v>
      </c>
      <c r="D24" s="103">
        <v>181434</v>
      </c>
      <c r="E24" s="114">
        <f t="shared" si="0"/>
        <v>47.77894556698304</v>
      </c>
      <c r="F24" s="123"/>
      <c r="G24" s="123"/>
    </row>
    <row r="25" spans="1:7" s="6" customFormat="1" ht="12.95" customHeight="1" x14ac:dyDescent="0.2">
      <c r="A25" s="120">
        <v>35</v>
      </c>
      <c r="B25" s="103">
        <v>27549</v>
      </c>
      <c r="C25" s="113">
        <v>8346826.7300000004</v>
      </c>
      <c r="D25" s="103">
        <v>175311</v>
      </c>
      <c r="E25" s="114">
        <f t="shared" si="0"/>
        <v>47.611540234212342</v>
      </c>
      <c r="F25" s="123"/>
      <c r="G25" s="123"/>
    </row>
    <row r="26" spans="1:7" s="6" customFormat="1" ht="12.95" customHeight="1" x14ac:dyDescent="0.2">
      <c r="A26" s="120">
        <v>36</v>
      </c>
      <c r="B26" s="103">
        <v>26765</v>
      </c>
      <c r="C26" s="113">
        <v>8107391.6500000004</v>
      </c>
      <c r="D26" s="103">
        <v>169798</v>
      </c>
      <c r="E26" s="114">
        <f t="shared" si="0"/>
        <v>47.747274113947164</v>
      </c>
      <c r="F26" s="123"/>
      <c r="G26" s="123"/>
    </row>
    <row r="27" spans="1:7" s="6" customFormat="1" ht="12.95" customHeight="1" x14ac:dyDescent="0.2">
      <c r="A27" s="120">
        <v>37</v>
      </c>
      <c r="B27" s="103">
        <v>26939</v>
      </c>
      <c r="C27" s="113">
        <v>8086315.8600000003</v>
      </c>
      <c r="D27" s="103">
        <v>165123</v>
      </c>
      <c r="E27" s="114">
        <f t="shared" si="0"/>
        <v>48.971468904998098</v>
      </c>
      <c r="F27" s="123"/>
      <c r="G27" s="123"/>
    </row>
    <row r="28" spans="1:7" s="6" customFormat="1" ht="15" customHeight="1" x14ac:dyDescent="0.2">
      <c r="A28" s="120">
        <v>38</v>
      </c>
      <c r="B28" s="103">
        <v>25512</v>
      </c>
      <c r="C28" s="113">
        <v>7267669.5300000003</v>
      </c>
      <c r="D28" s="103">
        <v>155091</v>
      </c>
      <c r="E28" s="114">
        <f t="shared" si="0"/>
        <v>46.860678762790876</v>
      </c>
      <c r="F28" s="123"/>
      <c r="G28" s="123"/>
    </row>
    <row r="29" spans="1:7" s="6" customFormat="1" ht="12.95" customHeight="1" x14ac:dyDescent="0.2">
      <c r="A29" s="120">
        <v>39</v>
      </c>
      <c r="B29" s="103">
        <v>24919</v>
      </c>
      <c r="C29" s="113">
        <v>7088944.71</v>
      </c>
      <c r="D29" s="103">
        <v>149339</v>
      </c>
      <c r="E29" s="114">
        <f t="shared" si="0"/>
        <v>47.46881062548966</v>
      </c>
      <c r="F29" s="123"/>
      <c r="G29" s="123"/>
    </row>
    <row r="30" spans="1:7" s="6" customFormat="1" ht="12.95" customHeight="1" x14ac:dyDescent="0.2">
      <c r="A30" s="120">
        <v>40</v>
      </c>
      <c r="B30" s="103">
        <v>23744</v>
      </c>
      <c r="C30" s="113">
        <v>6756342.5800000001</v>
      </c>
      <c r="D30" s="103">
        <v>143101</v>
      </c>
      <c r="E30" s="114">
        <f t="shared" si="0"/>
        <v>47.213804096407436</v>
      </c>
      <c r="F30" s="123"/>
      <c r="G30" s="123"/>
    </row>
    <row r="31" spans="1:7" s="6" customFormat="1" ht="12.95" customHeight="1" x14ac:dyDescent="0.2">
      <c r="A31" s="120">
        <v>41</v>
      </c>
      <c r="B31" s="103">
        <v>22778</v>
      </c>
      <c r="C31" s="113">
        <v>6520311.96</v>
      </c>
      <c r="D31" s="103">
        <v>135968</v>
      </c>
      <c r="E31" s="114">
        <f t="shared" si="0"/>
        <v>47.954753765591903</v>
      </c>
      <c r="F31" s="123"/>
      <c r="G31" s="123"/>
    </row>
    <row r="32" spans="1:7" s="6" customFormat="1" ht="12.95" customHeight="1" x14ac:dyDescent="0.2">
      <c r="A32" s="120">
        <v>42</v>
      </c>
      <c r="B32" s="103">
        <v>23428</v>
      </c>
      <c r="C32" s="113">
        <v>6827997.5999999996</v>
      </c>
      <c r="D32" s="103">
        <v>142614</v>
      </c>
      <c r="E32" s="114">
        <f t="shared" si="0"/>
        <v>47.8774706550549</v>
      </c>
      <c r="F32" s="123"/>
      <c r="G32" s="123"/>
    </row>
    <row r="33" spans="1:7" s="6" customFormat="1" ht="12.95" customHeight="1" x14ac:dyDescent="0.2">
      <c r="A33" s="120">
        <v>43</v>
      </c>
      <c r="B33" s="103">
        <v>22453</v>
      </c>
      <c r="C33" s="113">
        <v>6799855.1299999999</v>
      </c>
      <c r="D33" s="103">
        <v>141640</v>
      </c>
      <c r="E33" s="114">
        <f t="shared" si="0"/>
        <v>48.008014190906522</v>
      </c>
      <c r="F33" s="123"/>
      <c r="G33" s="123"/>
    </row>
    <row r="34" spans="1:7" s="6" customFormat="1" ht="12.95" customHeight="1" x14ac:dyDescent="0.2">
      <c r="A34" s="120">
        <v>44</v>
      </c>
      <c r="B34" s="103">
        <v>23487</v>
      </c>
      <c r="C34" s="113">
        <v>7151148.7300000004</v>
      </c>
      <c r="D34" s="103">
        <v>149047</v>
      </c>
      <c r="E34" s="114">
        <f t="shared" si="0"/>
        <v>47.979152415010034</v>
      </c>
      <c r="F34" s="123"/>
      <c r="G34" s="123"/>
    </row>
    <row r="35" spans="1:7" s="6" customFormat="1" ht="12.95" customHeight="1" x14ac:dyDescent="0.2">
      <c r="A35" s="120">
        <v>45</v>
      </c>
      <c r="B35" s="103">
        <v>23297</v>
      </c>
      <c r="C35" s="113">
        <v>7483654.25</v>
      </c>
      <c r="D35" s="103">
        <v>154630</v>
      </c>
      <c r="E35" s="114">
        <f t="shared" si="0"/>
        <v>48.397169048696888</v>
      </c>
      <c r="F35" s="123"/>
      <c r="G35" s="123"/>
    </row>
    <row r="36" spans="1:7" s="6" customFormat="1" ht="12.95" customHeight="1" x14ac:dyDescent="0.2">
      <c r="A36" s="120">
        <v>46</v>
      </c>
      <c r="B36" s="103">
        <v>23649</v>
      </c>
      <c r="C36" s="113">
        <v>7758478.6200000001</v>
      </c>
      <c r="D36" s="103">
        <v>159534</v>
      </c>
      <c r="E36" s="114">
        <f t="shared" si="0"/>
        <v>48.632132460792057</v>
      </c>
      <c r="F36" s="123"/>
      <c r="G36" s="123"/>
    </row>
    <row r="37" spans="1:7" s="6" customFormat="1" ht="12.95" customHeight="1" x14ac:dyDescent="0.2">
      <c r="A37" s="120">
        <v>47</v>
      </c>
      <c r="B37" s="103">
        <v>24209</v>
      </c>
      <c r="C37" s="113">
        <v>8191322.0999999996</v>
      </c>
      <c r="D37" s="103">
        <v>168835</v>
      </c>
      <c r="E37" s="114">
        <f t="shared" si="0"/>
        <v>48.516729943435898</v>
      </c>
      <c r="F37" s="123"/>
      <c r="G37" s="123"/>
    </row>
    <row r="38" spans="1:7" s="6" customFormat="1" ht="12.95" customHeight="1" x14ac:dyDescent="0.2">
      <c r="A38" s="120">
        <v>48</v>
      </c>
      <c r="B38" s="103">
        <v>24415</v>
      </c>
      <c r="C38" s="113">
        <v>8273316.04</v>
      </c>
      <c r="D38" s="103">
        <v>172596</v>
      </c>
      <c r="E38" s="114">
        <f t="shared" si="0"/>
        <v>47.934575772323811</v>
      </c>
      <c r="F38" s="123"/>
      <c r="G38" s="123"/>
    </row>
    <row r="39" spans="1:7" s="6" customFormat="1" ht="12.95" customHeight="1" x14ac:dyDescent="0.2">
      <c r="A39" s="120">
        <v>49</v>
      </c>
      <c r="B39" s="103">
        <v>25059</v>
      </c>
      <c r="C39" s="113">
        <v>8745556.9299999997</v>
      </c>
      <c r="D39" s="103">
        <v>182592</v>
      </c>
      <c r="E39" s="114">
        <f t="shared" si="0"/>
        <v>47.896714697248505</v>
      </c>
      <c r="F39" s="123"/>
      <c r="G39" s="123"/>
    </row>
    <row r="40" spans="1:7" s="6" customFormat="1" ht="12.95" customHeight="1" x14ac:dyDescent="0.2">
      <c r="A40" s="120">
        <v>50</v>
      </c>
      <c r="B40" s="103">
        <v>24161</v>
      </c>
      <c r="C40" s="113">
        <v>8574861.8800000008</v>
      </c>
      <c r="D40" s="103">
        <v>177275</v>
      </c>
      <c r="E40" s="114">
        <f t="shared" si="0"/>
        <v>48.370395600056412</v>
      </c>
      <c r="F40" s="123"/>
      <c r="G40" s="123"/>
    </row>
    <row r="41" spans="1:7" s="6" customFormat="1" ht="12.95" customHeight="1" x14ac:dyDescent="0.2">
      <c r="A41" s="120">
        <v>51</v>
      </c>
      <c r="B41" s="103">
        <v>23489</v>
      </c>
      <c r="C41" s="113">
        <v>8636923.4499999993</v>
      </c>
      <c r="D41" s="103">
        <v>179083</v>
      </c>
      <c r="E41" s="114">
        <f t="shared" si="0"/>
        <v>48.22860600950397</v>
      </c>
      <c r="F41" s="123"/>
      <c r="G41" s="123"/>
    </row>
    <row r="42" spans="1:7" s="6" customFormat="1" ht="12.95" customHeight="1" x14ac:dyDescent="0.2">
      <c r="A42" s="120">
        <v>52</v>
      </c>
      <c r="B42" s="103">
        <v>24352</v>
      </c>
      <c r="C42" s="113">
        <v>8931164.9299999997</v>
      </c>
      <c r="D42" s="103">
        <v>183021</v>
      </c>
      <c r="E42" s="114">
        <f t="shared" si="0"/>
        <v>48.798580108293585</v>
      </c>
      <c r="F42" s="123"/>
      <c r="G42" s="123"/>
    </row>
    <row r="43" spans="1:7" s="6" customFormat="1" ht="12.95" customHeight="1" x14ac:dyDescent="0.2">
      <c r="A43" s="120">
        <v>53</v>
      </c>
      <c r="B43" s="103">
        <v>25448</v>
      </c>
      <c r="C43" s="113">
        <v>9156740.3100000005</v>
      </c>
      <c r="D43" s="103">
        <v>191989</v>
      </c>
      <c r="E43" s="114">
        <f t="shared" si="0"/>
        <v>47.694088255056279</v>
      </c>
      <c r="F43" s="123"/>
      <c r="G43" s="123"/>
    </row>
    <row r="44" spans="1:7" s="6" customFormat="1" ht="12.95" customHeight="1" x14ac:dyDescent="0.2">
      <c r="A44" s="120">
        <v>54</v>
      </c>
      <c r="B44" s="103">
        <v>27033</v>
      </c>
      <c r="C44" s="113">
        <v>10139402.99</v>
      </c>
      <c r="D44" s="103">
        <v>210147</v>
      </c>
      <c r="E44" s="114">
        <f t="shared" si="0"/>
        <v>48.249097013043254</v>
      </c>
      <c r="F44" s="123"/>
      <c r="G44" s="123"/>
    </row>
    <row r="45" spans="1:7" s="6" customFormat="1" ht="12.95" customHeight="1" x14ac:dyDescent="0.2">
      <c r="A45" s="120">
        <v>55</v>
      </c>
      <c r="B45" s="103">
        <v>26973</v>
      </c>
      <c r="C45" s="113">
        <v>10101560.01</v>
      </c>
      <c r="D45" s="103">
        <v>209492</v>
      </c>
      <c r="E45" s="114">
        <f t="shared" si="0"/>
        <v>48.219311525022434</v>
      </c>
      <c r="F45" s="123"/>
      <c r="G45" s="123"/>
    </row>
    <row r="46" spans="1:7" s="6" customFormat="1" ht="12.95" customHeight="1" x14ac:dyDescent="0.2">
      <c r="A46" s="120">
        <v>56</v>
      </c>
      <c r="B46" s="103">
        <v>23733</v>
      </c>
      <c r="C46" s="113">
        <v>8801068.4100000001</v>
      </c>
      <c r="D46" s="103">
        <v>184019</v>
      </c>
      <c r="E46" s="114">
        <f t="shared" si="0"/>
        <v>47.826954879659169</v>
      </c>
      <c r="F46" s="123"/>
      <c r="G46" s="123"/>
    </row>
    <row r="47" spans="1:7" s="6" customFormat="1" ht="12.95" customHeight="1" x14ac:dyDescent="0.2">
      <c r="A47" s="120">
        <v>57</v>
      </c>
      <c r="B47" s="103">
        <v>23204</v>
      </c>
      <c r="C47" s="113">
        <v>8688356.8399999999</v>
      </c>
      <c r="D47" s="103">
        <v>179848</v>
      </c>
      <c r="E47" s="114">
        <f t="shared" si="0"/>
        <v>48.309443752502112</v>
      </c>
      <c r="F47" s="123"/>
      <c r="G47" s="123"/>
    </row>
    <row r="48" spans="1:7" s="6" customFormat="1" ht="12.95" customHeight="1" x14ac:dyDescent="0.2">
      <c r="A48" s="120">
        <v>58</v>
      </c>
      <c r="B48" s="103">
        <v>24666</v>
      </c>
      <c r="C48" s="113">
        <v>9339892.1199999992</v>
      </c>
      <c r="D48" s="103">
        <v>196414</v>
      </c>
      <c r="E48" s="114">
        <f t="shared" si="0"/>
        <v>47.5520692007698</v>
      </c>
      <c r="F48" s="123"/>
      <c r="G48" s="123"/>
    </row>
    <row r="49" spans="1:7" s="6" customFormat="1" ht="12.95" customHeight="1" x14ac:dyDescent="0.2">
      <c r="A49" s="120">
        <v>59</v>
      </c>
      <c r="B49" s="103">
        <v>25513</v>
      </c>
      <c r="C49" s="113">
        <v>9755006.0600000005</v>
      </c>
      <c r="D49" s="103">
        <v>202773</v>
      </c>
      <c r="E49" s="114">
        <f t="shared" si="0"/>
        <v>48.108012703860972</v>
      </c>
      <c r="F49" s="123"/>
      <c r="G49" s="123"/>
    </row>
    <row r="50" spans="1:7" s="6" customFormat="1" ht="12.95" customHeight="1" x14ac:dyDescent="0.2">
      <c r="A50" s="120">
        <v>60</v>
      </c>
      <c r="B50" s="103">
        <v>25374</v>
      </c>
      <c r="C50" s="113">
        <v>9866509.8000000007</v>
      </c>
      <c r="D50" s="103">
        <v>204727</v>
      </c>
      <c r="E50" s="114">
        <f t="shared" si="0"/>
        <v>48.193495728457904</v>
      </c>
      <c r="F50" s="123"/>
      <c r="G50" s="123"/>
    </row>
    <row r="51" spans="1:7" s="6" customFormat="1" ht="15" customHeight="1" x14ac:dyDescent="0.2">
      <c r="A51" s="120">
        <v>61</v>
      </c>
      <c r="B51" s="103">
        <v>24833</v>
      </c>
      <c r="C51" s="113">
        <v>10052192.07</v>
      </c>
      <c r="D51" s="103">
        <v>205997</v>
      </c>
      <c r="E51" s="114">
        <f t="shared" si="0"/>
        <v>48.797759530478601</v>
      </c>
      <c r="F51" s="123"/>
      <c r="G51" s="123"/>
    </row>
    <row r="52" spans="1:7" s="6" customFormat="1" ht="12.95" customHeight="1" x14ac:dyDescent="0.2">
      <c r="A52" s="120">
        <v>62</v>
      </c>
      <c r="B52" s="103">
        <v>21096</v>
      </c>
      <c r="C52" s="113">
        <v>8969615.7400000002</v>
      </c>
      <c r="D52" s="103">
        <v>181055</v>
      </c>
      <c r="E52" s="114">
        <f t="shared" si="0"/>
        <v>49.540834221645355</v>
      </c>
      <c r="F52" s="123"/>
      <c r="G52" s="123"/>
    </row>
    <row r="53" spans="1:7" s="6" customFormat="1" ht="12.95" customHeight="1" x14ac:dyDescent="0.2">
      <c r="A53" s="120">
        <v>63</v>
      </c>
      <c r="B53" s="103">
        <v>14096</v>
      </c>
      <c r="C53" s="113">
        <v>5942267.1600000001</v>
      </c>
      <c r="D53" s="103">
        <v>122493</v>
      </c>
      <c r="E53" s="114">
        <f t="shared" si="0"/>
        <v>48.511075408390681</v>
      </c>
      <c r="F53" s="123"/>
      <c r="G53" s="123"/>
    </row>
    <row r="54" spans="1:7" s="6" customFormat="1" ht="12.95" customHeight="1" x14ac:dyDescent="0.2">
      <c r="A54" s="120">
        <v>64</v>
      </c>
      <c r="B54" s="103">
        <v>11346</v>
      </c>
      <c r="C54" s="113">
        <v>4411430.38</v>
      </c>
      <c r="D54" s="103">
        <v>99657</v>
      </c>
      <c r="E54" s="114">
        <f t="shared" si="0"/>
        <v>44.266136648705057</v>
      </c>
      <c r="F54" s="123"/>
      <c r="G54" s="123"/>
    </row>
    <row r="55" spans="1:7" s="6" customFormat="1" ht="27.95" customHeight="1" x14ac:dyDescent="0.2">
      <c r="A55" s="121" t="s">
        <v>93</v>
      </c>
      <c r="B55" s="103">
        <v>47861</v>
      </c>
      <c r="C55" s="113">
        <v>20664226.32</v>
      </c>
      <c r="D55" s="103">
        <v>459388</v>
      </c>
      <c r="E55" s="114">
        <f>C55/D55</f>
        <v>44.982076850070094</v>
      </c>
      <c r="F55" s="123"/>
      <c r="G55" s="123"/>
    </row>
    <row r="56" spans="1:7" s="6" customFormat="1" ht="27" customHeight="1" x14ac:dyDescent="0.2">
      <c r="A56" s="122" t="s">
        <v>149</v>
      </c>
      <c r="B56" s="103">
        <v>2200</v>
      </c>
      <c r="C56" s="113">
        <v>703875.92</v>
      </c>
      <c r="D56" s="103">
        <v>12623</v>
      </c>
      <c r="E56" s="114">
        <f>C56/D56</f>
        <v>55.76138160500674</v>
      </c>
      <c r="F56" s="123"/>
      <c r="G56" s="123"/>
    </row>
    <row r="57" spans="1:7" s="6" customFormat="1" ht="19.5" customHeight="1" x14ac:dyDescent="0.2">
      <c r="A57" s="214" t="s">
        <v>10</v>
      </c>
      <c r="B57" s="182">
        <f>SUM(B8:B56)</f>
        <v>986108</v>
      </c>
      <c r="C57" s="215">
        <f>SUM(C8:C56)</f>
        <v>341067470.95000005</v>
      </c>
      <c r="D57" s="182">
        <f>SUM(D8:D56)</f>
        <v>7231636</v>
      </c>
      <c r="E57" s="213">
        <f>C57/D57</f>
        <v>47.163251987517079</v>
      </c>
      <c r="F57" s="123"/>
      <c r="G57" s="123"/>
    </row>
    <row r="58" spans="1:7" ht="12.75" customHeight="1" x14ac:dyDescent="0.2">
      <c r="A58" s="13"/>
      <c r="B58" s="15"/>
      <c r="C58" s="15"/>
      <c r="D58" s="15"/>
      <c r="E58" s="16"/>
    </row>
    <row r="59" spans="1:7" s="6" customFormat="1" ht="27" customHeight="1" x14ac:dyDescent="0.2">
      <c r="A59" s="326" t="s">
        <v>420</v>
      </c>
      <c r="B59" s="326"/>
      <c r="C59" s="326"/>
      <c r="D59" s="326"/>
      <c r="E59" s="326"/>
    </row>
    <row r="60" spans="1:7" ht="12.75" customHeight="1" x14ac:dyDescent="0.2">
      <c r="B60" s="1"/>
      <c r="C60" s="1"/>
      <c r="D60" s="1"/>
      <c r="E60" s="55"/>
    </row>
    <row r="61" spans="1:7" ht="12.75" customHeight="1" x14ac:dyDescent="0.2">
      <c r="B61" s="56"/>
      <c r="C61" s="57"/>
      <c r="D61" s="56"/>
      <c r="E61" s="55"/>
    </row>
    <row r="62" spans="1:7" ht="12.75" customHeight="1" x14ac:dyDescent="0.2">
      <c r="B62" s="55"/>
      <c r="C62" s="55"/>
      <c r="D62" s="55"/>
      <c r="E62" s="55"/>
    </row>
    <row r="63" spans="1:7" ht="12.75" customHeight="1" x14ac:dyDescent="0.2">
      <c r="B63" s="55"/>
      <c r="C63" s="55"/>
      <c r="D63" s="55"/>
      <c r="E63" s="55"/>
    </row>
    <row r="64" spans="1:7" ht="12.75" customHeight="1" x14ac:dyDescent="0.2">
      <c r="B64" s="55"/>
      <c r="C64" s="55"/>
      <c r="D64" s="55"/>
      <c r="E64" s="55"/>
    </row>
    <row r="65" spans="2:5" ht="12.75" customHeight="1" x14ac:dyDescent="0.2">
      <c r="B65" s="55"/>
      <c r="C65" s="55"/>
      <c r="D65" s="55"/>
      <c r="E65" s="55"/>
    </row>
    <row r="66" spans="2:5" ht="12.75" customHeight="1" x14ac:dyDescent="0.2">
      <c r="B66" s="55"/>
      <c r="C66" s="55"/>
      <c r="D66" s="55"/>
      <c r="E66" s="55"/>
    </row>
    <row r="67" spans="2:5" ht="12.75" customHeight="1" x14ac:dyDescent="0.2">
      <c r="B67" s="55"/>
      <c r="C67" s="55"/>
      <c r="D67" s="55"/>
      <c r="E67" s="55"/>
    </row>
    <row r="68" spans="2:5" x14ac:dyDescent="0.2">
      <c r="B68" s="55"/>
      <c r="C68" s="55"/>
      <c r="D68" s="55"/>
    </row>
    <row r="69" spans="2:5" x14ac:dyDescent="0.2">
      <c r="B69" s="55"/>
      <c r="C69" s="55"/>
      <c r="D69" s="55"/>
    </row>
    <row r="74" spans="2:5" x14ac:dyDescent="0.2">
      <c r="B74" s="1"/>
      <c r="D74" s="1"/>
    </row>
    <row r="75" spans="2:5" x14ac:dyDescent="0.2">
      <c r="B75" s="1"/>
      <c r="D75" s="1"/>
    </row>
    <row r="76" spans="2:5" x14ac:dyDescent="0.2">
      <c r="B76" s="1"/>
      <c r="D76" s="1"/>
    </row>
    <row r="77" spans="2:5" x14ac:dyDescent="0.2">
      <c r="B77" s="1"/>
      <c r="D77" s="1"/>
    </row>
    <row r="78" spans="2:5" x14ac:dyDescent="0.2">
      <c r="B78" s="1"/>
      <c r="D78" s="1"/>
    </row>
    <row r="79" spans="2:5" x14ac:dyDescent="0.2">
      <c r="B79" s="1"/>
      <c r="D79" s="1"/>
    </row>
    <row r="80" spans="2:5" x14ac:dyDescent="0.2">
      <c r="B80" s="1"/>
      <c r="D80" s="1"/>
    </row>
    <row r="81" spans="1:4" x14ac:dyDescent="0.2">
      <c r="A81" s="2"/>
      <c r="B81" s="1"/>
      <c r="D81" s="1"/>
    </row>
  </sheetData>
  <mergeCells count="4">
    <mergeCell ref="A2:E2"/>
    <mergeCell ref="A59:E59"/>
    <mergeCell ref="A4:E4"/>
    <mergeCell ref="A3:E3"/>
  </mergeCells>
  <phoneticPr fontId="0" type="noConversion"/>
  <hyperlinks>
    <hyperlink ref="A1" location="Съдържание!Print_Area" display="към съдържанието" xr:uid="{00000000-0004-0000-0D00-000000000000}"/>
  </hyperlinks>
  <printOptions horizontalCentered="1"/>
  <pageMargins left="0.39370078740157483" right="0.39370078740157483" top="0.59055118110236227" bottom="0.59055118110236227" header="0.51181102362204722" footer="0.51181102362204722"/>
  <pageSetup paperSize="9" scale="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V57"/>
  <sheetViews>
    <sheetView topLeftCell="A34" zoomScaleNormal="100" workbookViewId="0">
      <selection activeCell="I17" sqref="I17"/>
    </sheetView>
  </sheetViews>
  <sheetFormatPr defaultRowHeight="12.75" x14ac:dyDescent="0.2"/>
  <cols>
    <col min="1" max="1" width="7.28515625" style="6" customWidth="1"/>
    <col min="2" max="2" width="42.7109375" style="6" customWidth="1"/>
    <col min="3" max="3" width="15.7109375" style="6" customWidth="1"/>
    <col min="4" max="4" width="16.7109375" style="6" customWidth="1"/>
    <col min="5" max="5" width="15.7109375" style="6" customWidth="1"/>
    <col min="6" max="6" width="10.7109375" style="6" customWidth="1"/>
    <col min="7" max="7" width="10.28515625" style="6" customWidth="1"/>
    <col min="8" max="8" width="9.140625" style="115" customWidth="1"/>
    <col min="9" max="9" width="12.140625" style="115" customWidth="1"/>
    <col min="10" max="10" width="13.7109375" style="115" customWidth="1"/>
    <col min="11" max="11" width="11.140625" style="115" customWidth="1"/>
    <col min="12" max="12" width="10.140625" style="115" customWidth="1"/>
    <col min="13" max="13" width="11.85546875" style="115" customWidth="1"/>
    <col min="14" max="22" width="9.140625" style="115" customWidth="1"/>
    <col min="23" max="59" width="9.140625" style="6" customWidth="1"/>
    <col min="60" max="62" width="9.140625" style="6"/>
    <col min="63" max="64" width="9.140625" style="6" customWidth="1"/>
    <col min="65" max="16384" width="9.140625" style="6"/>
  </cols>
  <sheetData>
    <row r="1" spans="1:22" s="98" customFormat="1" ht="15" customHeight="1" x14ac:dyDescent="0.2">
      <c r="A1" s="255" t="s">
        <v>71</v>
      </c>
      <c r="B1" s="106"/>
      <c r="C1" s="106"/>
      <c r="D1" s="142"/>
      <c r="E1" s="142"/>
      <c r="F1" s="142"/>
      <c r="H1" s="126"/>
      <c r="I1" s="126"/>
      <c r="J1" s="126"/>
      <c r="K1" s="126"/>
      <c r="L1" s="126"/>
      <c r="M1" s="126"/>
    </row>
    <row r="2" spans="1:22" s="98" customFormat="1" ht="15" customHeight="1" x14ac:dyDescent="0.25">
      <c r="A2" s="324" t="s">
        <v>225</v>
      </c>
      <c r="B2" s="324"/>
      <c r="C2" s="324"/>
      <c r="D2" s="324"/>
      <c r="E2" s="324"/>
      <c r="F2" s="324"/>
      <c r="H2" s="126"/>
      <c r="I2" s="126"/>
      <c r="J2" s="126"/>
      <c r="K2" s="126"/>
      <c r="L2" s="126"/>
      <c r="M2" s="126"/>
      <c r="N2" s="115"/>
      <c r="O2" s="115"/>
      <c r="P2" s="115"/>
      <c r="Q2" s="115"/>
      <c r="R2" s="115"/>
      <c r="S2" s="115"/>
      <c r="T2" s="115"/>
      <c r="U2" s="115"/>
      <c r="V2" s="115"/>
    </row>
    <row r="3" spans="1:22" s="98" customFormat="1" ht="15" customHeight="1" x14ac:dyDescent="0.25">
      <c r="A3" s="324" t="s">
        <v>151</v>
      </c>
      <c r="B3" s="324"/>
      <c r="C3" s="324"/>
      <c r="D3" s="324"/>
      <c r="E3" s="324"/>
      <c r="F3" s="324"/>
      <c r="H3" s="126"/>
      <c r="I3" s="126"/>
      <c r="J3" s="126"/>
      <c r="K3" s="126"/>
      <c r="L3" s="126"/>
      <c r="M3" s="126"/>
      <c r="N3" s="115"/>
      <c r="O3" s="115"/>
      <c r="P3" s="115"/>
      <c r="Q3" s="115"/>
      <c r="R3" s="115"/>
      <c r="S3" s="115"/>
      <c r="T3" s="115"/>
      <c r="U3" s="115"/>
      <c r="V3" s="115"/>
    </row>
    <row r="4" spans="1:22" s="98" customFormat="1" ht="15" customHeight="1" x14ac:dyDescent="0.25">
      <c r="A4" s="324" t="s">
        <v>489</v>
      </c>
      <c r="B4" s="324"/>
      <c r="C4" s="324"/>
      <c r="D4" s="324"/>
      <c r="E4" s="324"/>
      <c r="F4" s="324"/>
      <c r="H4" s="126"/>
      <c r="I4" s="126"/>
      <c r="J4" s="126"/>
      <c r="K4" s="126"/>
      <c r="L4" s="126"/>
      <c r="M4" s="126"/>
      <c r="N4" s="115"/>
      <c r="O4" s="115"/>
      <c r="P4" s="115"/>
      <c r="Q4" s="115"/>
      <c r="R4" s="115"/>
      <c r="S4" s="115"/>
      <c r="T4" s="115"/>
      <c r="U4" s="115"/>
      <c r="V4" s="115"/>
    </row>
    <row r="5" spans="1:22" s="98" customFormat="1" ht="15" customHeight="1" x14ac:dyDescent="0.25">
      <c r="A5" s="109"/>
      <c r="B5" s="109"/>
      <c r="C5" s="109"/>
      <c r="D5" s="109"/>
      <c r="E5" s="109"/>
      <c r="F5" s="109"/>
      <c r="H5" s="126"/>
      <c r="I5" s="126"/>
      <c r="J5" s="126"/>
      <c r="K5" s="126"/>
      <c r="L5" s="126"/>
      <c r="M5" s="126"/>
      <c r="N5" s="115"/>
      <c r="O5" s="115"/>
      <c r="P5" s="115"/>
      <c r="Q5" s="115"/>
      <c r="R5" s="115"/>
      <c r="S5" s="115"/>
      <c r="T5" s="115"/>
      <c r="U5" s="115"/>
      <c r="V5" s="115"/>
    </row>
    <row r="6" spans="1:22" ht="50.1" customHeight="1" x14ac:dyDescent="0.2">
      <c r="A6" s="327" t="s">
        <v>38</v>
      </c>
      <c r="B6" s="328"/>
      <c r="C6" s="216" t="s">
        <v>349</v>
      </c>
      <c r="D6" s="216" t="s">
        <v>309</v>
      </c>
      <c r="E6" s="210" t="s">
        <v>80</v>
      </c>
      <c r="F6" s="210" t="s">
        <v>328</v>
      </c>
      <c r="H6" s="126"/>
      <c r="I6" s="126"/>
      <c r="J6" s="126"/>
      <c r="K6" s="126"/>
      <c r="L6" s="126"/>
      <c r="M6" s="126"/>
    </row>
    <row r="7" spans="1:22" ht="20.100000000000001" customHeight="1" x14ac:dyDescent="0.2">
      <c r="A7" s="180">
        <v>1</v>
      </c>
      <c r="B7" s="180">
        <v>2</v>
      </c>
      <c r="C7" s="180">
        <v>3</v>
      </c>
      <c r="D7" s="180">
        <v>4</v>
      </c>
      <c r="E7" s="180">
        <v>5</v>
      </c>
      <c r="F7" s="180" t="s">
        <v>288</v>
      </c>
      <c r="H7" s="126"/>
      <c r="I7" s="126"/>
      <c r="J7" s="126"/>
      <c r="K7" s="126"/>
      <c r="L7" s="126"/>
      <c r="M7" s="126"/>
    </row>
    <row r="8" spans="1:22" ht="25.5" x14ac:dyDescent="0.2">
      <c r="A8" s="130">
        <v>111</v>
      </c>
      <c r="B8" s="131" t="s">
        <v>11</v>
      </c>
      <c r="C8" s="126">
        <f>'Табл.I.4.1. ОЗ Код_мъже'!C8+'Табл.I.4.2.ОЗ Код_жени'!C8</f>
        <v>690065</v>
      </c>
      <c r="D8" s="129">
        <f>'Табл.I.4.1. ОЗ Код_мъже'!D8+'Табл.I.4.2.ОЗ Код_жени'!D8</f>
        <v>107932028.90000001</v>
      </c>
      <c r="E8" s="126">
        <f>'Табл.I.4.1. ОЗ Код_мъже'!E8+'Табл.I.4.2.ОЗ Код_жени'!E8</f>
        <v>2173775</v>
      </c>
      <c r="F8" s="114">
        <f>D8/E8</f>
        <v>49.651886188772991</v>
      </c>
      <c r="H8" s="126"/>
      <c r="I8" s="126"/>
      <c r="J8" s="126"/>
      <c r="K8" s="126"/>
      <c r="L8" s="126"/>
      <c r="M8" s="126"/>
    </row>
    <row r="9" spans="1:22" ht="25.5" x14ac:dyDescent="0.2">
      <c r="A9" s="130">
        <v>112</v>
      </c>
      <c r="B9" s="131" t="s">
        <v>12</v>
      </c>
      <c r="C9" s="126">
        <f>'Табл.I.4.1. ОЗ Код_мъже'!C9+'Табл.I.4.2.ОЗ Код_жени'!C9</f>
        <v>260</v>
      </c>
      <c r="D9" s="129">
        <f>'Табл.I.4.1. ОЗ Код_мъже'!D9+'Табл.I.4.2.ОЗ Код_жени'!D9</f>
        <v>42603.93</v>
      </c>
      <c r="E9" s="126">
        <f>'Табл.I.4.1. ОЗ Код_мъже'!E9+'Табл.I.4.2.ОЗ Код_жени'!E9</f>
        <v>868</v>
      </c>
      <c r="F9" s="114">
        <f t="shared" ref="F9:F45" si="0">D9/E9</f>
        <v>49.082868663594468</v>
      </c>
      <c r="H9" s="126"/>
      <c r="I9" s="126"/>
      <c r="J9" s="126"/>
      <c r="K9" s="126"/>
      <c r="L9" s="126"/>
      <c r="M9" s="126"/>
    </row>
    <row r="10" spans="1:22" ht="25.5" x14ac:dyDescent="0.2">
      <c r="A10" s="130">
        <v>113</v>
      </c>
      <c r="B10" s="131" t="s">
        <v>13</v>
      </c>
      <c r="C10" s="126">
        <f>'Табл.I.4.1. ОЗ Код_мъже'!C10+'Табл.I.4.2.ОЗ Код_жени'!C10</f>
        <v>161279</v>
      </c>
      <c r="D10" s="129">
        <f>'Табл.I.4.1. ОЗ Код_мъже'!D10+'Табл.I.4.2.ОЗ Код_жени'!D10</f>
        <v>25310517.560000002</v>
      </c>
      <c r="E10" s="126">
        <f>'Табл.I.4.1. ОЗ Код_мъже'!E10+'Табл.I.4.2.ОЗ Код_жени'!E10</f>
        <v>496790</v>
      </c>
      <c r="F10" s="114">
        <f t="shared" si="0"/>
        <v>50.948122063648626</v>
      </c>
      <c r="H10" s="126"/>
      <c r="I10" s="126"/>
      <c r="J10" s="126"/>
      <c r="K10" s="126"/>
      <c r="L10" s="126"/>
      <c r="M10" s="126"/>
    </row>
    <row r="11" spans="1:22" ht="25.5" x14ac:dyDescent="0.2">
      <c r="A11" s="130">
        <v>114</v>
      </c>
      <c r="B11" s="131" t="s">
        <v>14</v>
      </c>
      <c r="C11" s="126">
        <f>'Табл.I.4.1. ОЗ Код_мъже'!C11+'Табл.I.4.2.ОЗ Код_жени'!C11</f>
        <v>69</v>
      </c>
      <c r="D11" s="129">
        <f>'Табл.I.4.1. ОЗ Код_мъже'!D11+'Табл.I.4.2.ОЗ Код_жени'!D11</f>
        <v>11675.060000000001</v>
      </c>
      <c r="E11" s="126">
        <f>'Табл.I.4.1. ОЗ Код_мъже'!E11+'Табл.I.4.2.ОЗ Код_жени'!E11</f>
        <v>197</v>
      </c>
      <c r="F11" s="114">
        <f t="shared" si="0"/>
        <v>59.264263959390867</v>
      </c>
      <c r="H11" s="126"/>
      <c r="I11" s="126"/>
      <c r="J11" s="126"/>
      <c r="K11" s="126"/>
      <c r="L11" s="126"/>
      <c r="M11" s="126"/>
    </row>
    <row r="12" spans="1:22" ht="25.5" x14ac:dyDescent="0.2">
      <c r="A12" s="130">
        <v>121</v>
      </c>
      <c r="B12" s="131" t="s">
        <v>15</v>
      </c>
      <c r="C12" s="126">
        <f>'Табл.I.4.1. ОЗ Код_мъже'!C12+'Табл.I.4.2.ОЗ Код_жени'!C12</f>
        <v>31167</v>
      </c>
      <c r="D12" s="129">
        <f>'Табл.I.4.1. ОЗ Код_мъже'!D12+'Табл.I.4.2.ОЗ Код_жени'!D12</f>
        <v>5951622.4399999995</v>
      </c>
      <c r="E12" s="126">
        <f>'Табл.I.4.1. ОЗ Код_мъже'!E12+'Табл.I.4.2.ОЗ Код_жени'!E12</f>
        <v>130396</v>
      </c>
      <c r="F12" s="114">
        <f t="shared" si="0"/>
        <v>45.642676462468167</v>
      </c>
      <c r="H12" s="126"/>
      <c r="I12" s="126"/>
      <c r="J12" s="126"/>
      <c r="K12" s="126"/>
      <c r="L12" s="126"/>
      <c r="M12" s="126"/>
    </row>
    <row r="13" spans="1:22" ht="25.5" x14ac:dyDescent="0.2">
      <c r="A13" s="130">
        <v>122</v>
      </c>
      <c r="B13" s="131" t="s">
        <v>16</v>
      </c>
      <c r="C13" s="126">
        <f>'Табл.I.4.1. ОЗ Код_мъже'!C13+'Табл.I.4.2.ОЗ Код_жени'!C13</f>
        <v>41</v>
      </c>
      <c r="D13" s="129">
        <f>'Табл.I.4.1. ОЗ Код_мъже'!D13+'Табл.I.4.2.ОЗ Код_жени'!D13</f>
        <v>6739.42</v>
      </c>
      <c r="E13" s="126">
        <f>'Табл.I.4.1. ОЗ Код_мъже'!E13+'Табл.I.4.2.ОЗ Код_жени'!E13</f>
        <v>131</v>
      </c>
      <c r="F13" s="114">
        <f t="shared" si="0"/>
        <v>51.445954198473281</v>
      </c>
      <c r="H13" s="126"/>
      <c r="I13" s="126"/>
      <c r="J13" s="126"/>
      <c r="K13" s="126"/>
      <c r="L13" s="126"/>
      <c r="M13" s="126"/>
    </row>
    <row r="14" spans="1:22" ht="25.5" x14ac:dyDescent="0.2">
      <c r="A14" s="130">
        <v>123</v>
      </c>
      <c r="B14" s="131" t="s">
        <v>17</v>
      </c>
      <c r="C14" s="126">
        <f>'Табл.I.4.1. ОЗ Код_мъже'!C14+'Табл.I.4.2.ОЗ Код_жени'!C14</f>
        <v>26806</v>
      </c>
      <c r="D14" s="129">
        <f>'Табл.I.4.1. ОЗ Код_мъже'!D14+'Табл.I.4.2.ОЗ Код_жени'!D14</f>
        <v>17248879.43</v>
      </c>
      <c r="E14" s="126">
        <f>'Табл.I.4.1. ОЗ Код_мъже'!E14+'Табл.I.4.2.ОЗ Код_жени'!E14</f>
        <v>376941</v>
      </c>
      <c r="F14" s="114">
        <f t="shared" si="0"/>
        <v>45.760157239461876</v>
      </c>
      <c r="H14" s="124"/>
      <c r="I14" s="125"/>
      <c r="J14" s="126"/>
      <c r="K14" s="126"/>
      <c r="L14" s="126"/>
      <c r="M14" s="127"/>
    </row>
    <row r="15" spans="1:22" ht="25.5" x14ac:dyDescent="0.2">
      <c r="A15" s="130">
        <v>124</v>
      </c>
      <c r="B15" s="131" t="s">
        <v>18</v>
      </c>
      <c r="C15" s="126"/>
      <c r="D15" s="129"/>
      <c r="E15" s="126"/>
      <c r="F15" s="114"/>
      <c r="H15" s="124"/>
      <c r="I15" s="125"/>
      <c r="J15" s="126"/>
      <c r="K15" s="126"/>
      <c r="L15" s="126"/>
      <c r="M15" s="127"/>
    </row>
    <row r="16" spans="1:22" x14ac:dyDescent="0.2">
      <c r="A16" s="130">
        <v>131</v>
      </c>
      <c r="B16" s="131" t="s">
        <v>19</v>
      </c>
      <c r="C16" s="126">
        <f>'Табл.I.4.1. ОЗ Код_мъже'!C16+'Табл.I.4.2.ОЗ Код_жени'!C16</f>
        <v>248743</v>
      </c>
      <c r="D16" s="129">
        <f>'Табл.I.4.1. ОЗ Код_мъже'!D16+'Табл.I.4.2.ОЗ Код_жени'!D16</f>
        <v>159672112.74000001</v>
      </c>
      <c r="E16" s="126">
        <f>'Табл.I.4.1. ОЗ Код_мъже'!E16+'Табл.I.4.2.ОЗ Код_жени'!E16</f>
        <v>3338097</v>
      </c>
      <c r="F16" s="114">
        <f t="shared" si="0"/>
        <v>47.833275288285513</v>
      </c>
      <c r="H16" s="124"/>
      <c r="I16" s="125"/>
      <c r="J16" s="126"/>
      <c r="K16" s="126"/>
      <c r="L16" s="126"/>
      <c r="M16" s="127"/>
    </row>
    <row r="17" spans="1:13" x14ac:dyDescent="0.2">
      <c r="A17" s="130">
        <v>132</v>
      </c>
      <c r="B17" s="131" t="s">
        <v>20</v>
      </c>
      <c r="C17" s="126">
        <f>'Табл.I.4.1. ОЗ Код_мъже'!C17+'Табл.I.4.2.ОЗ Код_жени'!C17</f>
        <v>298</v>
      </c>
      <c r="D17" s="129">
        <f>'Табл.I.4.1. ОЗ Код_мъже'!D17+'Табл.I.4.2.ОЗ Код_жени'!D17</f>
        <v>52287.44</v>
      </c>
      <c r="E17" s="126">
        <f>'Табл.I.4.1. ОЗ Код_мъже'!E17+'Табл.I.4.2.ОЗ Код_жени'!E17</f>
        <v>856</v>
      </c>
      <c r="F17" s="114">
        <f t="shared" si="0"/>
        <v>61.083457943925239</v>
      </c>
      <c r="H17" s="124"/>
      <c r="I17" s="125"/>
      <c r="J17" s="126"/>
      <c r="K17" s="126"/>
      <c r="L17" s="126"/>
      <c r="M17" s="127"/>
    </row>
    <row r="18" spans="1:13" x14ac:dyDescent="0.2">
      <c r="A18" s="130">
        <v>133</v>
      </c>
      <c r="B18" s="131" t="s">
        <v>21</v>
      </c>
      <c r="C18" s="126">
        <f>'Табл.I.4.1. ОЗ Код_мъже'!C18+'Табл.I.4.2.ОЗ Код_жени'!C18</f>
        <v>5757</v>
      </c>
      <c r="D18" s="129">
        <f>'Табл.I.4.1. ОЗ Код_мъже'!D18+'Табл.I.4.2.ОЗ Код_жени'!D18</f>
        <v>3188338.73</v>
      </c>
      <c r="E18" s="126">
        <f>'Табл.I.4.1. ОЗ Код_мъже'!E18+'Табл.I.4.2.ОЗ Код_жени'!E18</f>
        <v>61758</v>
      </c>
      <c r="F18" s="114">
        <f t="shared" si="0"/>
        <v>51.626327439360082</v>
      </c>
      <c r="H18" s="124"/>
      <c r="I18" s="125"/>
      <c r="J18" s="126"/>
      <c r="K18" s="126"/>
      <c r="L18" s="126"/>
      <c r="M18" s="127"/>
    </row>
    <row r="19" spans="1:13" x14ac:dyDescent="0.2">
      <c r="A19" s="130">
        <v>134</v>
      </c>
      <c r="B19" s="131" t="s">
        <v>22</v>
      </c>
      <c r="C19" s="126">
        <f>'Табл.I.4.1. ОЗ Код_мъже'!C19+'Табл.I.4.2.ОЗ Код_жени'!C19</f>
        <v>159357</v>
      </c>
      <c r="D19" s="129">
        <f>'Табл.I.4.1. ОЗ Код_мъже'!D19+'Табл.I.4.2.ОЗ Код_жени'!D19</f>
        <v>106664856.31</v>
      </c>
      <c r="E19" s="126">
        <f>'Табл.I.4.1. ОЗ Код_мъже'!E19+'Табл.I.4.2.ОЗ Код_жени'!E19</f>
        <v>2150902</v>
      </c>
      <c r="F19" s="114">
        <f t="shared" si="0"/>
        <v>49.590756022357134</v>
      </c>
      <c r="H19" s="124"/>
      <c r="I19" s="125"/>
      <c r="J19" s="126"/>
      <c r="K19" s="126"/>
      <c r="L19" s="126"/>
      <c r="M19" s="127"/>
    </row>
    <row r="20" spans="1:13" ht="25.5" customHeight="1" x14ac:dyDescent="0.2">
      <c r="A20" s="130">
        <v>141</v>
      </c>
      <c r="B20" s="132" t="s">
        <v>23</v>
      </c>
      <c r="C20" s="126"/>
      <c r="D20" s="129"/>
      <c r="E20" s="126"/>
      <c r="F20" s="114"/>
      <c r="H20" s="124"/>
      <c r="I20" s="125"/>
      <c r="J20" s="126"/>
      <c r="K20" s="126"/>
      <c r="L20" s="126"/>
      <c r="M20" s="127"/>
    </row>
    <row r="21" spans="1:13" x14ac:dyDescent="0.2">
      <c r="A21" s="130">
        <v>142</v>
      </c>
      <c r="B21" s="131" t="s">
        <v>24</v>
      </c>
      <c r="C21" s="126"/>
      <c r="D21" s="129"/>
      <c r="E21" s="126"/>
      <c r="F21" s="114"/>
      <c r="H21" s="124"/>
      <c r="I21" s="125"/>
      <c r="J21" s="126"/>
      <c r="K21" s="126"/>
      <c r="L21" s="126"/>
      <c r="M21" s="127"/>
    </row>
    <row r="22" spans="1:13" x14ac:dyDescent="0.2">
      <c r="A22" s="130">
        <v>143</v>
      </c>
      <c r="B22" s="131" t="s">
        <v>25</v>
      </c>
      <c r="C22" s="126"/>
      <c r="D22" s="129"/>
      <c r="E22" s="126"/>
      <c r="F22" s="114"/>
      <c r="H22" s="124"/>
      <c r="I22" s="125"/>
      <c r="J22" s="126"/>
      <c r="K22" s="126"/>
      <c r="L22" s="126"/>
      <c r="M22" s="127"/>
    </row>
    <row r="23" spans="1:13" ht="25.5" x14ac:dyDescent="0.2">
      <c r="A23" s="130">
        <v>145</v>
      </c>
      <c r="B23" s="131" t="s">
        <v>26</v>
      </c>
      <c r="C23" s="126"/>
      <c r="D23" s="129"/>
      <c r="E23" s="126"/>
      <c r="F23" s="114"/>
      <c r="H23" s="124"/>
      <c r="I23" s="125"/>
      <c r="J23" s="126"/>
      <c r="K23" s="126"/>
      <c r="L23" s="126"/>
      <c r="M23" s="127"/>
    </row>
    <row r="24" spans="1:13" x14ac:dyDescent="0.2">
      <c r="A24" s="130">
        <v>211</v>
      </c>
      <c r="B24" s="131" t="s">
        <v>370</v>
      </c>
      <c r="C24" s="126">
        <f>'Табл.I.4.1. ОЗ Код_мъже'!C24+'Табл.I.4.2.ОЗ Код_жени'!C24</f>
        <v>251140</v>
      </c>
      <c r="D24" s="129">
        <f>'Табл.I.4.1. ОЗ Код_мъже'!D24+'Табл.I.4.2.ОЗ Код_жени'!D24</f>
        <v>156698572.99000001</v>
      </c>
      <c r="E24" s="126">
        <f>'Табл.I.4.1. ОЗ Код_мъже'!E24+'Табл.I.4.2.ОЗ Код_жени'!E24</f>
        <v>3220861</v>
      </c>
      <c r="F24" s="114">
        <f t="shared" si="0"/>
        <v>48.651144209576259</v>
      </c>
      <c r="H24" s="124"/>
      <c r="I24" s="125"/>
      <c r="J24" s="126"/>
      <c r="K24" s="126"/>
      <c r="L24" s="126"/>
      <c r="M24" s="127"/>
    </row>
    <row r="25" spans="1:13" x14ac:dyDescent="0.2">
      <c r="A25" s="130">
        <v>212</v>
      </c>
      <c r="B25" s="131" t="s">
        <v>371</v>
      </c>
      <c r="C25" s="126">
        <f>'Табл.I.4.1. ОЗ Код_мъже'!C25+'Табл.I.4.2.ОЗ Код_жени'!C25</f>
        <v>31767</v>
      </c>
      <c r="D25" s="129">
        <f>'Табл.I.4.1. ОЗ Код_мъже'!D25+'Табл.I.4.2.ОЗ Код_жени'!D25</f>
        <v>19331445.77</v>
      </c>
      <c r="E25" s="126">
        <f>'Табл.I.4.1. ОЗ Код_мъже'!E25+'Табл.I.4.2.ОЗ Код_жени'!E25</f>
        <v>384719</v>
      </c>
      <c r="F25" s="114">
        <f t="shared" si="0"/>
        <v>50.24822213095792</v>
      </c>
      <c r="H25" s="124"/>
      <c r="I25" s="125"/>
      <c r="J25" s="126"/>
      <c r="K25" s="126"/>
      <c r="L25" s="126"/>
      <c r="M25" s="127"/>
    </row>
    <row r="26" spans="1:13" ht="25.5" x14ac:dyDescent="0.2">
      <c r="A26" s="130">
        <v>214</v>
      </c>
      <c r="B26" s="131" t="s">
        <v>372</v>
      </c>
      <c r="C26" s="126">
        <f>'Табл.I.4.1. ОЗ Код_мъже'!C26+'Табл.I.4.2.ОЗ Код_жени'!C26</f>
        <v>1759</v>
      </c>
      <c r="D26" s="129">
        <f>'Табл.I.4.1. ОЗ Код_мъже'!D26+'Табл.I.4.2.ОЗ Код_жени'!D26</f>
        <v>1579938.63</v>
      </c>
      <c r="E26" s="126">
        <f>'Табл.I.4.1. ОЗ Код_мъже'!E26+'Табл.I.4.2.ОЗ Код_жени'!E26</f>
        <v>29127</v>
      </c>
      <c r="F26" s="114">
        <f t="shared" si="0"/>
        <v>54.243095066433206</v>
      </c>
      <c r="H26" s="124"/>
      <c r="I26" s="125"/>
      <c r="J26" s="126"/>
      <c r="K26" s="126"/>
      <c r="L26" s="126"/>
      <c r="M26" s="127"/>
    </row>
    <row r="27" spans="1:13" ht="25.5" customHeight="1" x14ac:dyDescent="0.2">
      <c r="A27" s="130">
        <v>221</v>
      </c>
      <c r="B27" s="131" t="s">
        <v>70</v>
      </c>
      <c r="C27" s="126">
        <f>'Табл.I.4.1. ОЗ Код_мъже'!C27+'Табл.I.4.2.ОЗ Код_жени'!C27</f>
        <v>498</v>
      </c>
      <c r="D27" s="129">
        <f>'Табл.I.4.1. ОЗ Код_мъже'!D27+'Табл.I.4.2.ОЗ Код_жени'!D27</f>
        <v>206540.22</v>
      </c>
      <c r="E27" s="126">
        <f>'Табл.I.4.1. ОЗ Код_мъже'!E27+'Табл.I.4.2.ОЗ Код_жени'!E27</f>
        <v>4152</v>
      </c>
      <c r="F27" s="114">
        <f t="shared" si="0"/>
        <v>49.744754335260119</v>
      </c>
      <c r="H27" s="124"/>
      <c r="I27" s="125"/>
      <c r="J27" s="126"/>
      <c r="K27" s="126"/>
      <c r="L27" s="126"/>
      <c r="M27" s="127"/>
    </row>
    <row r="28" spans="1:13" ht="25.5" customHeight="1" x14ac:dyDescent="0.2">
      <c r="A28" s="130">
        <v>222</v>
      </c>
      <c r="B28" s="131" t="s">
        <v>373</v>
      </c>
      <c r="C28" s="126">
        <f>'Табл.I.4.1. ОЗ Код_мъже'!C28+'Табл.I.4.2.ОЗ Код_жени'!C28</f>
        <v>1551</v>
      </c>
      <c r="D28" s="129">
        <f>'Табл.I.4.1. ОЗ Код_мъже'!D28+'Табл.I.4.2.ОЗ Код_жени'!D28</f>
        <v>1030051.52</v>
      </c>
      <c r="E28" s="126">
        <f>'Табл.I.4.1. ОЗ Код_мъже'!E28+'Табл.I.4.2.ОЗ Код_жени'!E28</f>
        <v>20785</v>
      </c>
      <c r="F28" s="114">
        <f t="shared" si="0"/>
        <v>49.557446235265814</v>
      </c>
      <c r="H28" s="124"/>
      <c r="I28" s="125"/>
      <c r="J28" s="126"/>
      <c r="K28" s="126"/>
      <c r="L28" s="126"/>
      <c r="M28" s="127"/>
    </row>
    <row r="29" spans="1:13" x14ac:dyDescent="0.2">
      <c r="A29" s="130">
        <v>232</v>
      </c>
      <c r="B29" s="131" t="s">
        <v>374</v>
      </c>
      <c r="C29" s="126">
        <f>'Табл.I.4.1. ОЗ Код_мъже'!C29+'Табл.I.4.2.ОЗ Код_жени'!C29</f>
        <v>18006</v>
      </c>
      <c r="D29" s="129">
        <f>'Табл.I.4.1. ОЗ Код_мъже'!D29+'Табл.I.4.2.ОЗ Код_жени'!D29</f>
        <v>2784239.13</v>
      </c>
      <c r="E29" s="126">
        <f>'Табл.I.4.1. ОЗ Код_мъже'!E29+'Табл.I.4.2.ОЗ Код_жени'!E29</f>
        <v>53747</v>
      </c>
      <c r="F29" s="114">
        <f t="shared" si="0"/>
        <v>51.802689080320761</v>
      </c>
      <c r="H29" s="124"/>
      <c r="I29" s="125"/>
      <c r="J29" s="126"/>
      <c r="K29" s="126"/>
      <c r="L29" s="126"/>
      <c r="M29" s="127"/>
    </row>
    <row r="30" spans="1:13" ht="14.25" customHeight="1" x14ac:dyDescent="0.2">
      <c r="A30" s="130">
        <v>233</v>
      </c>
      <c r="B30" s="131" t="s">
        <v>375</v>
      </c>
      <c r="C30" s="126">
        <f>'Табл.I.4.1. ОЗ Код_мъже'!C30+'Табл.I.4.2.ОЗ Код_жени'!C30</f>
        <v>7868</v>
      </c>
      <c r="D30" s="129">
        <f>'Табл.I.4.1. ОЗ Код_мъже'!D30+'Табл.I.4.2.ОЗ Код_жени'!D30</f>
        <v>1249384.55</v>
      </c>
      <c r="E30" s="126">
        <f>'Табл.I.4.1. ОЗ Код_мъже'!E30+'Табл.I.4.2.ОЗ Код_жени'!E30</f>
        <v>24245</v>
      </c>
      <c r="F30" s="114">
        <f t="shared" si="0"/>
        <v>51.531637451020828</v>
      </c>
      <c r="H30" s="124"/>
      <c r="I30" s="125"/>
      <c r="J30" s="126"/>
      <c r="K30" s="126"/>
      <c r="L30" s="126"/>
      <c r="M30" s="127"/>
    </row>
    <row r="31" spans="1:13" ht="25.5" x14ac:dyDescent="0.2">
      <c r="A31" s="130">
        <v>234</v>
      </c>
      <c r="B31" s="131" t="s">
        <v>27</v>
      </c>
      <c r="C31" s="126">
        <f>'Табл.I.4.1. ОЗ Код_мъже'!C31+'Табл.I.4.2.ОЗ Код_жени'!C31</f>
        <v>472</v>
      </c>
      <c r="D31" s="129">
        <f>'Табл.I.4.1. ОЗ Код_мъже'!D31+'Табл.I.4.2.ОЗ Код_жени'!D31</f>
        <v>238446.47</v>
      </c>
      <c r="E31" s="126">
        <f>'Табл.I.4.1. ОЗ Код_мъже'!E31+'Табл.I.4.2.ОЗ Код_жени'!E31</f>
        <v>3829</v>
      </c>
      <c r="F31" s="114">
        <f t="shared" si="0"/>
        <v>62.273823452598592</v>
      </c>
      <c r="H31" s="124"/>
      <c r="I31" s="125"/>
      <c r="J31" s="126"/>
      <c r="K31" s="126"/>
      <c r="L31" s="126"/>
      <c r="M31" s="127"/>
    </row>
    <row r="32" spans="1:13" x14ac:dyDescent="0.2">
      <c r="A32" s="130">
        <v>242</v>
      </c>
      <c r="B32" s="131" t="s">
        <v>28</v>
      </c>
      <c r="C32" s="126">
        <f>'Табл.I.4.1. ОЗ Код_мъже'!C32+'Табл.I.4.2.ОЗ Код_жени'!C32</f>
        <v>582</v>
      </c>
      <c r="D32" s="129">
        <f>'Табл.I.4.1. ОЗ Код_мъже'!D32+'Табл.I.4.2.ОЗ Код_жени'!D32</f>
        <v>427321.13</v>
      </c>
      <c r="E32" s="126">
        <f>'Табл.I.4.1. ОЗ Код_мъже'!E32+'Табл.I.4.2.ОЗ Код_жени'!E32</f>
        <v>9164</v>
      </c>
      <c r="F32" s="114">
        <f t="shared" si="0"/>
        <v>46.630415757311219</v>
      </c>
      <c r="H32" s="124"/>
      <c r="I32" s="125"/>
      <c r="J32" s="126"/>
      <c r="K32" s="126"/>
      <c r="L32" s="126"/>
      <c r="M32" s="127"/>
    </row>
    <row r="33" spans="1:13" ht="25.5" x14ac:dyDescent="0.2">
      <c r="A33" s="130">
        <v>251</v>
      </c>
      <c r="B33" s="131" t="s">
        <v>70</v>
      </c>
      <c r="C33" s="126">
        <f>'Табл.I.4.1. ОЗ Код_мъже'!C33+'Табл.I.4.2.ОЗ Код_жени'!C33</f>
        <v>31</v>
      </c>
      <c r="D33" s="129">
        <f>'Табл.I.4.1. ОЗ Код_мъже'!D33+'Табл.I.4.2.ОЗ Код_жени'!D33</f>
        <v>34775.279999999999</v>
      </c>
      <c r="E33" s="126">
        <f>'Табл.I.4.1. ОЗ Код_мъже'!E33+'Табл.I.4.2.ОЗ Код_жени'!E33</f>
        <v>713</v>
      </c>
      <c r="F33" s="114">
        <f t="shared" si="0"/>
        <v>48.773183730715289</v>
      </c>
      <c r="H33" s="124"/>
      <c r="I33" s="125"/>
      <c r="J33" s="126"/>
      <c r="K33" s="126"/>
      <c r="L33" s="126"/>
      <c r="M33" s="127"/>
    </row>
    <row r="34" spans="1:13" ht="25.5" x14ac:dyDescent="0.2">
      <c r="A34" s="130">
        <v>252</v>
      </c>
      <c r="B34" s="131" t="s">
        <v>376</v>
      </c>
      <c r="C34" s="126">
        <f>'Табл.I.4.1. ОЗ Код_мъже'!C34+'Табл.I.4.2.ОЗ Код_жени'!C34</f>
        <v>1168</v>
      </c>
      <c r="D34" s="129">
        <f>'Табл.I.4.1. ОЗ Код_мъже'!D34+'Табл.I.4.2.ОЗ Код_жени'!D34</f>
        <v>752610.72</v>
      </c>
      <c r="E34" s="126">
        <f>'Табл.I.4.1. ОЗ Код_мъже'!E34+'Табл.I.4.2.ОЗ Код_жени'!E34</f>
        <v>15727</v>
      </c>
      <c r="F34" s="114">
        <f t="shared" si="0"/>
        <v>47.854690659375592</v>
      </c>
      <c r="H34" s="124"/>
      <c r="I34" s="125"/>
      <c r="J34" s="126"/>
      <c r="K34" s="126"/>
      <c r="L34" s="126"/>
      <c r="M34" s="127"/>
    </row>
    <row r="35" spans="1:13" ht="25.5" customHeight="1" x14ac:dyDescent="0.2">
      <c r="A35" s="130">
        <v>253</v>
      </c>
      <c r="B35" s="131" t="s">
        <v>377</v>
      </c>
      <c r="C35" s="126">
        <f>'Табл.I.4.1. ОЗ Код_мъже'!C35+'Табл.I.4.2.ОЗ Код_жени'!C35</f>
        <v>952</v>
      </c>
      <c r="D35" s="129">
        <f>'Табл.I.4.1. ОЗ Код_мъже'!D35+'Табл.I.4.2.ОЗ Код_жени'!D35</f>
        <v>154613.86000000002</v>
      </c>
      <c r="E35" s="126">
        <f>'Табл.I.4.1. ОЗ Код_мъже'!E35+'Табл.I.4.2.ОЗ Код_жени'!E35</f>
        <v>2807</v>
      </c>
      <c r="F35" s="114">
        <f t="shared" si="0"/>
        <v>55.081531884574282</v>
      </c>
      <c r="H35" s="124"/>
      <c r="I35" s="125"/>
      <c r="J35" s="126"/>
      <c r="K35" s="126"/>
      <c r="L35" s="126"/>
      <c r="M35" s="127"/>
    </row>
    <row r="36" spans="1:13" x14ac:dyDescent="0.2">
      <c r="A36" s="130">
        <v>310</v>
      </c>
      <c r="B36" s="131" t="s">
        <v>29</v>
      </c>
      <c r="C36" s="126"/>
      <c r="D36" s="129"/>
      <c r="E36" s="126"/>
      <c r="F36" s="114"/>
      <c r="H36" s="124"/>
      <c r="I36" s="125"/>
      <c r="J36" s="126"/>
      <c r="K36" s="126"/>
      <c r="L36" s="126"/>
      <c r="M36" s="127"/>
    </row>
    <row r="37" spans="1:13" ht="25.5" x14ac:dyDescent="0.2">
      <c r="A37" s="130">
        <v>320</v>
      </c>
      <c r="B37" s="131" t="s">
        <v>30</v>
      </c>
      <c r="C37" s="126"/>
      <c r="D37" s="129"/>
      <c r="E37" s="126"/>
      <c r="F37" s="114"/>
      <c r="H37" s="124"/>
      <c r="I37" s="125"/>
      <c r="J37" s="126"/>
      <c r="K37" s="126"/>
      <c r="L37" s="126"/>
      <c r="M37" s="127"/>
    </row>
    <row r="38" spans="1:13" x14ac:dyDescent="0.2">
      <c r="A38" s="130">
        <v>331</v>
      </c>
      <c r="B38" s="131" t="s">
        <v>31</v>
      </c>
      <c r="C38" s="126">
        <f>'Табл.I.4.1. ОЗ Код_мъже'!C38+'Табл.I.4.2.ОЗ Код_жени'!C38</f>
        <v>1900</v>
      </c>
      <c r="D38" s="129">
        <f>'Табл.I.4.1. ОЗ Код_мъже'!D38+'Табл.I.4.2.ОЗ Код_жени'!D38</f>
        <v>1401712.55</v>
      </c>
      <c r="E38" s="126">
        <f>'Табл.I.4.1. ОЗ Код_мъже'!E38+'Табл.I.4.2.ОЗ Код_жени'!E38</f>
        <v>31004</v>
      </c>
      <c r="F38" s="114">
        <f t="shared" si="0"/>
        <v>45.210700232228099</v>
      </c>
      <c r="H38" s="124"/>
      <c r="I38" s="125"/>
      <c r="J38" s="126"/>
      <c r="K38" s="126"/>
      <c r="L38" s="126"/>
      <c r="M38" s="127"/>
    </row>
    <row r="39" spans="1:13" x14ac:dyDescent="0.2">
      <c r="A39" s="130">
        <v>332</v>
      </c>
      <c r="B39" s="131" t="s">
        <v>32</v>
      </c>
      <c r="C39" s="126"/>
      <c r="D39" s="129"/>
      <c r="E39" s="126"/>
      <c r="F39" s="114"/>
      <c r="H39" s="124"/>
      <c r="I39" s="125"/>
      <c r="J39" s="126"/>
      <c r="K39" s="126"/>
      <c r="L39" s="126"/>
      <c r="M39" s="127"/>
    </row>
    <row r="40" spans="1:13" x14ac:dyDescent="0.2">
      <c r="A40" s="130">
        <v>333</v>
      </c>
      <c r="B40" s="131" t="s">
        <v>33</v>
      </c>
      <c r="C40" s="126">
        <f>'Табл.I.4.1. ОЗ Код_мъже'!C40+'Табл.I.4.2.ОЗ Код_жени'!C40</f>
        <v>290</v>
      </c>
      <c r="D40" s="129">
        <f>'Табл.I.4.1. ОЗ Код_мъже'!D40+'Табл.I.4.2.ОЗ Код_жени'!D40</f>
        <v>117001.97</v>
      </c>
      <c r="E40" s="126">
        <f>'Табл.I.4.1. ОЗ Код_мъже'!E40+'Табл.I.4.2.ОЗ Код_жени'!E40</f>
        <v>2585</v>
      </c>
      <c r="F40" s="114">
        <f t="shared" si="0"/>
        <v>45.26188394584139</v>
      </c>
      <c r="H40" s="124"/>
      <c r="I40" s="125"/>
      <c r="J40" s="126"/>
      <c r="K40" s="126"/>
      <c r="L40" s="126"/>
      <c r="M40" s="127"/>
    </row>
    <row r="41" spans="1:13" x14ac:dyDescent="0.2">
      <c r="A41" s="130">
        <v>334</v>
      </c>
      <c r="B41" s="131" t="s">
        <v>34</v>
      </c>
      <c r="C41" s="126">
        <f>'Табл.I.4.1. ОЗ Код_мъже'!C41+'Табл.I.4.2.ОЗ Код_жени'!C41</f>
        <v>10496</v>
      </c>
      <c r="D41" s="129">
        <f>'Табл.I.4.1. ОЗ Код_мъже'!D41+'Табл.I.4.2.ОЗ Код_жени'!D41</f>
        <v>7765606.4399999995</v>
      </c>
      <c r="E41" s="126">
        <f>'Табл.I.4.1. ОЗ Код_мъже'!E41+'Табл.I.4.2.ОЗ Код_жени'!E41</f>
        <v>170167</v>
      </c>
      <c r="F41" s="114">
        <f t="shared" si="0"/>
        <v>45.635208001551412</v>
      </c>
      <c r="H41" s="124"/>
      <c r="I41" s="125"/>
      <c r="J41" s="126"/>
      <c r="K41" s="126"/>
      <c r="L41" s="126"/>
      <c r="M41" s="127"/>
    </row>
    <row r="42" spans="1:13" x14ac:dyDescent="0.2">
      <c r="A42" s="130">
        <v>340</v>
      </c>
      <c r="B42" s="131" t="s">
        <v>35</v>
      </c>
      <c r="C42" s="126"/>
      <c r="D42" s="129"/>
      <c r="E42" s="126"/>
      <c r="F42" s="114"/>
      <c r="H42" s="124"/>
      <c r="I42" s="125"/>
      <c r="J42" s="126"/>
      <c r="K42" s="126"/>
      <c r="L42" s="126"/>
      <c r="M42" s="127"/>
    </row>
    <row r="43" spans="1:13" x14ac:dyDescent="0.2">
      <c r="A43" s="130">
        <v>351</v>
      </c>
      <c r="B43" s="131" t="s">
        <v>36</v>
      </c>
      <c r="C43" s="126"/>
      <c r="D43" s="129"/>
      <c r="E43" s="126"/>
      <c r="F43" s="114"/>
      <c r="H43" s="124"/>
      <c r="I43" s="125"/>
      <c r="J43" s="126"/>
      <c r="K43" s="126"/>
      <c r="L43" s="126"/>
      <c r="M43" s="127"/>
    </row>
    <row r="44" spans="1:13" x14ac:dyDescent="0.2">
      <c r="A44" s="130">
        <v>411</v>
      </c>
      <c r="B44" s="131" t="s">
        <v>37</v>
      </c>
      <c r="C44" s="126"/>
      <c r="D44" s="129"/>
      <c r="E44" s="126"/>
      <c r="F44" s="114"/>
      <c r="H44" s="124"/>
      <c r="I44" s="125"/>
      <c r="J44" s="126"/>
      <c r="K44" s="126"/>
      <c r="L44" s="126"/>
      <c r="M44" s="127"/>
    </row>
    <row r="45" spans="1:13" ht="25.5" x14ac:dyDescent="0.2">
      <c r="A45" s="130">
        <v>911</v>
      </c>
      <c r="B45" s="131" t="s">
        <v>378</v>
      </c>
      <c r="C45" s="126">
        <f>'Табл.I.4.1. ОЗ Код_мъже'!C45+'Табл.I.4.2.ОЗ Код_жени'!C45</f>
        <v>19935</v>
      </c>
      <c r="D45" s="129">
        <f>'Табл.I.4.1. ОЗ Код_мъже'!D45+'Табл.I.4.2.ОЗ Код_жени'!D45</f>
        <v>14534213.57</v>
      </c>
      <c r="E45" s="126">
        <f>'Табл.I.4.1. ОЗ Код_мъже'!E45+'Табл.I.4.2.ОЗ Код_жени'!E45</f>
        <v>250914</v>
      </c>
      <c r="F45" s="114">
        <f t="shared" si="0"/>
        <v>57.925080186836922</v>
      </c>
      <c r="H45" s="124"/>
      <c r="I45" s="125"/>
      <c r="J45" s="126"/>
      <c r="K45" s="126"/>
      <c r="L45" s="126"/>
      <c r="M45" s="127"/>
    </row>
    <row r="46" spans="1:13" ht="20.100000000000001" customHeight="1" x14ac:dyDescent="0.2">
      <c r="A46" s="217" t="s">
        <v>10</v>
      </c>
      <c r="B46" s="217"/>
      <c r="C46" s="218">
        <f>SUM(C8:C45)</f>
        <v>1672257</v>
      </c>
      <c r="D46" s="219">
        <f>SUM(D8:D45)</f>
        <v>634388136.76000011</v>
      </c>
      <c r="E46" s="218">
        <f>SUM(E8:E45)</f>
        <v>12955257</v>
      </c>
      <c r="F46" s="220">
        <f>D46/E46</f>
        <v>48.967622700190361</v>
      </c>
      <c r="H46" s="128"/>
      <c r="I46" s="128"/>
      <c r="J46" s="103"/>
      <c r="K46" s="103"/>
      <c r="L46" s="103"/>
      <c r="M46" s="127"/>
    </row>
    <row r="47" spans="1:13" x14ac:dyDescent="0.2">
      <c r="C47" s="4"/>
      <c r="D47" s="4"/>
      <c r="E47" s="4"/>
      <c r="F47" s="5"/>
    </row>
    <row r="48" spans="1:13" x14ac:dyDescent="0.2">
      <c r="C48" s="4"/>
      <c r="D48" s="4"/>
      <c r="E48" s="4"/>
      <c r="F48" s="4"/>
    </row>
    <row r="51" spans="3:6" ht="30" customHeight="1" x14ac:dyDescent="0.2"/>
    <row r="57" spans="3:6" x14ac:dyDescent="0.2">
      <c r="C57" s="4"/>
      <c r="D57" s="4"/>
      <c r="E57" s="4"/>
      <c r="F57" s="99"/>
    </row>
  </sheetData>
  <mergeCells count="4">
    <mergeCell ref="A2:F2"/>
    <mergeCell ref="A4:F4"/>
    <mergeCell ref="A6:B6"/>
    <mergeCell ref="A3:F3"/>
  </mergeCells>
  <phoneticPr fontId="0" type="noConversion"/>
  <hyperlinks>
    <hyperlink ref="A1" location="Съдържание!Print_Area" display="към съдържанието" xr:uid="{00000000-0004-0000-0E00-000000000000}"/>
  </hyperlinks>
  <printOptions horizontalCentered="1" verticalCentered="1"/>
  <pageMargins left="0.39370078740157483" right="0.39370078740157483" top="0.59055118110236227" bottom="0.59055118110236227" header="0.51181102362204722" footer="0.51181102362204722"/>
  <pageSetup paperSize="9" scale="8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K56"/>
  <sheetViews>
    <sheetView topLeftCell="A34" zoomScaleNormal="100" workbookViewId="0">
      <selection activeCell="I17" sqref="I17"/>
    </sheetView>
  </sheetViews>
  <sheetFormatPr defaultRowHeight="12.75" x14ac:dyDescent="0.2"/>
  <cols>
    <col min="1" max="1" width="7.28515625" customWidth="1"/>
    <col min="2" max="2" width="42.7109375" customWidth="1"/>
    <col min="3" max="3" width="15.7109375" customWidth="1"/>
    <col min="4" max="4" width="16.7109375" customWidth="1"/>
    <col min="5" max="5" width="14" customWidth="1"/>
    <col min="6" max="6" width="9.7109375" customWidth="1"/>
    <col min="7" max="7" width="6.5703125" customWidth="1"/>
    <col min="9" max="11" width="9.140625" customWidth="1"/>
  </cols>
  <sheetData>
    <row r="1" spans="1:11" s="98" customFormat="1" ht="15" customHeight="1" x14ac:dyDescent="0.2">
      <c r="A1" s="255" t="s">
        <v>71</v>
      </c>
      <c r="B1" s="106"/>
      <c r="C1" s="106"/>
      <c r="D1" s="142"/>
      <c r="E1" s="142"/>
      <c r="F1" s="142"/>
      <c r="J1" s="115"/>
      <c r="K1" s="115"/>
    </row>
    <row r="2" spans="1:11" s="98" customFormat="1" ht="15" customHeight="1" x14ac:dyDescent="0.25">
      <c r="A2" s="324" t="s">
        <v>226</v>
      </c>
      <c r="B2" s="324"/>
      <c r="C2" s="324"/>
      <c r="D2" s="324"/>
      <c r="E2" s="324"/>
      <c r="F2" s="324"/>
    </row>
    <row r="3" spans="1:11" s="98" customFormat="1" ht="15" customHeight="1" x14ac:dyDescent="0.25">
      <c r="A3" s="324" t="s">
        <v>151</v>
      </c>
      <c r="B3" s="324"/>
      <c r="C3" s="324"/>
      <c r="D3" s="324"/>
      <c r="E3" s="324"/>
      <c r="F3" s="324"/>
    </row>
    <row r="4" spans="1:11" s="98" customFormat="1" ht="15" customHeight="1" x14ac:dyDescent="0.25">
      <c r="A4" s="324" t="s">
        <v>487</v>
      </c>
      <c r="B4" s="324"/>
      <c r="C4" s="324"/>
      <c r="D4" s="324"/>
      <c r="E4" s="324"/>
      <c r="F4" s="324"/>
    </row>
    <row r="5" spans="1:11" s="98" customFormat="1" ht="15" customHeight="1" x14ac:dyDescent="0.25">
      <c r="A5" s="133"/>
      <c r="B5" s="134"/>
      <c r="C5" s="135"/>
      <c r="D5" s="136"/>
      <c r="E5" s="135"/>
      <c r="F5" s="135"/>
    </row>
    <row r="6" spans="1:11" s="6" customFormat="1" ht="50.1" customHeight="1" x14ac:dyDescent="0.2">
      <c r="A6" s="327" t="s">
        <v>114</v>
      </c>
      <c r="B6" s="328"/>
      <c r="C6" s="216" t="s">
        <v>348</v>
      </c>
      <c r="D6" s="216" t="s">
        <v>329</v>
      </c>
      <c r="E6" s="210" t="s">
        <v>80</v>
      </c>
      <c r="F6" s="210" t="s">
        <v>313</v>
      </c>
    </row>
    <row r="7" spans="1:11" s="6" customFormat="1" ht="20.100000000000001" customHeight="1" x14ac:dyDescent="0.2">
      <c r="A7" s="180">
        <v>1</v>
      </c>
      <c r="B7" s="180">
        <v>2</v>
      </c>
      <c r="C7" s="180">
        <v>3</v>
      </c>
      <c r="D7" s="180">
        <v>4</v>
      </c>
      <c r="E7" s="180">
        <v>5</v>
      </c>
      <c r="F7" s="180" t="s">
        <v>288</v>
      </c>
    </row>
    <row r="8" spans="1:11" s="6" customFormat="1" ht="25.5" x14ac:dyDescent="0.2">
      <c r="A8" s="130">
        <v>111</v>
      </c>
      <c r="B8" s="131" t="s">
        <v>11</v>
      </c>
      <c r="C8" s="126">
        <v>277236</v>
      </c>
      <c r="D8" s="129">
        <v>49319915.439999998</v>
      </c>
      <c r="E8" s="126">
        <v>919511</v>
      </c>
      <c r="F8" s="114">
        <f t="shared" ref="F8:F19" si="0">D8/E8</f>
        <v>53.637113030730461</v>
      </c>
    </row>
    <row r="9" spans="1:11" s="6" customFormat="1" ht="25.5" x14ac:dyDescent="0.2">
      <c r="A9" s="130">
        <v>112</v>
      </c>
      <c r="B9" s="131" t="s">
        <v>12</v>
      </c>
      <c r="C9" s="126">
        <v>108</v>
      </c>
      <c r="D9" s="129">
        <v>18809.22</v>
      </c>
      <c r="E9" s="126">
        <v>403</v>
      </c>
      <c r="F9" s="114">
        <f t="shared" si="0"/>
        <v>46.673002481389581</v>
      </c>
    </row>
    <row r="10" spans="1:11" s="6" customFormat="1" ht="25.5" x14ac:dyDescent="0.2">
      <c r="A10" s="130">
        <v>113</v>
      </c>
      <c r="B10" s="131" t="s">
        <v>13</v>
      </c>
      <c r="C10" s="126">
        <v>61427</v>
      </c>
      <c r="D10" s="129">
        <v>10873400.75</v>
      </c>
      <c r="E10" s="126">
        <v>199995</v>
      </c>
      <c r="F10" s="114">
        <f t="shared" si="0"/>
        <v>54.368362959073977</v>
      </c>
    </row>
    <row r="11" spans="1:11" s="6" customFormat="1" ht="25.5" x14ac:dyDescent="0.2">
      <c r="A11" s="130">
        <v>114</v>
      </c>
      <c r="B11" s="131" t="s">
        <v>14</v>
      </c>
      <c r="C11" s="126">
        <v>22</v>
      </c>
      <c r="D11" s="129">
        <v>3736.75</v>
      </c>
      <c r="E11" s="126">
        <v>58</v>
      </c>
      <c r="F11" s="114">
        <f t="shared" si="0"/>
        <v>64.426724137931032</v>
      </c>
    </row>
    <row r="12" spans="1:11" s="6" customFormat="1" ht="25.5" x14ac:dyDescent="0.2">
      <c r="A12" s="130">
        <v>121</v>
      </c>
      <c r="B12" s="131" t="s">
        <v>15</v>
      </c>
      <c r="C12" s="126">
        <v>9842</v>
      </c>
      <c r="D12" s="129">
        <v>2333480.29</v>
      </c>
      <c r="E12" s="126">
        <v>45363</v>
      </c>
      <c r="F12" s="114">
        <f t="shared" si="0"/>
        <v>51.440166876088441</v>
      </c>
    </row>
    <row r="13" spans="1:11" s="6" customFormat="1" ht="25.5" x14ac:dyDescent="0.2">
      <c r="A13" s="130">
        <v>122</v>
      </c>
      <c r="B13" s="131" t="s">
        <v>16</v>
      </c>
      <c r="C13" s="126">
        <v>18</v>
      </c>
      <c r="D13" s="129">
        <v>3401.34</v>
      </c>
      <c r="E13" s="126">
        <v>52</v>
      </c>
      <c r="F13" s="114">
        <f t="shared" si="0"/>
        <v>65.410384615384615</v>
      </c>
    </row>
    <row r="14" spans="1:11" s="6" customFormat="1" ht="25.5" x14ac:dyDescent="0.2">
      <c r="A14" s="130">
        <v>123</v>
      </c>
      <c r="B14" s="131" t="s">
        <v>17</v>
      </c>
      <c r="C14" s="126">
        <v>11964</v>
      </c>
      <c r="D14" s="129">
        <v>8276904.7699999996</v>
      </c>
      <c r="E14" s="126">
        <v>169728</v>
      </c>
      <c r="F14" s="114">
        <f t="shared" si="0"/>
        <v>48.765700238027904</v>
      </c>
    </row>
    <row r="15" spans="1:11" s="6" customFormat="1" ht="25.5" x14ac:dyDescent="0.2">
      <c r="A15" s="130">
        <v>124</v>
      </c>
      <c r="B15" s="131" t="s">
        <v>18</v>
      </c>
      <c r="C15" s="126"/>
      <c r="D15" s="129"/>
      <c r="E15" s="126"/>
      <c r="F15" s="114"/>
    </row>
    <row r="16" spans="1:11" s="6" customFormat="1" x14ac:dyDescent="0.2">
      <c r="A16" s="130">
        <v>131</v>
      </c>
      <c r="B16" s="131" t="s">
        <v>19</v>
      </c>
      <c r="C16" s="126">
        <v>101088</v>
      </c>
      <c r="D16" s="129">
        <v>69698735.069999993</v>
      </c>
      <c r="E16" s="126">
        <v>1395560</v>
      </c>
      <c r="F16" s="114">
        <f t="shared" si="0"/>
        <v>49.943202062254571</v>
      </c>
    </row>
    <row r="17" spans="1:6" s="6" customFormat="1" x14ac:dyDescent="0.2">
      <c r="A17" s="130">
        <v>132</v>
      </c>
      <c r="B17" s="131" t="s">
        <v>20</v>
      </c>
      <c r="C17" s="126">
        <v>124</v>
      </c>
      <c r="D17" s="129">
        <v>22847.94</v>
      </c>
      <c r="E17" s="126">
        <v>348</v>
      </c>
      <c r="F17" s="114">
        <f t="shared" si="0"/>
        <v>65.655000000000001</v>
      </c>
    </row>
    <row r="18" spans="1:6" s="6" customFormat="1" x14ac:dyDescent="0.2">
      <c r="A18" s="130">
        <v>133</v>
      </c>
      <c r="B18" s="131" t="s">
        <v>21</v>
      </c>
      <c r="C18" s="126">
        <v>2474</v>
      </c>
      <c r="D18" s="129">
        <v>1632839.35</v>
      </c>
      <c r="E18" s="126">
        <v>30704</v>
      </c>
      <c r="F18" s="114">
        <f t="shared" si="0"/>
        <v>53.180020518499219</v>
      </c>
    </row>
    <row r="19" spans="1:6" s="6" customFormat="1" x14ac:dyDescent="0.2">
      <c r="A19" s="130">
        <v>134</v>
      </c>
      <c r="B19" s="131" t="s">
        <v>22</v>
      </c>
      <c r="C19" s="126">
        <v>70936</v>
      </c>
      <c r="D19" s="129">
        <v>50061237.119999997</v>
      </c>
      <c r="E19" s="126">
        <v>986403</v>
      </c>
      <c r="F19" s="114">
        <f t="shared" si="0"/>
        <v>50.751302581196526</v>
      </c>
    </row>
    <row r="20" spans="1:6" s="6" customFormat="1" ht="25.5" x14ac:dyDescent="0.2">
      <c r="A20" s="130">
        <v>141</v>
      </c>
      <c r="B20" s="132" t="s">
        <v>23</v>
      </c>
      <c r="C20" s="126"/>
      <c r="D20" s="129"/>
      <c r="E20" s="126"/>
      <c r="F20" s="114"/>
    </row>
    <row r="21" spans="1:6" s="6" customFormat="1" x14ac:dyDescent="0.2">
      <c r="A21" s="130">
        <v>142</v>
      </c>
      <c r="B21" s="131" t="s">
        <v>24</v>
      </c>
      <c r="C21" s="126"/>
      <c r="D21" s="129"/>
      <c r="E21" s="126"/>
      <c r="F21" s="114"/>
    </row>
    <row r="22" spans="1:6" s="6" customFormat="1" x14ac:dyDescent="0.2">
      <c r="A22" s="130">
        <v>143</v>
      </c>
      <c r="B22" s="131" t="s">
        <v>25</v>
      </c>
      <c r="C22" s="126"/>
      <c r="D22" s="129"/>
      <c r="E22" s="126"/>
      <c r="F22" s="114"/>
    </row>
    <row r="23" spans="1:6" s="6" customFormat="1" ht="25.5" x14ac:dyDescent="0.2">
      <c r="A23" s="130">
        <v>145</v>
      </c>
      <c r="B23" s="131" t="s">
        <v>26</v>
      </c>
      <c r="C23" s="126"/>
      <c r="D23" s="129"/>
      <c r="E23" s="126"/>
      <c r="F23" s="114"/>
    </row>
    <row r="24" spans="1:6" s="6" customFormat="1" x14ac:dyDescent="0.2">
      <c r="A24" s="130">
        <v>211</v>
      </c>
      <c r="B24" s="131" t="s">
        <v>370</v>
      </c>
      <c r="C24" s="126">
        <v>113777</v>
      </c>
      <c r="D24" s="129">
        <v>78999945.510000005</v>
      </c>
      <c r="E24" s="126">
        <v>1560379</v>
      </c>
      <c r="F24" s="114">
        <f t="shared" ref="F24:F35" si="1">D24/E24</f>
        <v>50.628690536081301</v>
      </c>
    </row>
    <row r="25" spans="1:6" s="6" customFormat="1" x14ac:dyDescent="0.2">
      <c r="A25" s="130">
        <v>212</v>
      </c>
      <c r="B25" s="131" t="s">
        <v>371</v>
      </c>
      <c r="C25" s="126">
        <v>11176</v>
      </c>
      <c r="D25" s="129">
        <v>7231998.7199999997</v>
      </c>
      <c r="E25" s="126">
        <v>142526</v>
      </c>
      <c r="F25" s="114">
        <f t="shared" si="1"/>
        <v>50.741610092193703</v>
      </c>
    </row>
    <row r="26" spans="1:6" s="6" customFormat="1" ht="25.5" x14ac:dyDescent="0.2">
      <c r="A26" s="130">
        <v>214</v>
      </c>
      <c r="B26" s="131" t="s">
        <v>372</v>
      </c>
      <c r="C26" s="126">
        <v>509</v>
      </c>
      <c r="D26" s="129">
        <v>460836.64</v>
      </c>
      <c r="E26" s="126">
        <v>8963</v>
      </c>
      <c r="F26" s="114">
        <f t="shared" si="1"/>
        <v>51.415445721298674</v>
      </c>
    </row>
    <row r="27" spans="1:6" s="6" customFormat="1" ht="25.5" customHeight="1" x14ac:dyDescent="0.2">
      <c r="A27" s="130">
        <v>221</v>
      </c>
      <c r="B27" s="131" t="s">
        <v>70</v>
      </c>
      <c r="C27" s="126">
        <v>161</v>
      </c>
      <c r="D27" s="129">
        <v>65588.62</v>
      </c>
      <c r="E27" s="126">
        <v>1311</v>
      </c>
      <c r="F27" s="114">
        <f t="shared" si="1"/>
        <v>50.029458428680393</v>
      </c>
    </row>
    <row r="28" spans="1:6" s="6" customFormat="1" ht="24" customHeight="1" x14ac:dyDescent="0.2">
      <c r="A28" s="130">
        <v>222</v>
      </c>
      <c r="B28" s="131" t="s">
        <v>373</v>
      </c>
      <c r="C28" s="126">
        <v>749</v>
      </c>
      <c r="D28" s="129">
        <v>581116.72</v>
      </c>
      <c r="E28" s="126">
        <v>10815</v>
      </c>
      <c r="F28" s="114">
        <f t="shared" si="1"/>
        <v>53.732475265834488</v>
      </c>
    </row>
    <row r="29" spans="1:6" s="6" customFormat="1" x14ac:dyDescent="0.2">
      <c r="A29" s="130">
        <v>232</v>
      </c>
      <c r="B29" s="131" t="s">
        <v>374</v>
      </c>
      <c r="C29" s="126">
        <v>5655</v>
      </c>
      <c r="D29" s="129">
        <v>928171.56</v>
      </c>
      <c r="E29" s="126">
        <v>17169</v>
      </c>
      <c r="F29" s="114">
        <f t="shared" si="1"/>
        <v>54.060898130351219</v>
      </c>
    </row>
    <row r="30" spans="1:6" s="6" customFormat="1" ht="25.5" x14ac:dyDescent="0.2">
      <c r="A30" s="130">
        <v>233</v>
      </c>
      <c r="B30" s="131" t="s">
        <v>375</v>
      </c>
      <c r="C30" s="126">
        <v>2527</v>
      </c>
      <c r="D30" s="129">
        <v>426736.21</v>
      </c>
      <c r="E30" s="126">
        <v>8007</v>
      </c>
      <c r="F30" s="114">
        <f t="shared" si="1"/>
        <v>53.295392781316352</v>
      </c>
    </row>
    <row r="31" spans="1:6" s="6" customFormat="1" ht="25.5" x14ac:dyDescent="0.2">
      <c r="A31" s="130">
        <v>234</v>
      </c>
      <c r="B31" s="131" t="s">
        <v>27</v>
      </c>
      <c r="C31" s="126">
        <v>191</v>
      </c>
      <c r="D31" s="129">
        <v>116768.25</v>
      </c>
      <c r="E31" s="126">
        <v>1810</v>
      </c>
      <c r="F31" s="114">
        <f t="shared" si="1"/>
        <v>64.512845303867408</v>
      </c>
    </row>
    <row r="32" spans="1:6" s="6" customFormat="1" x14ac:dyDescent="0.2">
      <c r="A32" s="130">
        <v>242</v>
      </c>
      <c r="B32" s="131" t="s">
        <v>28</v>
      </c>
      <c r="C32" s="126">
        <v>329</v>
      </c>
      <c r="D32" s="129">
        <v>226330.18</v>
      </c>
      <c r="E32" s="126">
        <v>5168</v>
      </c>
      <c r="F32" s="114">
        <f t="shared" si="1"/>
        <v>43.79453947368421</v>
      </c>
    </row>
    <row r="33" spans="1:6" s="6" customFormat="1" ht="25.5" x14ac:dyDescent="0.2">
      <c r="A33" s="130">
        <v>251</v>
      </c>
      <c r="B33" s="131" t="s">
        <v>70</v>
      </c>
      <c r="C33" s="126">
        <v>18</v>
      </c>
      <c r="D33" s="129">
        <v>21314.65</v>
      </c>
      <c r="E33" s="126">
        <v>419</v>
      </c>
      <c r="F33" s="114">
        <f t="shared" si="1"/>
        <v>50.870286396181385</v>
      </c>
    </row>
    <row r="34" spans="1:6" s="6" customFormat="1" ht="25.5" x14ac:dyDescent="0.2">
      <c r="A34" s="130">
        <v>252</v>
      </c>
      <c r="B34" s="131" t="s">
        <v>376</v>
      </c>
      <c r="C34" s="126">
        <v>594</v>
      </c>
      <c r="D34" s="129">
        <v>461057.6</v>
      </c>
      <c r="E34" s="126">
        <v>8812</v>
      </c>
      <c r="F34" s="114">
        <f t="shared" si="1"/>
        <v>52.32156150703586</v>
      </c>
    </row>
    <row r="35" spans="1:6" s="6" customFormat="1" ht="38.25" x14ac:dyDescent="0.2">
      <c r="A35" s="130">
        <v>253</v>
      </c>
      <c r="B35" s="131" t="s">
        <v>377</v>
      </c>
      <c r="C35" s="126">
        <v>300</v>
      </c>
      <c r="D35" s="129">
        <v>51704.29</v>
      </c>
      <c r="E35" s="126">
        <v>896</v>
      </c>
      <c r="F35" s="114">
        <f t="shared" si="1"/>
        <v>57.705680803571433</v>
      </c>
    </row>
    <row r="36" spans="1:6" s="6" customFormat="1" x14ac:dyDescent="0.2">
      <c r="A36" s="130">
        <v>310</v>
      </c>
      <c r="B36" s="131" t="s">
        <v>29</v>
      </c>
      <c r="C36" s="126"/>
      <c r="D36" s="129"/>
      <c r="E36" s="126"/>
      <c r="F36" s="114"/>
    </row>
    <row r="37" spans="1:6" s="6" customFormat="1" ht="25.5" x14ac:dyDescent="0.2">
      <c r="A37" s="130">
        <v>320</v>
      </c>
      <c r="B37" s="131" t="s">
        <v>30</v>
      </c>
      <c r="C37" s="126"/>
      <c r="D37" s="129"/>
      <c r="E37" s="126"/>
      <c r="F37" s="114"/>
    </row>
    <row r="38" spans="1:6" s="6" customFormat="1" x14ac:dyDescent="0.2">
      <c r="A38" s="130">
        <v>331</v>
      </c>
      <c r="B38" s="131" t="s">
        <v>31</v>
      </c>
      <c r="C38" s="126">
        <v>727</v>
      </c>
      <c r="D38" s="129">
        <v>573326.05000000005</v>
      </c>
      <c r="E38" s="126">
        <v>11924</v>
      </c>
      <c r="F38" s="114">
        <f>D38/E38</f>
        <v>48.081688191881923</v>
      </c>
    </row>
    <row r="39" spans="1:6" s="6" customFormat="1" x14ac:dyDescent="0.2">
      <c r="A39" s="130">
        <v>332</v>
      </c>
      <c r="B39" s="131" t="s">
        <v>32</v>
      </c>
      <c r="C39" s="126"/>
      <c r="D39" s="129"/>
      <c r="E39" s="126"/>
      <c r="F39" s="114"/>
    </row>
    <row r="40" spans="1:6" s="6" customFormat="1" x14ac:dyDescent="0.2">
      <c r="A40" s="130">
        <v>333</v>
      </c>
      <c r="B40" s="131" t="s">
        <v>33</v>
      </c>
      <c r="C40" s="126">
        <v>159</v>
      </c>
      <c r="D40" s="129">
        <v>66608.02</v>
      </c>
      <c r="E40" s="126">
        <v>1426</v>
      </c>
      <c r="F40" s="114">
        <f>D40/E40</f>
        <v>46.709691444600281</v>
      </c>
    </row>
    <row r="41" spans="1:6" s="6" customFormat="1" x14ac:dyDescent="0.2">
      <c r="A41" s="130">
        <v>334</v>
      </c>
      <c r="B41" s="131" t="s">
        <v>34</v>
      </c>
      <c r="C41" s="126">
        <v>3403</v>
      </c>
      <c r="D41" s="129">
        <v>2509790.31</v>
      </c>
      <c r="E41" s="126">
        <v>55986</v>
      </c>
      <c r="F41" s="114">
        <f>D41/E41</f>
        <v>44.828891329975349</v>
      </c>
    </row>
    <row r="42" spans="1:6" s="6" customFormat="1" x14ac:dyDescent="0.2">
      <c r="A42" s="130">
        <v>340</v>
      </c>
      <c r="B42" s="131" t="s">
        <v>35</v>
      </c>
      <c r="C42" s="126"/>
      <c r="D42" s="129"/>
      <c r="E42" s="126"/>
      <c r="F42" s="114"/>
    </row>
    <row r="43" spans="1:6" s="6" customFormat="1" x14ac:dyDescent="0.2">
      <c r="A43" s="130">
        <v>351</v>
      </c>
      <c r="B43" s="131" t="s">
        <v>36</v>
      </c>
      <c r="C43" s="126"/>
      <c r="D43" s="129"/>
      <c r="E43" s="126"/>
      <c r="F43" s="114"/>
    </row>
    <row r="44" spans="1:6" s="6" customFormat="1" x14ac:dyDescent="0.2">
      <c r="A44" s="130">
        <v>411</v>
      </c>
      <c r="B44" s="131" t="s">
        <v>37</v>
      </c>
      <c r="C44" s="126"/>
      <c r="D44" s="129"/>
      <c r="E44" s="126"/>
      <c r="F44" s="114"/>
    </row>
    <row r="45" spans="1:6" s="6" customFormat="1" ht="25.5" x14ac:dyDescent="0.2">
      <c r="A45" s="130">
        <v>911</v>
      </c>
      <c r="B45" s="131" t="s">
        <v>378</v>
      </c>
      <c r="C45" s="126">
        <v>10635</v>
      </c>
      <c r="D45" s="129">
        <v>8354064.4400000004</v>
      </c>
      <c r="E45" s="126">
        <v>139885</v>
      </c>
      <c r="F45" s="114">
        <f>D45/E45</f>
        <v>59.720945347964403</v>
      </c>
    </row>
    <row r="46" spans="1:6" s="6" customFormat="1" ht="20.100000000000001" customHeight="1" x14ac:dyDescent="0.2">
      <c r="A46" s="217" t="s">
        <v>10</v>
      </c>
      <c r="B46" s="217"/>
      <c r="C46" s="218">
        <f>SUM(C8:C45)</f>
        <v>686149</v>
      </c>
      <c r="D46" s="219">
        <f>SUM(D8:D45)</f>
        <v>293320665.81000006</v>
      </c>
      <c r="E46" s="218">
        <f>SUM(E8:E45)</f>
        <v>5723621</v>
      </c>
      <c r="F46" s="220">
        <f>D46/E46</f>
        <v>51.24739492883964</v>
      </c>
    </row>
    <row r="47" spans="1:6" x14ac:dyDescent="0.2">
      <c r="C47" s="1"/>
      <c r="D47" s="1"/>
      <c r="E47" s="1"/>
      <c r="F47" s="3"/>
    </row>
    <row r="48" spans="1:6" x14ac:dyDescent="0.2">
      <c r="C48" s="1"/>
      <c r="D48" s="1"/>
      <c r="E48" s="80"/>
      <c r="F48" s="3"/>
    </row>
    <row r="49" spans="3:6" x14ac:dyDescent="0.2">
      <c r="C49" s="3"/>
      <c r="D49" s="3"/>
      <c r="E49" s="3"/>
      <c r="F49" s="3"/>
    </row>
    <row r="50" spans="3:6" ht="30" customHeight="1" x14ac:dyDescent="0.2"/>
    <row r="51" spans="3:6" x14ac:dyDescent="0.2">
      <c r="C51" s="1"/>
      <c r="D51" s="1"/>
      <c r="E51" s="1"/>
    </row>
    <row r="56" spans="3:6" ht="30" customHeight="1" x14ac:dyDescent="0.2"/>
  </sheetData>
  <mergeCells count="4">
    <mergeCell ref="A2:F2"/>
    <mergeCell ref="A4:F4"/>
    <mergeCell ref="A6:B6"/>
    <mergeCell ref="A3:F3"/>
  </mergeCells>
  <phoneticPr fontId="0" type="noConversion"/>
  <hyperlinks>
    <hyperlink ref="A1" location="Съдържание!Print_Area" display="към съдържанието" xr:uid="{00000000-0004-0000-0F00-000000000000}"/>
  </hyperlinks>
  <printOptions horizontalCentered="1" verticalCentered="1"/>
  <pageMargins left="0.39370078740157483" right="0.39370078740157483" top="0.59055118110236227" bottom="0.59055118110236227" header="0.51181102362204722" footer="0.51181102362204722"/>
  <pageSetup paperSize="9" scale="8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F52"/>
  <sheetViews>
    <sheetView topLeftCell="A28" zoomScaleNormal="100" workbookViewId="0">
      <selection activeCell="I17" sqref="I17"/>
    </sheetView>
  </sheetViews>
  <sheetFormatPr defaultRowHeight="12.75" x14ac:dyDescent="0.2"/>
  <cols>
    <col min="1" max="1" width="7.28515625" customWidth="1"/>
    <col min="2" max="2" width="42.7109375" customWidth="1"/>
    <col min="3" max="3" width="15.7109375" customWidth="1"/>
    <col min="4" max="4" width="16.7109375" customWidth="1"/>
    <col min="5" max="5" width="15.42578125" customWidth="1"/>
    <col min="6" max="6" width="9.7109375" customWidth="1"/>
    <col min="7" max="7" width="8.7109375" customWidth="1"/>
    <col min="14" max="14" width="12" bestFit="1" customWidth="1"/>
  </cols>
  <sheetData>
    <row r="1" spans="1:6" s="98" customFormat="1" ht="15" customHeight="1" x14ac:dyDescent="0.2">
      <c r="A1" s="255" t="s">
        <v>71</v>
      </c>
      <c r="B1" s="106"/>
      <c r="C1" s="106"/>
      <c r="D1" s="142"/>
      <c r="E1" s="142"/>
      <c r="F1" s="142"/>
    </row>
    <row r="2" spans="1:6" s="98" customFormat="1" ht="15" customHeight="1" x14ac:dyDescent="0.25">
      <c r="A2" s="324" t="s">
        <v>227</v>
      </c>
      <c r="B2" s="324"/>
      <c r="C2" s="324"/>
      <c r="D2" s="324"/>
      <c r="E2" s="324"/>
      <c r="F2" s="324"/>
    </row>
    <row r="3" spans="1:6" s="98" customFormat="1" ht="15" customHeight="1" x14ac:dyDescent="0.25">
      <c r="A3" s="324" t="s">
        <v>151</v>
      </c>
      <c r="B3" s="324"/>
      <c r="C3" s="324"/>
      <c r="D3" s="324"/>
      <c r="E3" s="324"/>
      <c r="F3" s="324"/>
    </row>
    <row r="4" spans="1:6" s="98" customFormat="1" ht="15" customHeight="1" x14ac:dyDescent="0.25">
      <c r="A4" s="324" t="s">
        <v>488</v>
      </c>
      <c r="B4" s="324"/>
      <c r="C4" s="324"/>
      <c r="D4" s="324"/>
      <c r="E4" s="324"/>
      <c r="F4" s="324"/>
    </row>
    <row r="5" spans="1:6" s="98" customFormat="1" ht="15" customHeight="1" x14ac:dyDescent="0.25">
      <c r="A5" s="134"/>
      <c r="B5" s="134"/>
      <c r="C5" s="135"/>
      <c r="D5" s="136"/>
      <c r="E5" s="135"/>
      <c r="F5" s="135"/>
    </row>
    <row r="6" spans="1:6" ht="50.1" customHeight="1" x14ac:dyDescent="0.2">
      <c r="A6" s="327" t="s">
        <v>115</v>
      </c>
      <c r="B6" s="328"/>
      <c r="C6" s="216" t="s">
        <v>350</v>
      </c>
      <c r="D6" s="216" t="s">
        <v>330</v>
      </c>
      <c r="E6" s="210" t="s">
        <v>80</v>
      </c>
      <c r="F6" s="210" t="s">
        <v>312</v>
      </c>
    </row>
    <row r="7" spans="1:6" ht="20.100000000000001" customHeight="1" x14ac:dyDescent="0.2">
      <c r="A7" s="180">
        <v>1</v>
      </c>
      <c r="B7" s="180">
        <v>2</v>
      </c>
      <c r="C7" s="180">
        <v>3</v>
      </c>
      <c r="D7" s="180">
        <v>4</v>
      </c>
      <c r="E7" s="180">
        <v>5</v>
      </c>
      <c r="F7" s="180" t="s">
        <v>288</v>
      </c>
    </row>
    <row r="8" spans="1:6" ht="25.5" x14ac:dyDescent="0.2">
      <c r="A8" s="130">
        <v>111</v>
      </c>
      <c r="B8" s="131" t="s">
        <v>11</v>
      </c>
      <c r="C8" s="126">
        <v>412829</v>
      </c>
      <c r="D8" s="129">
        <v>58612113.460000001</v>
      </c>
      <c r="E8" s="126">
        <v>1254264</v>
      </c>
      <c r="F8" s="114">
        <f>D8/E8</f>
        <v>46.730284421780425</v>
      </c>
    </row>
    <row r="9" spans="1:6" ht="25.5" x14ac:dyDescent="0.2">
      <c r="A9" s="130">
        <v>112</v>
      </c>
      <c r="B9" s="131" t="s">
        <v>12</v>
      </c>
      <c r="C9" s="126">
        <v>152</v>
      </c>
      <c r="D9" s="129">
        <v>23794.71</v>
      </c>
      <c r="E9" s="126">
        <v>465</v>
      </c>
      <c r="F9" s="114">
        <f t="shared" ref="F9:F45" si="0">D9/E9</f>
        <v>51.171419354838704</v>
      </c>
    </row>
    <row r="10" spans="1:6" ht="25.5" x14ac:dyDescent="0.2">
      <c r="A10" s="130">
        <v>113</v>
      </c>
      <c r="B10" s="131" t="s">
        <v>13</v>
      </c>
      <c r="C10" s="126">
        <v>99852</v>
      </c>
      <c r="D10" s="129">
        <v>14437116.810000001</v>
      </c>
      <c r="E10" s="126">
        <v>296795</v>
      </c>
      <c r="F10" s="114">
        <f t="shared" si="0"/>
        <v>48.643396317323408</v>
      </c>
    </row>
    <row r="11" spans="1:6" ht="25.5" x14ac:dyDescent="0.2">
      <c r="A11" s="130">
        <v>114</v>
      </c>
      <c r="B11" s="131" t="s">
        <v>14</v>
      </c>
      <c r="C11" s="126">
        <v>47</v>
      </c>
      <c r="D11" s="129">
        <v>7938.31</v>
      </c>
      <c r="E11" s="126">
        <v>139</v>
      </c>
      <c r="F11" s="114">
        <f t="shared" si="0"/>
        <v>57.110143884892089</v>
      </c>
    </row>
    <row r="12" spans="1:6" ht="25.5" x14ac:dyDescent="0.2">
      <c r="A12" s="130">
        <v>121</v>
      </c>
      <c r="B12" s="131" t="s">
        <v>15</v>
      </c>
      <c r="C12" s="126">
        <v>21325</v>
      </c>
      <c r="D12" s="129">
        <v>3618142.15</v>
      </c>
      <c r="E12" s="126">
        <v>85033</v>
      </c>
      <c r="F12" s="114">
        <f t="shared" si="0"/>
        <v>42.549858878317828</v>
      </c>
    </row>
    <row r="13" spans="1:6" ht="25.5" x14ac:dyDescent="0.2">
      <c r="A13" s="130">
        <v>122</v>
      </c>
      <c r="B13" s="131" t="s">
        <v>16</v>
      </c>
      <c r="C13" s="126">
        <v>23</v>
      </c>
      <c r="D13" s="129">
        <v>3338.08</v>
      </c>
      <c r="E13" s="126">
        <v>79</v>
      </c>
      <c r="F13" s="114">
        <f t="shared" si="0"/>
        <v>42.25417721518987</v>
      </c>
    </row>
    <row r="14" spans="1:6" ht="25.5" x14ac:dyDescent="0.2">
      <c r="A14" s="130">
        <v>123</v>
      </c>
      <c r="B14" s="131" t="s">
        <v>17</v>
      </c>
      <c r="C14" s="126">
        <v>14842</v>
      </c>
      <c r="D14" s="129">
        <v>8971974.6600000001</v>
      </c>
      <c r="E14" s="126">
        <v>207213</v>
      </c>
      <c r="F14" s="114">
        <f t="shared" si="0"/>
        <v>43.298319410461701</v>
      </c>
    </row>
    <row r="15" spans="1:6" ht="25.5" x14ac:dyDescent="0.2">
      <c r="A15" s="130">
        <v>124</v>
      </c>
      <c r="B15" s="131" t="s">
        <v>18</v>
      </c>
      <c r="C15" s="126"/>
      <c r="D15" s="129"/>
      <c r="E15" s="126"/>
      <c r="F15" s="114"/>
    </row>
    <row r="16" spans="1:6" x14ac:dyDescent="0.2">
      <c r="A16" s="130">
        <v>131</v>
      </c>
      <c r="B16" s="131" t="s">
        <v>19</v>
      </c>
      <c r="C16" s="126">
        <v>147655</v>
      </c>
      <c r="D16" s="129">
        <v>89973377.670000002</v>
      </c>
      <c r="E16" s="126">
        <v>1942537</v>
      </c>
      <c r="F16" s="114">
        <f t="shared" si="0"/>
        <v>46.317458905544655</v>
      </c>
    </row>
    <row r="17" spans="1:6" x14ac:dyDescent="0.2">
      <c r="A17" s="130">
        <v>132</v>
      </c>
      <c r="B17" s="131" t="s">
        <v>20</v>
      </c>
      <c r="C17" s="126">
        <v>174</v>
      </c>
      <c r="D17" s="129">
        <v>29439.5</v>
      </c>
      <c r="E17" s="126">
        <v>508</v>
      </c>
      <c r="F17" s="114">
        <f t="shared" si="0"/>
        <v>57.951771653543304</v>
      </c>
    </row>
    <row r="18" spans="1:6" x14ac:dyDescent="0.2">
      <c r="A18" s="130">
        <v>133</v>
      </c>
      <c r="B18" s="131" t="s">
        <v>21</v>
      </c>
      <c r="C18" s="126">
        <v>3283</v>
      </c>
      <c r="D18" s="129">
        <v>1555499.38</v>
      </c>
      <c r="E18" s="126">
        <v>31054</v>
      </c>
      <c r="F18" s="114">
        <f t="shared" si="0"/>
        <v>50.090145552907835</v>
      </c>
    </row>
    <row r="19" spans="1:6" x14ac:dyDescent="0.2">
      <c r="A19" s="130">
        <v>134</v>
      </c>
      <c r="B19" s="131" t="s">
        <v>22</v>
      </c>
      <c r="C19" s="126">
        <v>88421</v>
      </c>
      <c r="D19" s="129">
        <v>56603619.189999998</v>
      </c>
      <c r="E19" s="126">
        <v>1164499</v>
      </c>
      <c r="F19" s="114">
        <f t="shared" si="0"/>
        <v>48.607700985574049</v>
      </c>
    </row>
    <row r="20" spans="1:6" ht="25.5" x14ac:dyDescent="0.2">
      <c r="A20" s="130">
        <v>141</v>
      </c>
      <c r="B20" s="132" t="s">
        <v>23</v>
      </c>
      <c r="C20" s="126"/>
      <c r="D20" s="129"/>
      <c r="E20" s="126"/>
      <c r="F20" s="114"/>
    </row>
    <row r="21" spans="1:6" x14ac:dyDescent="0.2">
      <c r="A21" s="130">
        <v>142</v>
      </c>
      <c r="B21" s="131" t="s">
        <v>24</v>
      </c>
      <c r="C21" s="126"/>
      <c r="D21" s="129"/>
      <c r="E21" s="126"/>
      <c r="F21" s="114"/>
    </row>
    <row r="22" spans="1:6" x14ac:dyDescent="0.2">
      <c r="A22" s="130">
        <v>143</v>
      </c>
      <c r="B22" s="131" t="s">
        <v>25</v>
      </c>
      <c r="C22" s="126"/>
      <c r="D22" s="129"/>
      <c r="E22" s="126"/>
      <c r="F22" s="114"/>
    </row>
    <row r="23" spans="1:6" ht="25.5" x14ac:dyDescent="0.2">
      <c r="A23" s="130">
        <v>145</v>
      </c>
      <c r="B23" s="131" t="s">
        <v>26</v>
      </c>
      <c r="C23" s="126"/>
      <c r="D23" s="129"/>
      <c r="E23" s="126"/>
      <c r="F23" s="114"/>
    </row>
    <row r="24" spans="1:6" x14ac:dyDescent="0.2">
      <c r="A24" s="130">
        <v>211</v>
      </c>
      <c r="B24" s="131" t="s">
        <v>370</v>
      </c>
      <c r="C24" s="126">
        <v>137363</v>
      </c>
      <c r="D24" s="129">
        <v>77698627.480000004</v>
      </c>
      <c r="E24" s="126">
        <v>1660482</v>
      </c>
      <c r="F24" s="114">
        <f t="shared" si="0"/>
        <v>46.79281526689239</v>
      </c>
    </row>
    <row r="25" spans="1:6" x14ac:dyDescent="0.2">
      <c r="A25" s="130">
        <v>212</v>
      </c>
      <c r="B25" s="131" t="s">
        <v>371</v>
      </c>
      <c r="C25" s="126">
        <v>20591</v>
      </c>
      <c r="D25" s="129">
        <v>12099447.050000001</v>
      </c>
      <c r="E25" s="126">
        <v>242193</v>
      </c>
      <c r="F25" s="114">
        <f t="shared" si="0"/>
        <v>49.957872647021183</v>
      </c>
    </row>
    <row r="26" spans="1:6" ht="25.5" x14ac:dyDescent="0.2">
      <c r="A26" s="130">
        <v>214</v>
      </c>
      <c r="B26" s="131" t="s">
        <v>372</v>
      </c>
      <c r="C26" s="126">
        <v>1250</v>
      </c>
      <c r="D26" s="129">
        <v>1119101.99</v>
      </c>
      <c r="E26" s="126">
        <v>20164</v>
      </c>
      <c r="F26" s="114">
        <f t="shared" si="0"/>
        <v>55.499999504066651</v>
      </c>
    </row>
    <row r="27" spans="1:6" ht="30" customHeight="1" x14ac:dyDescent="0.2">
      <c r="A27" s="130">
        <v>221</v>
      </c>
      <c r="B27" s="131" t="s">
        <v>70</v>
      </c>
      <c r="C27" s="126">
        <v>337</v>
      </c>
      <c r="D27" s="129">
        <v>140951.6</v>
      </c>
      <c r="E27" s="126">
        <v>2841</v>
      </c>
      <c r="F27" s="114">
        <f t="shared" si="0"/>
        <v>49.613375571981699</v>
      </c>
    </row>
    <row r="28" spans="1:6" ht="25.5" customHeight="1" x14ac:dyDescent="0.2">
      <c r="A28" s="130">
        <v>222</v>
      </c>
      <c r="B28" s="131" t="s">
        <v>373</v>
      </c>
      <c r="C28" s="126">
        <v>802</v>
      </c>
      <c r="D28" s="129">
        <v>448934.8</v>
      </c>
      <c r="E28" s="126">
        <v>9970</v>
      </c>
      <c r="F28" s="114">
        <f t="shared" si="0"/>
        <v>45.028565697091274</v>
      </c>
    </row>
    <row r="29" spans="1:6" x14ac:dyDescent="0.2">
      <c r="A29" s="130">
        <v>232</v>
      </c>
      <c r="B29" s="131" t="s">
        <v>374</v>
      </c>
      <c r="C29" s="126">
        <v>12351</v>
      </c>
      <c r="D29" s="129">
        <v>1856067.57</v>
      </c>
      <c r="E29" s="126">
        <v>36578</v>
      </c>
      <c r="F29" s="114">
        <f t="shared" si="0"/>
        <v>50.742729782929629</v>
      </c>
    </row>
    <row r="30" spans="1:6" ht="14.25" customHeight="1" x14ac:dyDescent="0.2">
      <c r="A30" s="130">
        <v>233</v>
      </c>
      <c r="B30" s="131" t="s">
        <v>375</v>
      </c>
      <c r="C30" s="126">
        <v>5341</v>
      </c>
      <c r="D30" s="129">
        <v>822648.34</v>
      </c>
      <c r="E30" s="126">
        <v>16238</v>
      </c>
      <c r="F30" s="114">
        <f t="shared" si="0"/>
        <v>50.661925113930288</v>
      </c>
    </row>
    <row r="31" spans="1:6" ht="25.5" x14ac:dyDescent="0.2">
      <c r="A31" s="130">
        <v>234</v>
      </c>
      <c r="B31" s="131" t="s">
        <v>27</v>
      </c>
      <c r="C31" s="126">
        <v>281</v>
      </c>
      <c r="D31" s="129">
        <v>121678.22</v>
      </c>
      <c r="E31" s="126">
        <v>2019</v>
      </c>
      <c r="F31" s="114">
        <f t="shared" si="0"/>
        <v>60.266577513620604</v>
      </c>
    </row>
    <row r="32" spans="1:6" x14ac:dyDescent="0.2">
      <c r="A32" s="130">
        <v>242</v>
      </c>
      <c r="B32" s="131" t="s">
        <v>28</v>
      </c>
      <c r="C32" s="126">
        <v>253</v>
      </c>
      <c r="D32" s="129">
        <v>200990.95</v>
      </c>
      <c r="E32" s="126">
        <v>3996</v>
      </c>
      <c r="F32" s="114">
        <f t="shared" si="0"/>
        <v>50.29803553553554</v>
      </c>
    </row>
    <row r="33" spans="1:6" ht="25.5" x14ac:dyDescent="0.2">
      <c r="A33" s="130">
        <v>251</v>
      </c>
      <c r="B33" s="131" t="s">
        <v>70</v>
      </c>
      <c r="C33" s="126">
        <v>13</v>
      </c>
      <c r="D33" s="129">
        <v>13460.63</v>
      </c>
      <c r="E33" s="126">
        <v>294</v>
      </c>
      <c r="F33" s="114">
        <f t="shared" si="0"/>
        <v>45.784455782312925</v>
      </c>
    </row>
    <row r="34" spans="1:6" ht="25.5" x14ac:dyDescent="0.2">
      <c r="A34" s="130">
        <v>252</v>
      </c>
      <c r="B34" s="131" t="s">
        <v>376</v>
      </c>
      <c r="C34" s="126">
        <v>574</v>
      </c>
      <c r="D34" s="129">
        <v>291553.12</v>
      </c>
      <c r="E34" s="126">
        <v>6915</v>
      </c>
      <c r="F34" s="114">
        <f t="shared" si="0"/>
        <v>42.162417932031815</v>
      </c>
    </row>
    <row r="35" spans="1:6" ht="38.25" x14ac:dyDescent="0.2">
      <c r="A35" s="130">
        <v>253</v>
      </c>
      <c r="B35" s="131" t="s">
        <v>377</v>
      </c>
      <c r="C35" s="126">
        <v>652</v>
      </c>
      <c r="D35" s="129">
        <v>102909.57</v>
      </c>
      <c r="E35" s="126">
        <v>1911</v>
      </c>
      <c r="F35" s="114">
        <f t="shared" si="0"/>
        <v>53.851161695447416</v>
      </c>
    </row>
    <row r="36" spans="1:6" x14ac:dyDescent="0.2">
      <c r="A36" s="130">
        <v>310</v>
      </c>
      <c r="B36" s="131" t="s">
        <v>29</v>
      </c>
      <c r="C36" s="126"/>
      <c r="D36" s="129"/>
      <c r="E36" s="126"/>
      <c r="F36" s="114"/>
    </row>
    <row r="37" spans="1:6" ht="25.5" x14ac:dyDescent="0.2">
      <c r="A37" s="130">
        <v>320</v>
      </c>
      <c r="B37" s="131" t="s">
        <v>30</v>
      </c>
      <c r="C37" s="126"/>
      <c r="D37" s="129"/>
      <c r="E37" s="126"/>
      <c r="F37" s="114"/>
    </row>
    <row r="38" spans="1:6" x14ac:dyDescent="0.2">
      <c r="A38" s="130">
        <v>331</v>
      </c>
      <c r="B38" s="131" t="s">
        <v>31</v>
      </c>
      <c r="C38" s="126">
        <v>1173</v>
      </c>
      <c r="D38" s="129">
        <v>828386.5</v>
      </c>
      <c r="E38" s="126">
        <v>19080</v>
      </c>
      <c r="F38" s="114">
        <f t="shared" si="0"/>
        <v>43.416483228511531</v>
      </c>
    </row>
    <row r="39" spans="1:6" x14ac:dyDescent="0.2">
      <c r="A39" s="130">
        <v>332</v>
      </c>
      <c r="B39" s="131" t="s">
        <v>32</v>
      </c>
      <c r="C39" s="126"/>
      <c r="D39" s="129"/>
      <c r="E39" s="126"/>
      <c r="F39" s="114"/>
    </row>
    <row r="40" spans="1:6" x14ac:dyDescent="0.2">
      <c r="A40" s="130">
        <v>333</v>
      </c>
      <c r="B40" s="131" t="s">
        <v>33</v>
      </c>
      <c r="C40" s="126">
        <v>131</v>
      </c>
      <c r="D40" s="129">
        <v>50393.95</v>
      </c>
      <c r="E40" s="126">
        <v>1159</v>
      </c>
      <c r="F40" s="114">
        <f t="shared" si="0"/>
        <v>43.480543572044866</v>
      </c>
    </row>
    <row r="41" spans="1:6" x14ac:dyDescent="0.2">
      <c r="A41" s="130">
        <v>334</v>
      </c>
      <c r="B41" s="131" t="s">
        <v>34</v>
      </c>
      <c r="C41" s="126">
        <v>7093</v>
      </c>
      <c r="D41" s="129">
        <v>5255816.13</v>
      </c>
      <c r="E41" s="126">
        <v>114181</v>
      </c>
      <c r="F41" s="114">
        <f t="shared" si="0"/>
        <v>46.030566644187736</v>
      </c>
    </row>
    <row r="42" spans="1:6" x14ac:dyDescent="0.2">
      <c r="A42" s="130">
        <v>340</v>
      </c>
      <c r="B42" s="131" t="s">
        <v>35</v>
      </c>
      <c r="C42" s="126"/>
      <c r="D42" s="129"/>
      <c r="E42" s="126"/>
      <c r="F42" s="114"/>
    </row>
    <row r="43" spans="1:6" x14ac:dyDescent="0.2">
      <c r="A43" s="130">
        <v>351</v>
      </c>
      <c r="B43" s="131" t="s">
        <v>36</v>
      </c>
      <c r="C43" s="126"/>
      <c r="D43" s="129"/>
      <c r="E43" s="126"/>
      <c r="F43" s="114"/>
    </row>
    <row r="44" spans="1:6" x14ac:dyDescent="0.2">
      <c r="A44" s="130">
        <v>411</v>
      </c>
      <c r="B44" s="131" t="s">
        <v>37</v>
      </c>
      <c r="C44" s="126"/>
      <c r="D44" s="129"/>
      <c r="E44" s="126"/>
      <c r="F44" s="114"/>
    </row>
    <row r="45" spans="1:6" ht="25.5" x14ac:dyDescent="0.2">
      <c r="A45" s="130">
        <v>911</v>
      </c>
      <c r="B45" s="131" t="s">
        <v>378</v>
      </c>
      <c r="C45" s="126">
        <v>9300</v>
      </c>
      <c r="D45" s="129">
        <v>6180149.1299999999</v>
      </c>
      <c r="E45" s="126">
        <v>111029</v>
      </c>
      <c r="F45" s="114">
        <f t="shared" si="0"/>
        <v>55.662476740311092</v>
      </c>
    </row>
    <row r="46" spans="1:6" ht="20.100000000000001" customHeight="1" x14ac:dyDescent="0.2">
      <c r="A46" s="217" t="s">
        <v>10</v>
      </c>
      <c r="B46" s="217"/>
      <c r="C46" s="218">
        <f>SUM(C8:C45)</f>
        <v>986108</v>
      </c>
      <c r="D46" s="219">
        <f>SUM(D8:D45)</f>
        <v>341067470.95000005</v>
      </c>
      <c r="E46" s="218">
        <f>SUM(E8:E45)</f>
        <v>7231636</v>
      </c>
      <c r="F46" s="220">
        <f>D46/E46</f>
        <v>47.163251987517079</v>
      </c>
    </row>
    <row r="50" spans="3:6" ht="30" customHeight="1" x14ac:dyDescent="0.2"/>
    <row r="51" spans="3:6" x14ac:dyDescent="0.2">
      <c r="C51" s="1"/>
      <c r="D51" s="3"/>
      <c r="E51" s="1"/>
      <c r="F51" s="7"/>
    </row>
    <row r="52" spans="3:6" x14ac:dyDescent="0.2">
      <c r="C52" s="3"/>
      <c r="D52" s="3"/>
      <c r="E52" s="3"/>
      <c r="F52" s="3"/>
    </row>
  </sheetData>
  <mergeCells count="4">
    <mergeCell ref="A2:F2"/>
    <mergeCell ref="A4:F4"/>
    <mergeCell ref="A6:B6"/>
    <mergeCell ref="A3:F3"/>
  </mergeCells>
  <phoneticPr fontId="0" type="noConversion"/>
  <hyperlinks>
    <hyperlink ref="A1" location="Съдържание!Print_Area" display="към съдържанието" xr:uid="{00000000-0004-0000-1000-000000000000}"/>
  </hyperlinks>
  <printOptions horizontalCentered="1" verticalCentered="1"/>
  <pageMargins left="0.39370078740157483" right="0.39370078740157483" top="0.59055118110236227" bottom="0.59055118110236227" header="0.51181102362204722" footer="0.51181102362204722"/>
  <pageSetup paperSize="9" scale="8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14"/>
  <sheetViews>
    <sheetView topLeftCell="A7" zoomScaleNormal="100" workbookViewId="0">
      <selection activeCell="C14" sqref="C14:H14"/>
    </sheetView>
  </sheetViews>
  <sheetFormatPr defaultRowHeight="12.75" x14ac:dyDescent="0.2"/>
  <cols>
    <col min="1" max="2" width="26" customWidth="1"/>
    <col min="3" max="8" width="20.7109375" customWidth="1"/>
    <col min="9" max="9" width="11.7109375" style="13" customWidth="1"/>
    <col min="10" max="10" width="9.7109375" bestFit="1" customWidth="1"/>
    <col min="13" max="13" width="12.5703125" customWidth="1"/>
  </cols>
  <sheetData>
    <row r="1" spans="1:16" s="6" customFormat="1" ht="15" customHeight="1" x14ac:dyDescent="0.2">
      <c r="A1" s="255" t="s">
        <v>71</v>
      </c>
      <c r="H1" s="142"/>
      <c r="I1" s="177"/>
      <c r="J1" s="177"/>
    </row>
    <row r="2" spans="1:16" s="98" customFormat="1" ht="20.100000000000001" customHeight="1" x14ac:dyDescent="0.2">
      <c r="A2" s="292" t="s">
        <v>491</v>
      </c>
      <c r="B2" s="292"/>
      <c r="C2" s="292"/>
      <c r="D2" s="292"/>
      <c r="E2" s="292"/>
      <c r="F2" s="292"/>
      <c r="G2" s="292"/>
      <c r="H2" s="292"/>
      <c r="I2" s="115"/>
      <c r="L2"/>
      <c r="M2"/>
      <c r="N2"/>
      <c r="O2"/>
      <c r="P2"/>
    </row>
    <row r="3" spans="1:16" s="98" customFormat="1" ht="15" customHeight="1" x14ac:dyDescent="0.2">
      <c r="A3" s="83"/>
      <c r="B3" s="83"/>
      <c r="C3" s="83"/>
      <c r="D3" s="83"/>
      <c r="E3" s="83"/>
      <c r="F3" s="83"/>
      <c r="G3" s="83"/>
      <c r="H3" s="83"/>
      <c r="I3" s="115"/>
      <c r="L3"/>
      <c r="M3"/>
      <c r="N3"/>
      <c r="O3"/>
      <c r="P3"/>
    </row>
    <row r="4" spans="1:16" s="6" customFormat="1" ht="30" customHeight="1" x14ac:dyDescent="0.2">
      <c r="A4" s="224" t="s">
        <v>331</v>
      </c>
      <c r="B4" s="225" t="s">
        <v>207</v>
      </c>
      <c r="C4" s="224" t="s">
        <v>204</v>
      </c>
      <c r="D4" s="224" t="s">
        <v>202</v>
      </c>
      <c r="E4" s="224" t="s">
        <v>203</v>
      </c>
      <c r="F4" s="224" t="s">
        <v>205</v>
      </c>
      <c r="G4" s="224" t="s">
        <v>206</v>
      </c>
      <c r="H4" s="209" t="s">
        <v>235</v>
      </c>
      <c r="I4" s="123"/>
      <c r="L4"/>
      <c r="M4"/>
      <c r="N4"/>
      <c r="O4"/>
      <c r="P4"/>
    </row>
    <row r="5" spans="1:16" s="6" customFormat="1" ht="20.100000000000001" customHeight="1" x14ac:dyDescent="0.2">
      <c r="A5" s="209">
        <v>1</v>
      </c>
      <c r="B5" s="221">
        <v>2</v>
      </c>
      <c r="C5" s="224">
        <v>3</v>
      </c>
      <c r="D5" s="224">
        <v>4</v>
      </c>
      <c r="E5" s="209">
        <v>5</v>
      </c>
      <c r="F5" s="224">
        <v>6</v>
      </c>
      <c r="G5" s="224">
        <v>7</v>
      </c>
      <c r="H5" s="209" t="s">
        <v>290</v>
      </c>
      <c r="I5" s="123"/>
      <c r="L5"/>
      <c r="M5"/>
      <c r="N5"/>
      <c r="O5"/>
      <c r="P5"/>
    </row>
    <row r="6" spans="1:16" ht="30" customHeight="1" x14ac:dyDescent="0.2">
      <c r="A6" s="329" t="s">
        <v>216</v>
      </c>
      <c r="B6" s="399" t="s">
        <v>94</v>
      </c>
      <c r="C6" s="103">
        <v>5877</v>
      </c>
      <c r="D6" s="103">
        <v>569786</v>
      </c>
      <c r="E6" s="103">
        <v>415387</v>
      </c>
      <c r="F6" s="103">
        <v>122208</v>
      </c>
      <c r="G6" s="103">
        <v>105165</v>
      </c>
      <c r="H6" s="103">
        <f>SUM(C6:G6)</f>
        <v>1218423</v>
      </c>
      <c r="I6" s="398"/>
    </row>
    <row r="7" spans="1:16" ht="30" customHeight="1" x14ac:dyDescent="0.2">
      <c r="A7" s="329"/>
      <c r="B7" s="399" t="s">
        <v>95</v>
      </c>
      <c r="C7" s="103">
        <v>16019</v>
      </c>
      <c r="D7" s="103">
        <v>75981</v>
      </c>
      <c r="E7" s="103">
        <v>38539</v>
      </c>
      <c r="F7" s="103">
        <v>309073</v>
      </c>
      <c r="G7" s="103">
        <v>14222</v>
      </c>
      <c r="H7" s="103">
        <f>SUM(C7:G7)</f>
        <v>453834</v>
      </c>
      <c r="I7" s="398"/>
      <c r="M7" s="49"/>
    </row>
    <row r="8" spans="1:16" ht="20.100000000000001" customHeight="1" thickBot="1" x14ac:dyDescent="0.25">
      <c r="A8" s="329"/>
      <c r="B8" s="399" t="s">
        <v>201</v>
      </c>
      <c r="C8" s="103">
        <v>21896</v>
      </c>
      <c r="D8" s="103">
        <v>645767</v>
      </c>
      <c r="E8" s="103">
        <v>453926</v>
      </c>
      <c r="F8" s="103">
        <v>431281</v>
      </c>
      <c r="G8" s="103">
        <v>119387</v>
      </c>
      <c r="H8" s="103">
        <f>SUM(H6:H7)</f>
        <v>1672257</v>
      </c>
      <c r="I8" s="398"/>
    </row>
    <row r="9" spans="1:16" ht="30" customHeight="1" x14ac:dyDescent="0.2">
      <c r="A9" s="332" t="s">
        <v>339</v>
      </c>
      <c r="B9" s="400" t="s">
        <v>94</v>
      </c>
      <c r="C9" s="103">
        <v>364363</v>
      </c>
      <c r="D9" s="103">
        <v>97939</v>
      </c>
      <c r="E9" s="103">
        <v>7319</v>
      </c>
      <c r="F9" s="103">
        <v>2427</v>
      </c>
      <c r="G9" s="103">
        <v>2121</v>
      </c>
      <c r="H9" s="103">
        <f>H12-H6</f>
        <v>474169</v>
      </c>
    </row>
    <row r="10" spans="1:16" ht="30" customHeight="1" x14ac:dyDescent="0.2">
      <c r="A10" s="333"/>
      <c r="B10" s="399" t="s">
        <v>95</v>
      </c>
      <c r="C10" s="103">
        <v>2173</v>
      </c>
      <c r="D10" s="103">
        <v>1780</v>
      </c>
      <c r="E10" s="103">
        <v>540</v>
      </c>
      <c r="F10" s="103">
        <v>3382</v>
      </c>
      <c r="G10" s="103">
        <v>240</v>
      </c>
      <c r="H10" s="103">
        <f>H13-H7</f>
        <v>8115</v>
      </c>
    </row>
    <row r="11" spans="1:16" ht="20.100000000000001" customHeight="1" thickBot="1" x14ac:dyDescent="0.25">
      <c r="A11" s="334"/>
      <c r="B11" s="401" t="s">
        <v>201</v>
      </c>
      <c r="C11" s="103">
        <v>366536</v>
      </c>
      <c r="D11" s="103">
        <v>99719</v>
      </c>
      <c r="E11" s="103">
        <v>7859</v>
      </c>
      <c r="F11" s="103">
        <v>5809</v>
      </c>
      <c r="G11" s="103">
        <v>2361</v>
      </c>
      <c r="H11" s="103">
        <f>SUM(H9:H10)</f>
        <v>482284</v>
      </c>
    </row>
    <row r="12" spans="1:16" ht="30" customHeight="1" x14ac:dyDescent="0.2">
      <c r="A12" s="330" t="s">
        <v>212</v>
      </c>
      <c r="B12" s="400" t="s">
        <v>94</v>
      </c>
      <c r="C12" s="103">
        <v>370240</v>
      </c>
      <c r="D12" s="103">
        <v>667725</v>
      </c>
      <c r="E12" s="103">
        <v>422706</v>
      </c>
      <c r="F12" s="103">
        <v>124635</v>
      </c>
      <c r="G12" s="103">
        <v>107286</v>
      </c>
      <c r="H12" s="103">
        <f>SUM(C12:G12)</f>
        <v>1692592</v>
      </c>
    </row>
    <row r="13" spans="1:16" ht="30" customHeight="1" x14ac:dyDescent="0.2">
      <c r="A13" s="329"/>
      <c r="B13" s="399" t="s">
        <v>95</v>
      </c>
      <c r="C13" s="103">
        <v>18192</v>
      </c>
      <c r="D13" s="103">
        <v>77761</v>
      </c>
      <c r="E13" s="103">
        <v>39079</v>
      </c>
      <c r="F13" s="103">
        <v>312455</v>
      </c>
      <c r="G13" s="103">
        <v>14462</v>
      </c>
      <c r="H13" s="103">
        <f>SUM(C13:G13)</f>
        <v>461949</v>
      </c>
    </row>
    <row r="14" spans="1:16" ht="20.100000000000001" customHeight="1" x14ac:dyDescent="0.2">
      <c r="A14" s="331"/>
      <c r="B14" s="402" t="s">
        <v>201</v>
      </c>
      <c r="C14" s="222">
        <v>388432</v>
      </c>
      <c r="D14" s="222">
        <v>745486</v>
      </c>
      <c r="E14" s="222">
        <v>461785</v>
      </c>
      <c r="F14" s="222">
        <v>437090</v>
      </c>
      <c r="G14" s="222">
        <v>121748</v>
      </c>
      <c r="H14" s="222">
        <f>SUM(C14:G14)</f>
        <v>2154541</v>
      </c>
    </row>
  </sheetData>
  <mergeCells count="4">
    <mergeCell ref="A6:A8"/>
    <mergeCell ref="A12:A14"/>
    <mergeCell ref="A9:A11"/>
    <mergeCell ref="A2:H2"/>
  </mergeCells>
  <hyperlinks>
    <hyperlink ref="A1" location="Съдържание!Print_Area" display="към съдържанието" xr:uid="{00000000-0004-0000-1100-000000000000}"/>
  </hyperlinks>
  <printOptions horizontalCentered="1"/>
  <pageMargins left="0.39370078740157483" right="0.39370078740157483" top="0.59055118110236227" bottom="0.59055118110236227" header="0.31496062992125984" footer="0.31496062992125984"/>
  <pageSetup paperSize="9"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L51"/>
  <sheetViews>
    <sheetView topLeftCell="A20" zoomScale="85" zoomScaleNormal="85" workbookViewId="0">
      <selection activeCell="I17" sqref="I17"/>
    </sheetView>
  </sheetViews>
  <sheetFormatPr defaultRowHeight="12.75" x14ac:dyDescent="0.2"/>
  <cols>
    <col min="1" max="1" width="20.7109375" style="98" customWidth="1"/>
    <col min="2" max="2" width="10.7109375" style="98" customWidth="1"/>
    <col min="3" max="3" width="20.7109375" style="98" customWidth="1"/>
    <col min="4" max="4" width="17.7109375" style="98" customWidth="1"/>
    <col min="5" max="5" width="13.7109375" style="98" customWidth="1"/>
    <col min="6" max="6" width="15.7109375" style="98" customWidth="1"/>
    <col min="7" max="7" width="7.28515625" style="98" customWidth="1"/>
    <col min="8" max="12" width="9.140625" style="115" customWidth="1"/>
    <col min="13" max="23" width="9.140625" style="98" customWidth="1"/>
    <col min="24" max="16384" width="9.140625" style="98"/>
  </cols>
  <sheetData>
    <row r="1" spans="1:9" ht="15" customHeight="1" x14ac:dyDescent="0.2">
      <c r="A1" s="255" t="s">
        <v>71</v>
      </c>
      <c r="B1" s="106"/>
      <c r="C1" s="106"/>
      <c r="D1" s="142"/>
      <c r="E1" s="142"/>
      <c r="F1" s="142"/>
      <c r="H1" s="98"/>
    </row>
    <row r="2" spans="1:9" ht="15" customHeight="1" x14ac:dyDescent="0.25">
      <c r="A2" s="317" t="s">
        <v>228</v>
      </c>
      <c r="B2" s="317"/>
      <c r="C2" s="317"/>
      <c r="D2" s="317"/>
      <c r="E2" s="317"/>
      <c r="F2" s="317"/>
    </row>
    <row r="3" spans="1:9" ht="15" customHeight="1" x14ac:dyDescent="0.2">
      <c r="A3" s="294" t="s">
        <v>94</v>
      </c>
      <c r="B3" s="294"/>
      <c r="C3" s="294"/>
      <c r="D3" s="294"/>
      <c r="E3" s="294"/>
      <c r="F3" s="294"/>
    </row>
    <row r="4" spans="1:9" ht="15" customHeight="1" x14ac:dyDescent="0.2">
      <c r="A4" s="294" t="s">
        <v>489</v>
      </c>
      <c r="B4" s="294"/>
      <c r="C4" s="294"/>
      <c r="D4" s="294"/>
      <c r="E4" s="294"/>
      <c r="F4" s="294"/>
    </row>
    <row r="5" spans="1:9" ht="15" customHeight="1" x14ac:dyDescent="0.2">
      <c r="A5" s="144"/>
      <c r="B5" s="144"/>
      <c r="C5" s="144"/>
      <c r="D5" s="144"/>
      <c r="E5" s="144"/>
      <c r="F5" s="106"/>
    </row>
    <row r="6" spans="1:9" ht="50.1" customHeight="1" x14ac:dyDescent="0.2">
      <c r="A6" s="226" t="s">
        <v>8</v>
      </c>
      <c r="B6" s="227" t="s">
        <v>369</v>
      </c>
      <c r="C6" s="227" t="s">
        <v>347</v>
      </c>
      <c r="D6" s="226" t="s">
        <v>329</v>
      </c>
      <c r="E6" s="228" t="s">
        <v>80</v>
      </c>
      <c r="F6" s="228" t="s">
        <v>169</v>
      </c>
    </row>
    <row r="7" spans="1:9" ht="20.100000000000001" customHeight="1" x14ac:dyDescent="0.2">
      <c r="A7" s="189">
        <v>1</v>
      </c>
      <c r="B7" s="189">
        <v>2</v>
      </c>
      <c r="C7" s="189">
        <v>3</v>
      </c>
      <c r="D7" s="189">
        <v>4</v>
      </c>
      <c r="E7" s="191">
        <v>5</v>
      </c>
      <c r="F7" s="191" t="s">
        <v>287</v>
      </c>
    </row>
    <row r="8" spans="1:9" ht="15" customHeight="1" x14ac:dyDescent="0.2">
      <c r="A8" s="146" t="s">
        <v>39</v>
      </c>
      <c r="B8" s="103">
        <f>'Табл.I.6.1. ОЗ ПБЛ_мъже'!B8+'Табл.I.6.2.ОЗ ПБЛ_жени'!B8</f>
        <v>31847</v>
      </c>
      <c r="C8" s="103">
        <f>'Табл.I.6.1. ОЗ ПБЛ_мъже'!C8+'Табл.I.6.2.ОЗ ПБЛ_жени'!C8</f>
        <v>51403</v>
      </c>
      <c r="D8" s="113">
        <f>'Табл.I.6.1. ОЗ ПБЛ_мъже'!D8+'Табл.I.6.2.ОЗ ПБЛ_жени'!D8</f>
        <v>12396306.58</v>
      </c>
      <c r="E8" s="103">
        <f>'Табл.I.6.1. ОЗ ПБЛ_мъже'!E8+'Табл.I.6.2.ОЗ ПБЛ_жени'!E8</f>
        <v>327637</v>
      </c>
      <c r="F8" s="145">
        <f>C8/B8</f>
        <v>1.614060979056112</v>
      </c>
      <c r="I8" s="117"/>
    </row>
    <row r="9" spans="1:9" ht="15" customHeight="1" x14ac:dyDescent="0.2">
      <c r="A9" s="146" t="s">
        <v>40</v>
      </c>
      <c r="B9" s="103">
        <f>'Табл.I.6.1. ОЗ ПБЛ_мъже'!B9+'Табл.I.6.2.ОЗ ПБЛ_жени'!B9</f>
        <v>32865</v>
      </c>
      <c r="C9" s="103">
        <f>'Табл.I.6.1. ОЗ ПБЛ_мъже'!C9+'Табл.I.6.2.ОЗ ПБЛ_жени'!C9</f>
        <v>51147</v>
      </c>
      <c r="D9" s="113">
        <f>'Табл.I.6.1. ОЗ ПБЛ_мъже'!D9+'Табл.I.6.2.ОЗ ПБЛ_жени'!D9</f>
        <v>13119075.529999999</v>
      </c>
      <c r="E9" s="103">
        <f>'Табл.I.6.1. ОЗ ПБЛ_мъже'!E9+'Табл.I.6.2.ОЗ ПБЛ_жени'!E9</f>
        <v>290434</v>
      </c>
      <c r="F9" s="145">
        <f t="shared" ref="F9:F36" si="0">C9/B9</f>
        <v>1.5562756732085805</v>
      </c>
      <c r="I9" s="117"/>
    </row>
    <row r="10" spans="1:9" ht="15" customHeight="1" x14ac:dyDescent="0.2">
      <c r="A10" s="146" t="s">
        <v>41</v>
      </c>
      <c r="B10" s="103">
        <f>'Табл.I.6.1. ОЗ ПБЛ_мъже'!B10+'Табл.I.6.2.ОЗ ПБЛ_жени'!B10</f>
        <v>46009</v>
      </c>
      <c r="C10" s="103">
        <f>'Табл.I.6.1. ОЗ ПБЛ_мъже'!C10+'Табл.I.6.2.ОЗ ПБЛ_жени'!C10</f>
        <v>71060</v>
      </c>
      <c r="D10" s="113">
        <f>'Табл.I.6.1. ОЗ ПБЛ_мъже'!D10+'Табл.I.6.2.ОЗ ПБЛ_жени'!D10</f>
        <v>19195798.52</v>
      </c>
      <c r="E10" s="103">
        <f>'Табл.I.6.1. ОЗ ПБЛ_мъже'!E10+'Табл.I.6.2.ОЗ ПБЛ_жени'!E10</f>
        <v>382702</v>
      </c>
      <c r="F10" s="145">
        <f t="shared" si="0"/>
        <v>1.5444804277423982</v>
      </c>
      <c r="I10" s="117"/>
    </row>
    <row r="11" spans="1:9" ht="15" customHeight="1" x14ac:dyDescent="0.2">
      <c r="A11" s="146" t="s">
        <v>42</v>
      </c>
      <c r="B11" s="103">
        <f>'Табл.I.6.1. ОЗ ПБЛ_мъже'!B11+'Табл.I.6.2.ОЗ ПБЛ_жени'!B11</f>
        <v>22098</v>
      </c>
      <c r="C11" s="103">
        <f>'Табл.I.6.1. ОЗ ПБЛ_мъже'!C11+'Табл.I.6.2.ОЗ ПБЛ_жени'!C11</f>
        <v>35829</v>
      </c>
      <c r="D11" s="113">
        <f>'Табл.I.6.1. ОЗ ПБЛ_мъже'!D11+'Табл.I.6.2.ОЗ ПБЛ_жени'!D11</f>
        <v>8529491.9299999997</v>
      </c>
      <c r="E11" s="103">
        <f>'Табл.I.6.1. ОЗ ПБЛ_мъже'!E11+'Табл.I.6.2.ОЗ ПБЛ_жени'!E11</f>
        <v>192803</v>
      </c>
      <c r="F11" s="145">
        <f t="shared" si="0"/>
        <v>1.6213684496334511</v>
      </c>
      <c r="I11" s="117"/>
    </row>
    <row r="12" spans="1:9" ht="15" customHeight="1" x14ac:dyDescent="0.2">
      <c r="A12" s="146" t="s">
        <v>43</v>
      </c>
      <c r="B12" s="103">
        <f>'Табл.I.6.1. ОЗ ПБЛ_мъже'!B12+'Табл.I.6.2.ОЗ ПБЛ_жени'!B12</f>
        <v>4443</v>
      </c>
      <c r="C12" s="103">
        <f>'Табл.I.6.1. ОЗ ПБЛ_мъже'!C12+'Табл.I.6.2.ОЗ ПБЛ_жени'!C12</f>
        <v>6729</v>
      </c>
      <c r="D12" s="113">
        <f>'Табл.I.6.1. ОЗ ПБЛ_мъже'!D12+'Табл.I.6.2.ОЗ ПБЛ_жени'!D12</f>
        <v>1696903.15</v>
      </c>
      <c r="E12" s="103">
        <f>'Табл.I.6.1. ОЗ ПБЛ_мъже'!E12+'Табл.I.6.2.ОЗ ПБЛ_жени'!E12</f>
        <v>40174</v>
      </c>
      <c r="F12" s="145">
        <f t="shared" si="0"/>
        <v>1.5145172180958812</v>
      </c>
      <c r="I12" s="117"/>
    </row>
    <row r="13" spans="1:9" ht="15" customHeight="1" x14ac:dyDescent="0.2">
      <c r="A13" s="146" t="s">
        <v>44</v>
      </c>
      <c r="B13" s="103">
        <f>'Табл.I.6.1. ОЗ ПБЛ_мъже'!B13+'Табл.I.6.2.ОЗ ПБЛ_жени'!B13</f>
        <v>15293</v>
      </c>
      <c r="C13" s="103">
        <f>'Табл.I.6.1. ОЗ ПБЛ_мъже'!C13+'Табл.I.6.2.ОЗ ПБЛ_жени'!C13</f>
        <v>25866</v>
      </c>
      <c r="D13" s="113">
        <f>'Табл.I.6.1. ОЗ ПБЛ_мъже'!D13+'Табл.I.6.2.ОЗ ПБЛ_жени'!D13</f>
        <v>8698066.379999999</v>
      </c>
      <c r="E13" s="103">
        <f>'Табл.I.6.1. ОЗ ПБЛ_мъже'!E13+'Табл.I.6.2.ОЗ ПБЛ_жени'!E13</f>
        <v>178842</v>
      </c>
      <c r="F13" s="145">
        <f t="shared" si="0"/>
        <v>1.6913620610736939</v>
      </c>
      <c r="I13" s="117"/>
    </row>
    <row r="14" spans="1:9" ht="15" customHeight="1" x14ac:dyDescent="0.2">
      <c r="A14" s="146" t="s">
        <v>45</v>
      </c>
      <c r="B14" s="103">
        <f>'Табл.I.6.1. ОЗ ПБЛ_мъже'!B14+'Табл.I.6.2.ОЗ ПБЛ_жени'!B14</f>
        <v>15675</v>
      </c>
      <c r="C14" s="103">
        <f>'Табл.I.6.1. ОЗ ПБЛ_мъже'!C14+'Табл.I.6.2.ОЗ ПБЛ_жени'!C14</f>
        <v>26332</v>
      </c>
      <c r="D14" s="113">
        <f>'Табл.I.6.1. ОЗ ПБЛ_мъже'!D14+'Табл.I.6.2.ОЗ ПБЛ_жени'!D14</f>
        <v>7235243.3499999996</v>
      </c>
      <c r="E14" s="103">
        <f>'Табл.I.6.1. ОЗ ПБЛ_мъже'!E14+'Табл.I.6.2.ОЗ ПБЛ_жени'!E14</f>
        <v>151033</v>
      </c>
      <c r="F14" s="145">
        <f t="shared" si="0"/>
        <v>1.6798724082934609</v>
      </c>
      <c r="I14" s="117"/>
    </row>
    <row r="15" spans="1:9" ht="15" customHeight="1" x14ac:dyDescent="0.2">
      <c r="A15" s="146" t="s">
        <v>46</v>
      </c>
      <c r="B15" s="103">
        <f>'Табл.I.6.1. ОЗ ПБЛ_мъже'!B15+'Табл.I.6.2.ОЗ ПБЛ_жени'!B15</f>
        <v>9225</v>
      </c>
      <c r="C15" s="103">
        <f>'Табл.I.6.1. ОЗ ПБЛ_мъже'!C15+'Табл.I.6.2.ОЗ ПБЛ_жени'!C15</f>
        <v>14255</v>
      </c>
      <c r="D15" s="113">
        <f>'Табл.I.6.1. ОЗ ПБЛ_мъже'!D15+'Табл.I.6.2.ОЗ ПБЛ_жени'!D15</f>
        <v>3950397.85</v>
      </c>
      <c r="E15" s="103">
        <f>'Табл.I.6.1. ОЗ ПБЛ_мъже'!E15+'Табл.I.6.2.ОЗ ПБЛ_жени'!E15</f>
        <v>91958</v>
      </c>
      <c r="F15" s="145">
        <f t="shared" si="0"/>
        <v>1.5452574525745257</v>
      </c>
      <c r="I15" s="117"/>
    </row>
    <row r="16" spans="1:9" ht="15" customHeight="1" x14ac:dyDescent="0.2">
      <c r="A16" s="146" t="s">
        <v>47</v>
      </c>
      <c r="B16" s="103">
        <f>'Табл.I.6.1. ОЗ ПБЛ_мъже'!B16+'Табл.I.6.2.ОЗ ПБЛ_жени'!B16</f>
        <v>10256</v>
      </c>
      <c r="C16" s="103">
        <f>'Табл.I.6.1. ОЗ ПБЛ_мъже'!C16+'Табл.I.6.2.ОЗ ПБЛ_жени'!C16</f>
        <v>16559</v>
      </c>
      <c r="D16" s="113">
        <f>'Табл.I.6.1. ОЗ ПБЛ_мъже'!D16+'Табл.I.6.2.ОЗ ПБЛ_жени'!D16</f>
        <v>4362381.7699999996</v>
      </c>
      <c r="E16" s="103">
        <f>'Табл.I.6.1. ОЗ ПБЛ_мъже'!E16+'Табл.I.6.2.ОЗ ПБЛ_жени'!E16</f>
        <v>108648</v>
      </c>
      <c r="F16" s="145">
        <f t="shared" si="0"/>
        <v>1.6145670826833074</v>
      </c>
      <c r="I16" s="117"/>
    </row>
    <row r="17" spans="1:9" ht="15" customHeight="1" x14ac:dyDescent="0.2">
      <c r="A17" s="146" t="s">
        <v>48</v>
      </c>
      <c r="B17" s="103">
        <f>'Табл.I.6.1. ОЗ ПБЛ_мъже'!B17+'Табл.I.6.2.ОЗ ПБЛ_жени'!B17</f>
        <v>10773</v>
      </c>
      <c r="C17" s="103">
        <f>'Табл.I.6.1. ОЗ ПБЛ_мъже'!C17+'Табл.I.6.2.ОЗ ПБЛ_жени'!C17</f>
        <v>17424</v>
      </c>
      <c r="D17" s="113">
        <f>'Табл.I.6.1. ОЗ ПБЛ_мъже'!D17+'Табл.I.6.2.ОЗ ПБЛ_жени'!D17</f>
        <v>4785130.55</v>
      </c>
      <c r="E17" s="103">
        <f>'Табл.I.6.1. ОЗ ПБЛ_мъже'!E17+'Табл.I.6.2.ОЗ ПБЛ_жени'!E17</f>
        <v>109278</v>
      </c>
      <c r="F17" s="145">
        <f t="shared" si="0"/>
        <v>1.617376775271512</v>
      </c>
      <c r="I17" s="117"/>
    </row>
    <row r="18" spans="1:9" ht="15" customHeight="1" x14ac:dyDescent="0.2">
      <c r="A18" s="146" t="s">
        <v>49</v>
      </c>
      <c r="B18" s="103">
        <f>'Табл.I.6.1. ОЗ ПБЛ_мъже'!B18+'Табл.I.6.2.ОЗ ПБЛ_жени'!B18</f>
        <v>8868</v>
      </c>
      <c r="C18" s="103">
        <f>'Табл.I.6.1. ОЗ ПБЛ_мъже'!C18+'Табл.I.6.2.ОЗ ПБЛ_жени'!C18</f>
        <v>13816</v>
      </c>
      <c r="D18" s="113">
        <f>'Табл.I.6.1. ОЗ ПБЛ_мъже'!D18+'Табл.I.6.2.ОЗ ПБЛ_жени'!D18</f>
        <v>3920126.71</v>
      </c>
      <c r="E18" s="103">
        <f>'Табл.I.6.1. ОЗ ПБЛ_мъже'!E18+'Табл.I.6.2.ОЗ ПБЛ_жени'!E18</f>
        <v>89825</v>
      </c>
      <c r="F18" s="145">
        <f t="shared" si="0"/>
        <v>1.5579612088407757</v>
      </c>
      <c r="I18" s="117"/>
    </row>
    <row r="19" spans="1:9" ht="15" customHeight="1" x14ac:dyDescent="0.2">
      <c r="A19" s="146" t="s">
        <v>50</v>
      </c>
      <c r="B19" s="103">
        <f>'Табл.I.6.1. ОЗ ПБЛ_мъже'!B19+'Табл.I.6.2.ОЗ ПБЛ_жени'!B19</f>
        <v>24023</v>
      </c>
      <c r="C19" s="103">
        <f>'Табл.I.6.1. ОЗ ПБЛ_мъже'!C19+'Табл.I.6.2.ОЗ ПБЛ_жени'!C19</f>
        <v>39344</v>
      </c>
      <c r="D19" s="113">
        <f>'Табл.I.6.1. ОЗ ПБЛ_мъже'!D19+'Табл.I.6.2.ОЗ ПБЛ_жени'!D19</f>
        <v>11231688.43</v>
      </c>
      <c r="E19" s="103">
        <f>'Табл.I.6.1. ОЗ ПБЛ_мъже'!E19+'Табл.I.6.2.ОЗ ПБЛ_жени'!E19</f>
        <v>263407</v>
      </c>
      <c r="F19" s="145">
        <f t="shared" si="0"/>
        <v>1.6377638096823877</v>
      </c>
      <c r="I19" s="117"/>
    </row>
    <row r="20" spans="1:9" ht="15" customHeight="1" x14ac:dyDescent="0.2">
      <c r="A20" s="146" t="s">
        <v>51</v>
      </c>
      <c r="B20" s="103">
        <f>'Табл.I.6.1. ОЗ ПБЛ_мъже'!B20+'Табл.I.6.2.ОЗ ПБЛ_жени'!B20</f>
        <v>10137</v>
      </c>
      <c r="C20" s="103">
        <f>'Табл.I.6.1. ОЗ ПБЛ_мъже'!C20+'Табл.I.6.2.ОЗ ПБЛ_жени'!C20</f>
        <v>15837</v>
      </c>
      <c r="D20" s="113">
        <f>'Табл.I.6.1. ОЗ ПБЛ_мъже'!D20+'Табл.I.6.2.ОЗ ПБЛ_жени'!D20</f>
        <v>4513679.9800000004</v>
      </c>
      <c r="E20" s="103">
        <f>'Табл.I.6.1. ОЗ ПБЛ_мъже'!E20+'Табл.I.6.2.ОЗ ПБЛ_жени'!E20</f>
        <v>102492</v>
      </c>
      <c r="F20" s="145">
        <f t="shared" si="0"/>
        <v>1.5622965374371116</v>
      </c>
      <c r="I20" s="117"/>
    </row>
    <row r="21" spans="1:9" ht="15" customHeight="1" x14ac:dyDescent="0.2">
      <c r="A21" s="146" t="s">
        <v>52</v>
      </c>
      <c r="B21" s="103">
        <f>'Табл.I.6.1. ОЗ ПБЛ_мъже'!B21+'Табл.I.6.2.ОЗ ПБЛ_жени'!B21</f>
        <v>19233</v>
      </c>
      <c r="C21" s="103">
        <f>'Табл.I.6.1. ОЗ ПБЛ_мъже'!C21+'Табл.I.6.2.ОЗ ПБЛ_жени'!C21</f>
        <v>30474</v>
      </c>
      <c r="D21" s="113">
        <f>'Табл.I.6.1. ОЗ ПБЛ_мъже'!D21+'Табл.I.6.2.ОЗ ПБЛ_жени'!D21</f>
        <v>7877422.5999999996</v>
      </c>
      <c r="E21" s="103">
        <f>'Табл.I.6.1. ОЗ ПБЛ_мъже'!E21+'Табл.I.6.2.ОЗ ПБЛ_жени'!E21</f>
        <v>183305</v>
      </c>
      <c r="F21" s="145">
        <f t="shared" si="0"/>
        <v>1.5844642021525503</v>
      </c>
      <c r="I21" s="117"/>
    </row>
    <row r="22" spans="1:9" ht="15" customHeight="1" x14ac:dyDescent="0.2">
      <c r="A22" s="146" t="s">
        <v>53</v>
      </c>
      <c r="B22" s="103">
        <f>'Табл.I.6.1. ОЗ ПБЛ_мъже'!B22+'Табл.I.6.2.ОЗ ПБЛ_жени'!B22</f>
        <v>86470</v>
      </c>
      <c r="C22" s="103">
        <f>'Табл.I.6.1. ОЗ ПБЛ_мъже'!C22+'Табл.I.6.2.ОЗ ПБЛ_жени'!C22</f>
        <v>144400</v>
      </c>
      <c r="D22" s="113">
        <f>'Табл.I.6.1. ОЗ ПБЛ_мъже'!D22+'Табл.I.6.2.ОЗ ПБЛ_жени'!D22</f>
        <v>35560256.620000005</v>
      </c>
      <c r="E22" s="103">
        <f>'Табл.I.6.1. ОЗ ПБЛ_мъже'!E22+'Табл.I.6.2.ОЗ ПБЛ_жени'!E22</f>
        <v>768124</v>
      </c>
      <c r="F22" s="145">
        <f t="shared" si="0"/>
        <v>1.6699433329478433</v>
      </c>
      <c r="I22" s="117"/>
    </row>
    <row r="23" spans="1:9" ht="15" customHeight="1" x14ac:dyDescent="0.2">
      <c r="A23" s="146" t="s">
        <v>54</v>
      </c>
      <c r="B23" s="103">
        <f>'Табл.I.6.1. ОЗ ПБЛ_мъже'!B23+'Табл.I.6.2.ОЗ ПБЛ_жени'!B23</f>
        <v>7785</v>
      </c>
      <c r="C23" s="103">
        <f>'Табл.I.6.1. ОЗ ПБЛ_мъже'!C23+'Табл.I.6.2.ОЗ ПБЛ_жени'!C23</f>
        <v>11692</v>
      </c>
      <c r="D23" s="113">
        <f>'Табл.I.6.1. ОЗ ПБЛ_мъже'!D23+'Табл.I.6.2.ОЗ ПБЛ_жени'!D23</f>
        <v>3077452.1500000004</v>
      </c>
      <c r="E23" s="103">
        <f>'Табл.I.6.1. ОЗ ПБЛ_мъже'!E23+'Табл.I.6.2.ОЗ ПБЛ_жени'!E23</f>
        <v>69330</v>
      </c>
      <c r="F23" s="145">
        <f t="shared" si="0"/>
        <v>1.5018625561978163</v>
      </c>
      <c r="I23" s="117"/>
    </row>
    <row r="24" spans="1:9" ht="15" customHeight="1" x14ac:dyDescent="0.2">
      <c r="A24" s="146" t="s">
        <v>55</v>
      </c>
      <c r="B24" s="103">
        <f>'Табл.I.6.1. ОЗ ПБЛ_мъже'!B24+'Табл.I.6.2.ОЗ ПБЛ_жени'!B24</f>
        <v>21449</v>
      </c>
      <c r="C24" s="103">
        <f>'Табл.I.6.1. ОЗ ПБЛ_мъже'!C24+'Табл.I.6.2.ОЗ ПБЛ_жени'!C24</f>
        <v>34705</v>
      </c>
      <c r="D24" s="113">
        <f>'Табл.I.6.1. ОЗ ПБЛ_мъже'!D24+'Табл.I.6.2.ОЗ ПБЛ_жени'!D24</f>
        <v>8722360.3399999999</v>
      </c>
      <c r="E24" s="103">
        <f>'Табл.I.6.1. ОЗ ПБЛ_мъже'!E24+'Табл.I.6.2.ОЗ ПБЛ_жени'!E24</f>
        <v>183640</v>
      </c>
      <c r="F24" s="145">
        <f t="shared" si="0"/>
        <v>1.6180241503100377</v>
      </c>
      <c r="I24" s="117"/>
    </row>
    <row r="25" spans="1:9" ht="15" customHeight="1" x14ac:dyDescent="0.2">
      <c r="A25" s="146" t="s">
        <v>56</v>
      </c>
      <c r="B25" s="103">
        <f>'Табл.I.6.1. ОЗ ПБЛ_мъже'!B25+'Табл.I.6.2.ОЗ ПБЛ_жени'!B25</f>
        <v>6365</v>
      </c>
      <c r="C25" s="103">
        <f>'Табл.I.6.1. ОЗ ПБЛ_мъже'!C25+'Табл.I.6.2.ОЗ ПБЛ_жени'!C25</f>
        <v>10071</v>
      </c>
      <c r="D25" s="113">
        <f>'Табл.I.6.1. ОЗ ПБЛ_мъже'!D25+'Табл.I.6.2.ОЗ ПБЛ_жени'!D25</f>
        <v>2693920.85</v>
      </c>
      <c r="E25" s="103">
        <f>'Табл.I.6.1. ОЗ ПБЛ_мъже'!E25+'Табл.I.6.2.ОЗ ПБЛ_жени'!E25</f>
        <v>63514</v>
      </c>
      <c r="F25" s="145">
        <f t="shared" si="0"/>
        <v>1.5822466614296937</v>
      </c>
      <c r="I25" s="117"/>
    </row>
    <row r="26" spans="1:9" ht="15" customHeight="1" x14ac:dyDescent="0.2">
      <c r="A26" s="146" t="s">
        <v>57</v>
      </c>
      <c r="B26" s="103">
        <f>'Табл.I.6.1. ОЗ ПБЛ_мъже'!B26+'Табл.I.6.2.ОЗ ПБЛ_жени'!B26</f>
        <v>12263</v>
      </c>
      <c r="C26" s="103">
        <f>'Табл.I.6.1. ОЗ ПБЛ_мъже'!C26+'Табл.I.6.2.ОЗ ПБЛ_жени'!C26</f>
        <v>18963</v>
      </c>
      <c r="D26" s="113">
        <f>'Табл.I.6.1. ОЗ ПБЛ_мъже'!D26+'Табл.I.6.2.ОЗ ПБЛ_жени'!D26</f>
        <v>4545042.93</v>
      </c>
      <c r="E26" s="103">
        <f>'Табл.I.6.1. ОЗ ПБЛ_мъже'!E26+'Табл.I.6.2.ОЗ ПБЛ_жени'!E26</f>
        <v>104458</v>
      </c>
      <c r="F26" s="145">
        <f t="shared" si="0"/>
        <v>1.5463589659952703</v>
      </c>
      <c r="I26" s="117"/>
    </row>
    <row r="27" spans="1:9" ht="15" customHeight="1" x14ac:dyDescent="0.2">
      <c r="A27" s="146" t="s">
        <v>58</v>
      </c>
      <c r="B27" s="103">
        <f>'Табл.I.6.1. ОЗ ПБЛ_мъже'!B27+'Табл.I.6.2.ОЗ ПБЛ_жени'!B27</f>
        <v>11707</v>
      </c>
      <c r="C27" s="103">
        <f>'Табл.I.6.1. ОЗ ПБЛ_мъже'!C27+'Табл.I.6.2.ОЗ ПБЛ_жени'!C27</f>
        <v>19376</v>
      </c>
      <c r="D27" s="113">
        <f>'Табл.I.6.1. ОЗ ПБЛ_мъже'!D27+'Табл.I.6.2.ОЗ ПБЛ_жени'!D27</f>
        <v>4597009.4399999995</v>
      </c>
      <c r="E27" s="103">
        <f>'Табл.I.6.1. ОЗ ПБЛ_мъже'!E27+'Табл.I.6.2.ОЗ ПБЛ_жени'!E27</f>
        <v>106486</v>
      </c>
      <c r="F27" s="145">
        <f t="shared" si="0"/>
        <v>1.6550781583667891</v>
      </c>
      <c r="I27" s="117"/>
    </row>
    <row r="28" spans="1:9" ht="15" customHeight="1" x14ac:dyDescent="0.2">
      <c r="A28" s="146" t="s">
        <v>59</v>
      </c>
      <c r="B28" s="103">
        <f>'Табл.I.6.1. ОЗ ПБЛ_мъже'!B28+'Табл.I.6.2.ОЗ ПБЛ_жени'!B28</f>
        <v>244104</v>
      </c>
      <c r="C28" s="103">
        <f>'Табл.I.6.1. ОЗ ПБЛ_мъже'!C28+'Табл.I.6.2.ОЗ ПБЛ_жени'!C28</f>
        <v>377097</v>
      </c>
      <c r="D28" s="113">
        <f>'Табл.I.6.1. ОЗ ПБЛ_мъже'!D28+'Табл.I.6.2.ОЗ ПБЛ_жени'!D28</f>
        <v>117819902.52000001</v>
      </c>
      <c r="E28" s="103">
        <f>'Табл.I.6.1. ОЗ ПБЛ_мъже'!E28+'Табл.I.6.2.ОЗ ПБЛ_жени'!E28</f>
        <v>1976148</v>
      </c>
      <c r="F28" s="145">
        <f t="shared" si="0"/>
        <v>1.5448210598761183</v>
      </c>
      <c r="I28" s="117"/>
    </row>
    <row r="29" spans="1:9" ht="15" customHeight="1" x14ac:dyDescent="0.2">
      <c r="A29" s="146" t="s">
        <v>60</v>
      </c>
      <c r="B29" s="103">
        <f>'Табл.I.6.1. ОЗ ПБЛ_мъже'!B29+'Табл.I.6.2.ОЗ ПБЛ_жени'!B29</f>
        <v>22304</v>
      </c>
      <c r="C29" s="103">
        <f>'Табл.I.6.1. ОЗ ПБЛ_мъже'!C29+'Табл.I.6.2.ОЗ ПБЛ_жени'!C29</f>
        <v>35536</v>
      </c>
      <c r="D29" s="113">
        <f>'Табл.I.6.1. ОЗ ПБЛ_мъже'!D29+'Табл.I.6.2.ОЗ ПБЛ_жени'!D29</f>
        <v>10922381.24</v>
      </c>
      <c r="E29" s="103">
        <f>'Табл.I.6.1. ОЗ ПБЛ_мъже'!E29+'Табл.I.6.2.ОЗ ПБЛ_жени'!E29</f>
        <v>217180</v>
      </c>
      <c r="F29" s="145">
        <f t="shared" si="0"/>
        <v>1.5932568149210904</v>
      </c>
      <c r="I29" s="117"/>
    </row>
    <row r="30" spans="1:9" ht="15" customHeight="1" x14ac:dyDescent="0.2">
      <c r="A30" s="146" t="s">
        <v>61</v>
      </c>
      <c r="B30" s="103">
        <f>'Табл.I.6.1. ОЗ ПБЛ_мъже'!B30+'Табл.I.6.2.ОЗ ПБЛ_жени'!B30</f>
        <v>39824</v>
      </c>
      <c r="C30" s="103">
        <f>'Табл.I.6.1. ОЗ ПБЛ_мъже'!C30+'Табл.I.6.2.ОЗ ПБЛ_жени'!C30</f>
        <v>65651</v>
      </c>
      <c r="D30" s="113">
        <f>'Табл.I.6.1. ОЗ ПБЛ_мъже'!D30+'Табл.I.6.2.ОЗ ПБЛ_жени'!D30</f>
        <v>18530659.950000003</v>
      </c>
      <c r="E30" s="103">
        <f>'Табл.I.6.1. ОЗ ПБЛ_мъже'!E30+'Табл.I.6.2.ОЗ ПБЛ_жени'!E30</f>
        <v>336517</v>
      </c>
      <c r="F30" s="145">
        <f t="shared" si="0"/>
        <v>1.6485285255122539</v>
      </c>
      <c r="I30" s="117"/>
    </row>
    <row r="31" spans="1:9" ht="15" customHeight="1" x14ac:dyDescent="0.2">
      <c r="A31" s="146" t="s">
        <v>62</v>
      </c>
      <c r="B31" s="103">
        <f>'Табл.I.6.1. ОЗ ПБЛ_мъже'!B31+'Табл.I.6.2.ОЗ ПБЛ_жени'!B31</f>
        <v>9174</v>
      </c>
      <c r="C31" s="103">
        <f>'Табл.I.6.1. ОЗ ПБЛ_мъже'!C31+'Табл.I.6.2.ОЗ ПБЛ_жени'!C31</f>
        <v>13219</v>
      </c>
      <c r="D31" s="113">
        <f>'Табл.I.6.1. ОЗ ПБЛ_мъже'!D31+'Табл.I.6.2.ОЗ ПБЛ_жени'!D31</f>
        <v>3379204.63</v>
      </c>
      <c r="E31" s="103">
        <f>'Табл.I.6.1. ОЗ ПБЛ_мъже'!E31+'Табл.I.6.2.ОЗ ПБЛ_жени'!E31</f>
        <v>74781</v>
      </c>
      <c r="F31" s="145">
        <f t="shared" si="0"/>
        <v>1.4409199912797035</v>
      </c>
      <c r="I31" s="117"/>
    </row>
    <row r="32" spans="1:9" ht="15" customHeight="1" x14ac:dyDescent="0.2">
      <c r="A32" s="146" t="s">
        <v>63</v>
      </c>
      <c r="B32" s="103">
        <f>'Табл.I.6.1. ОЗ ПБЛ_мъже'!B32+'Табл.I.6.2.ОЗ ПБЛ_жени'!B32</f>
        <v>7273</v>
      </c>
      <c r="C32" s="103">
        <f>'Табл.I.6.1. ОЗ ПБЛ_мъже'!C32+'Табл.I.6.2.ОЗ ПБЛ_жени'!C32</f>
        <v>10860</v>
      </c>
      <c r="D32" s="113">
        <f>'Табл.I.6.1. ОЗ ПБЛ_мъже'!D32+'Табл.I.6.2.ОЗ ПБЛ_жени'!D32</f>
        <v>3154438.17</v>
      </c>
      <c r="E32" s="103">
        <f>'Табл.I.6.1. ОЗ ПБЛ_мъже'!E32+'Табл.I.6.2.ОЗ ПБЛ_жени'!E32</f>
        <v>71419</v>
      </c>
      <c r="F32" s="145">
        <f t="shared" si="0"/>
        <v>1.4931940052248041</v>
      </c>
      <c r="I32" s="117"/>
    </row>
    <row r="33" spans="1:9" ht="15" customHeight="1" x14ac:dyDescent="0.2">
      <c r="A33" s="146" t="s">
        <v>64</v>
      </c>
      <c r="B33" s="103">
        <f>'Табл.I.6.1. ОЗ ПБЛ_мъже'!B33+'Табл.I.6.2.ОЗ ПБЛ_жени'!B33</f>
        <v>15842</v>
      </c>
      <c r="C33" s="103">
        <f>'Табл.I.6.1. ОЗ ПБЛ_мъже'!C33+'Табл.I.6.2.ОЗ ПБЛ_жени'!C33</f>
        <v>24420</v>
      </c>
      <c r="D33" s="113">
        <f>'Табл.I.6.1. ОЗ ПБЛ_мъже'!D33+'Табл.I.6.2.ОЗ ПБЛ_жени'!D33</f>
        <v>6113996.3200000003</v>
      </c>
      <c r="E33" s="103">
        <f>'Табл.I.6.1. ОЗ ПБЛ_мъже'!E33+'Табл.I.6.2.ОЗ ПБЛ_жени'!E33</f>
        <v>151040</v>
      </c>
      <c r="F33" s="145">
        <f t="shared" si="0"/>
        <v>1.5414720363590455</v>
      </c>
      <c r="I33" s="117"/>
    </row>
    <row r="34" spans="1:9" ht="15" customHeight="1" x14ac:dyDescent="0.2">
      <c r="A34" s="146" t="s">
        <v>65</v>
      </c>
      <c r="B34" s="103">
        <f>'Табл.I.6.1. ОЗ ПБЛ_мъже'!B34+'Табл.I.6.2.ОЗ ПБЛ_жени'!B34</f>
        <v>11825</v>
      </c>
      <c r="C34" s="103">
        <f>'Табл.I.6.1. ОЗ ПБЛ_мъже'!C34+'Табл.I.6.2.ОЗ ПБЛ_жени'!C34</f>
        <v>17588</v>
      </c>
      <c r="D34" s="113">
        <f>'Табл.I.6.1. ОЗ ПБЛ_мъже'!D34+'Табл.I.6.2.ОЗ ПБЛ_жени'!D34</f>
        <v>4067559.12</v>
      </c>
      <c r="E34" s="103">
        <f>'Табл.I.6.1. ОЗ ПБЛ_мъже'!E34+'Табл.I.6.2.ОЗ ПБЛ_жени'!E34</f>
        <v>86397</v>
      </c>
      <c r="F34" s="145">
        <f t="shared" si="0"/>
        <v>1.4873572938689217</v>
      </c>
      <c r="I34" s="117"/>
    </row>
    <row r="35" spans="1:9" ht="15" customHeight="1" x14ac:dyDescent="0.2">
      <c r="A35" s="146" t="s">
        <v>66</v>
      </c>
      <c r="B35" s="103">
        <f>'Табл.I.6.1. ОЗ ПБЛ_мъже'!B35+'Табл.I.6.2.ОЗ ПБЛ_жени'!B35</f>
        <v>11928</v>
      </c>
      <c r="C35" s="103">
        <f>'Табл.I.6.1. ОЗ ПБЛ_мъже'!C35+'Табл.I.6.2.ОЗ ПБЛ_жени'!C35</f>
        <v>18770</v>
      </c>
      <c r="D35" s="113">
        <f>'Табл.I.6.1. ОЗ ПБЛ_мъже'!D35+'Табл.I.6.2.ОЗ ПБЛ_жени'!D35</f>
        <v>4618729.08</v>
      </c>
      <c r="E35" s="103">
        <f>'Табл.I.6.1. ОЗ ПБЛ_мъже'!E35+'Табл.I.6.2.ОЗ ПБЛ_жени'!E35</f>
        <v>102312</v>
      </c>
      <c r="F35" s="145">
        <f t="shared" si="0"/>
        <v>1.573608316566063</v>
      </c>
      <c r="I35" s="117"/>
    </row>
    <row r="36" spans="1:9" ht="20.100000000000001" customHeight="1" x14ac:dyDescent="0.2">
      <c r="A36" s="229" t="s">
        <v>152</v>
      </c>
      <c r="B36" s="182">
        <f>SUM(B8:B35)</f>
        <v>769058</v>
      </c>
      <c r="C36" s="182">
        <f>SUM(C8:C35)</f>
        <v>1218423</v>
      </c>
      <c r="D36" s="215">
        <f>SUM(D8:D35)</f>
        <v>339314626.69</v>
      </c>
      <c r="E36" s="182">
        <f>SUM(E8:E35)</f>
        <v>6823884</v>
      </c>
      <c r="F36" s="230">
        <f t="shared" si="0"/>
        <v>1.5843057350680962</v>
      </c>
      <c r="I36" s="117"/>
    </row>
    <row r="37" spans="1:9" hidden="1" x14ac:dyDescent="0.2"/>
    <row r="38" spans="1:9" hidden="1" x14ac:dyDescent="0.2">
      <c r="B38" s="98" t="s">
        <v>69</v>
      </c>
      <c r="C38" s="8">
        <f>C36+'Табл.I.7.ОЗ ПрБЛ_общо'!C36</f>
        <v>1672257</v>
      </c>
      <c r="D38" s="8">
        <f>D36+'Табл.I.7.ОЗ ПрБЛ_общо'!D36</f>
        <v>634388136.76000011</v>
      </c>
      <c r="E38" s="8">
        <f>E36+'Табл.I.7.ОЗ ПрБЛ_общо'!E36</f>
        <v>12955257</v>
      </c>
    </row>
    <row r="39" spans="1:9" hidden="1" x14ac:dyDescent="0.2">
      <c r="C39" s="8">
        <v>1157345</v>
      </c>
      <c r="D39" s="8">
        <v>186488395.67999998</v>
      </c>
      <c r="E39" s="8">
        <v>7410865</v>
      </c>
    </row>
    <row r="40" spans="1:9" hidden="1" x14ac:dyDescent="0.2"/>
    <row r="41" spans="1:9" ht="13.5" hidden="1" thickBot="1" x14ac:dyDescent="0.25">
      <c r="B41" s="140"/>
      <c r="C41" s="140"/>
      <c r="D41" s="140"/>
      <c r="E41" s="141"/>
    </row>
    <row r="42" spans="1:9" hidden="1" x14ac:dyDescent="0.2"/>
    <row r="43" spans="1:9" hidden="1" x14ac:dyDescent="0.2">
      <c r="B43" s="118"/>
    </row>
    <row r="44" spans="1:9" ht="13.5" hidden="1" thickBot="1" x14ac:dyDescent="0.25">
      <c r="A44" s="98">
        <v>2014</v>
      </c>
      <c r="B44" s="140">
        <v>677353</v>
      </c>
      <c r="C44" s="140">
        <v>703011</v>
      </c>
      <c r="D44" s="140">
        <v>83490156.86999999</v>
      </c>
      <c r="E44" s="141">
        <v>3352065</v>
      </c>
    </row>
    <row r="45" spans="1:9" ht="13.5" hidden="1" thickBot="1" x14ac:dyDescent="0.25">
      <c r="A45" s="98">
        <v>2013</v>
      </c>
      <c r="B45" s="140">
        <v>658130</v>
      </c>
      <c r="C45" s="140">
        <v>685463</v>
      </c>
      <c r="D45" s="140">
        <v>75571340.650000006</v>
      </c>
      <c r="E45" s="141">
        <v>3228614</v>
      </c>
    </row>
    <row r="46" spans="1:9" hidden="1" x14ac:dyDescent="0.2"/>
    <row r="47" spans="1:9" hidden="1" x14ac:dyDescent="0.2">
      <c r="A47" s="98" t="s">
        <v>142</v>
      </c>
      <c r="C47" s="118">
        <f>C36/C44-1</f>
        <v>0.73314926793464119</v>
      </c>
    </row>
    <row r="48" spans="1:9" hidden="1" x14ac:dyDescent="0.2">
      <c r="C48" s="118">
        <f>C36/C45-1</f>
        <v>0.77751826137953461</v>
      </c>
    </row>
    <row r="49" spans="1:6" hidden="1" x14ac:dyDescent="0.2"/>
    <row r="50" spans="1:6" ht="16.5" customHeight="1" x14ac:dyDescent="0.2">
      <c r="B50" s="8"/>
    </row>
    <row r="51" spans="1:6" ht="73.5" customHeight="1" x14ac:dyDescent="0.2">
      <c r="A51" s="335" t="s">
        <v>510</v>
      </c>
      <c r="B51" s="335"/>
      <c r="C51" s="335"/>
      <c r="D51" s="335"/>
      <c r="E51" s="335"/>
      <c r="F51" s="335"/>
    </row>
  </sheetData>
  <mergeCells count="4">
    <mergeCell ref="A2:F2"/>
    <mergeCell ref="A3:F3"/>
    <mergeCell ref="A4:F4"/>
    <mergeCell ref="A51:F51"/>
  </mergeCells>
  <phoneticPr fontId="0" type="noConversion"/>
  <hyperlinks>
    <hyperlink ref="A1" location="Съдържание!Print_Area" display="към съдържанието" xr:uid="{00000000-0004-0000-1200-000000000000}"/>
  </hyperlinks>
  <printOptions horizontalCentered="1"/>
  <pageMargins left="0.39370078740157483" right="0.39370078740157483" top="0.59055118110236227" bottom="0.59055118110236227"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1"/>
  <sheetViews>
    <sheetView tabSelected="1" zoomScaleNormal="100" workbookViewId="0">
      <selection activeCell="F11" sqref="F11"/>
    </sheetView>
  </sheetViews>
  <sheetFormatPr defaultRowHeight="12" x14ac:dyDescent="0.2"/>
  <cols>
    <col min="1" max="1" width="5.7109375" style="36" customWidth="1"/>
    <col min="2" max="2" width="93.5703125" style="48" customWidth="1"/>
    <col min="3" max="3" width="5.7109375" style="27" customWidth="1"/>
    <col min="4" max="16384" width="9.140625" style="27"/>
  </cols>
  <sheetData>
    <row r="1" spans="1:4" ht="24.95" customHeight="1" x14ac:dyDescent="0.2">
      <c r="B1" s="23" t="s">
        <v>101</v>
      </c>
      <c r="C1" s="34"/>
    </row>
    <row r="2" spans="1:4" x14ac:dyDescent="0.2">
      <c r="B2" s="26"/>
      <c r="C2" s="34"/>
    </row>
    <row r="3" spans="1:4" ht="30" customHeight="1" x14ac:dyDescent="0.2">
      <c r="A3" s="274">
        <v>1</v>
      </c>
      <c r="B3" s="24" t="s">
        <v>440</v>
      </c>
      <c r="C3" s="34"/>
    </row>
    <row r="4" spans="1:4" ht="30" customHeight="1" x14ac:dyDescent="0.2">
      <c r="A4" s="274">
        <v>2</v>
      </c>
      <c r="B4" s="24" t="s">
        <v>441</v>
      </c>
    </row>
    <row r="5" spans="1:4" ht="30" customHeight="1" x14ac:dyDescent="0.2">
      <c r="A5" s="274">
        <v>3</v>
      </c>
      <c r="B5" s="24" t="s">
        <v>442</v>
      </c>
    </row>
    <row r="6" spans="1:4" x14ac:dyDescent="0.2">
      <c r="B6" s="26"/>
    </row>
    <row r="7" spans="1:4" s="25" customFormat="1" ht="20.100000000000001" customHeight="1" x14ac:dyDescent="0.2">
      <c r="A7" s="35" t="s">
        <v>2</v>
      </c>
      <c r="B7" s="45" t="s">
        <v>1</v>
      </c>
    </row>
    <row r="8" spans="1:4" s="25" customFormat="1" x14ac:dyDescent="0.2">
      <c r="A8" s="35"/>
      <c r="B8" s="45"/>
    </row>
    <row r="9" spans="1:4" ht="39.950000000000003" customHeight="1" x14ac:dyDescent="0.2">
      <c r="A9" s="274">
        <v>1</v>
      </c>
      <c r="B9" s="44" t="s">
        <v>443</v>
      </c>
    </row>
    <row r="10" spans="1:4" ht="24.95" customHeight="1" x14ac:dyDescent="0.2">
      <c r="A10" s="274" t="s">
        <v>72</v>
      </c>
      <c r="B10" s="44" t="s">
        <v>444</v>
      </c>
      <c r="D10" s="260"/>
    </row>
    <row r="11" spans="1:4" ht="24.95" customHeight="1" x14ac:dyDescent="0.2">
      <c r="A11" s="274" t="s">
        <v>73</v>
      </c>
      <c r="B11" s="44" t="s">
        <v>445</v>
      </c>
    </row>
    <row r="12" spans="1:4" ht="24.95" customHeight="1" x14ac:dyDescent="0.2">
      <c r="A12" s="274">
        <v>2</v>
      </c>
      <c r="B12" s="44" t="s">
        <v>446</v>
      </c>
    </row>
    <row r="13" spans="1:4" ht="24.95" customHeight="1" x14ac:dyDescent="0.2">
      <c r="A13" s="274" t="s">
        <v>98</v>
      </c>
      <c r="B13" s="44" t="s">
        <v>447</v>
      </c>
    </row>
    <row r="14" spans="1:4" ht="24.95" customHeight="1" x14ac:dyDescent="0.2">
      <c r="A14" s="274" t="s">
        <v>99</v>
      </c>
      <c r="B14" s="44" t="s">
        <v>448</v>
      </c>
    </row>
    <row r="15" spans="1:4" ht="24.95" customHeight="1" x14ac:dyDescent="0.2">
      <c r="A15" s="274">
        <v>3</v>
      </c>
      <c r="B15" s="44" t="s">
        <v>449</v>
      </c>
      <c r="C15" s="75"/>
    </row>
    <row r="16" spans="1:4" ht="24.95" customHeight="1" x14ac:dyDescent="0.2">
      <c r="A16" s="274" t="s">
        <v>74</v>
      </c>
      <c r="B16" s="44" t="s">
        <v>450</v>
      </c>
    </row>
    <row r="17" spans="1:3" ht="24.95" customHeight="1" x14ac:dyDescent="0.2">
      <c r="A17" s="274" t="s">
        <v>75</v>
      </c>
      <c r="B17" s="44" t="s">
        <v>451</v>
      </c>
    </row>
    <row r="18" spans="1:3" ht="24.95" customHeight="1" x14ac:dyDescent="0.2">
      <c r="A18" s="274">
        <v>4</v>
      </c>
      <c r="B18" s="44" t="s">
        <v>452</v>
      </c>
    </row>
    <row r="19" spans="1:3" ht="24.95" customHeight="1" x14ac:dyDescent="0.2">
      <c r="A19" s="274" t="s">
        <v>76</v>
      </c>
      <c r="B19" s="44" t="s">
        <v>453</v>
      </c>
    </row>
    <row r="20" spans="1:3" ht="24.95" customHeight="1" x14ac:dyDescent="0.2">
      <c r="A20" s="274" t="s">
        <v>77</v>
      </c>
      <c r="B20" s="44" t="s">
        <v>454</v>
      </c>
    </row>
    <row r="21" spans="1:3" ht="15" customHeight="1" x14ac:dyDescent="0.2">
      <c r="A21" s="274">
        <v>5</v>
      </c>
      <c r="B21" s="44" t="s">
        <v>455</v>
      </c>
    </row>
    <row r="22" spans="1:3" ht="24.95" customHeight="1" x14ac:dyDescent="0.2">
      <c r="A22" s="274" t="s">
        <v>217</v>
      </c>
      <c r="B22" s="44" t="s">
        <v>456</v>
      </c>
    </row>
    <row r="23" spans="1:3" ht="24.95" customHeight="1" x14ac:dyDescent="0.2">
      <c r="A23" s="274" t="s">
        <v>218</v>
      </c>
      <c r="B23" s="44" t="s">
        <v>457</v>
      </c>
    </row>
    <row r="24" spans="1:3" ht="24.95" customHeight="1" x14ac:dyDescent="0.2">
      <c r="A24" s="274">
        <v>6.2</v>
      </c>
      <c r="B24" s="44" t="s">
        <v>458</v>
      </c>
    </row>
    <row r="25" spans="1:3" ht="24.95" customHeight="1" x14ac:dyDescent="0.2">
      <c r="A25" s="274">
        <v>7</v>
      </c>
      <c r="B25" s="44" t="s">
        <v>459</v>
      </c>
    </row>
    <row r="26" spans="1:3" ht="24.95" customHeight="1" x14ac:dyDescent="0.2">
      <c r="A26" s="274">
        <v>7.1</v>
      </c>
      <c r="B26" s="44" t="s">
        <v>460</v>
      </c>
    </row>
    <row r="27" spans="1:3" ht="24.95" customHeight="1" x14ac:dyDescent="0.2">
      <c r="A27" s="274">
        <v>7.2</v>
      </c>
      <c r="B27" s="44" t="s">
        <v>461</v>
      </c>
    </row>
    <row r="28" spans="1:3" ht="24.95" customHeight="1" x14ac:dyDescent="0.2">
      <c r="A28" s="274">
        <v>8</v>
      </c>
      <c r="B28" s="44" t="s">
        <v>462</v>
      </c>
      <c r="C28" s="27" t="s">
        <v>281</v>
      </c>
    </row>
    <row r="29" spans="1:3" ht="24.95" customHeight="1" x14ac:dyDescent="0.2">
      <c r="A29" s="274">
        <v>9</v>
      </c>
      <c r="B29" s="44" t="s">
        <v>463</v>
      </c>
    </row>
    <row r="30" spans="1:3" x14ac:dyDescent="0.2">
      <c r="A30" s="35"/>
      <c r="B30" s="46"/>
    </row>
    <row r="31" spans="1:3" ht="20.100000000000001" customHeight="1" x14ac:dyDescent="0.2">
      <c r="A31" s="35" t="s">
        <v>0</v>
      </c>
      <c r="B31" s="47" t="s">
        <v>78</v>
      </c>
    </row>
    <row r="32" spans="1:3" x14ac:dyDescent="0.2">
      <c r="A32" s="35"/>
      <c r="B32" s="47"/>
    </row>
    <row r="33" spans="1:2" ht="24" customHeight="1" x14ac:dyDescent="0.2">
      <c r="A33" s="274">
        <v>1</v>
      </c>
      <c r="B33" s="44" t="s">
        <v>464</v>
      </c>
    </row>
    <row r="34" spans="1:2" ht="26.1" customHeight="1" x14ac:dyDescent="0.2">
      <c r="A34" s="274" t="s">
        <v>72</v>
      </c>
      <c r="B34" s="44" t="s">
        <v>465</v>
      </c>
    </row>
    <row r="35" spans="1:2" ht="26.1" customHeight="1" x14ac:dyDescent="0.2">
      <c r="A35" s="274" t="s">
        <v>73</v>
      </c>
      <c r="B35" s="44" t="s">
        <v>466</v>
      </c>
    </row>
    <row r="36" spans="1:2" ht="24.95" customHeight="1" x14ac:dyDescent="0.2">
      <c r="A36" s="274">
        <v>2</v>
      </c>
      <c r="B36" s="44" t="s">
        <v>467</v>
      </c>
    </row>
    <row r="37" spans="1:2" ht="24.95" customHeight="1" x14ac:dyDescent="0.2">
      <c r="A37" s="274" t="s">
        <v>98</v>
      </c>
      <c r="B37" s="44" t="s">
        <v>468</v>
      </c>
    </row>
    <row r="38" spans="1:2" ht="24.95" customHeight="1" x14ac:dyDescent="0.2">
      <c r="A38" s="274" t="s">
        <v>99</v>
      </c>
      <c r="B38" s="44" t="s">
        <v>469</v>
      </c>
    </row>
    <row r="39" spans="1:2" ht="24.95" customHeight="1" x14ac:dyDescent="0.2">
      <c r="A39" s="274">
        <v>3</v>
      </c>
      <c r="B39" s="44" t="s">
        <v>470</v>
      </c>
    </row>
    <row r="40" spans="1:2" ht="24.95" customHeight="1" x14ac:dyDescent="0.2">
      <c r="A40" s="274" t="s">
        <v>74</v>
      </c>
      <c r="B40" s="44" t="s">
        <v>471</v>
      </c>
    </row>
    <row r="41" spans="1:2" ht="24.95" customHeight="1" x14ac:dyDescent="0.2">
      <c r="A41" s="274" t="s">
        <v>75</v>
      </c>
      <c r="B41" s="44" t="s">
        <v>451</v>
      </c>
    </row>
    <row r="42" spans="1:2" ht="24.95" customHeight="1" x14ac:dyDescent="0.2">
      <c r="A42" s="274">
        <v>4</v>
      </c>
      <c r="B42" s="44" t="s">
        <v>452</v>
      </c>
    </row>
    <row r="43" spans="1:2" ht="24.95" customHeight="1" x14ac:dyDescent="0.2">
      <c r="A43" s="274" t="s">
        <v>76</v>
      </c>
      <c r="B43" s="44" t="s">
        <v>453</v>
      </c>
    </row>
    <row r="44" spans="1:2" ht="24.95" customHeight="1" x14ac:dyDescent="0.2">
      <c r="A44" s="274" t="s">
        <v>77</v>
      </c>
      <c r="B44" s="44" t="s">
        <v>454</v>
      </c>
    </row>
    <row r="45" spans="1:2" ht="15" customHeight="1" x14ac:dyDescent="0.2">
      <c r="A45" s="259">
        <v>5</v>
      </c>
      <c r="B45" s="44" t="s">
        <v>455</v>
      </c>
    </row>
    <row r="46" spans="1:2" ht="24.95" customHeight="1" x14ac:dyDescent="0.2">
      <c r="A46" s="261" t="s">
        <v>217</v>
      </c>
      <c r="B46" s="44" t="s">
        <v>472</v>
      </c>
    </row>
    <row r="47" spans="1:2" ht="24.95" customHeight="1" x14ac:dyDescent="0.2">
      <c r="A47" s="261" t="s">
        <v>218</v>
      </c>
      <c r="B47" s="44" t="s">
        <v>473</v>
      </c>
    </row>
    <row r="48" spans="1:2" ht="24.95" customHeight="1" x14ac:dyDescent="0.2">
      <c r="A48" s="259">
        <v>6.2</v>
      </c>
      <c r="B48" s="44" t="s">
        <v>474</v>
      </c>
    </row>
    <row r="49" spans="1:2" ht="24.95" customHeight="1" x14ac:dyDescent="0.2">
      <c r="A49" s="259">
        <v>7</v>
      </c>
      <c r="B49" s="44" t="s">
        <v>475</v>
      </c>
    </row>
    <row r="50" spans="1:2" ht="24.95" customHeight="1" x14ac:dyDescent="0.2">
      <c r="A50" s="259">
        <v>7.1</v>
      </c>
      <c r="B50" s="44" t="s">
        <v>476</v>
      </c>
    </row>
    <row r="51" spans="1:2" ht="24.95" customHeight="1" x14ac:dyDescent="0.2">
      <c r="A51" s="259">
        <v>7.2</v>
      </c>
      <c r="B51" s="44" t="s">
        <v>477</v>
      </c>
    </row>
    <row r="52" spans="1:2" ht="24.95" customHeight="1" x14ac:dyDescent="0.2">
      <c r="A52" s="259">
        <v>8</v>
      </c>
      <c r="B52" s="44" t="s">
        <v>478</v>
      </c>
    </row>
    <row r="53" spans="1:2" ht="24.95" customHeight="1" x14ac:dyDescent="0.2">
      <c r="A53" s="259">
        <v>9</v>
      </c>
      <c r="B53" s="64" t="s">
        <v>463</v>
      </c>
    </row>
    <row r="54" spans="1:2" x14ac:dyDescent="0.2">
      <c r="A54" s="35"/>
      <c r="B54" s="46"/>
    </row>
    <row r="55" spans="1:2" ht="20.100000000000001" customHeight="1" x14ac:dyDescent="0.2">
      <c r="A55" s="35" t="s">
        <v>4</v>
      </c>
      <c r="B55" s="26" t="s">
        <v>3</v>
      </c>
    </row>
    <row r="56" spans="1:2" x14ac:dyDescent="0.2">
      <c r="A56" s="35"/>
      <c r="B56" s="46"/>
    </row>
    <row r="57" spans="1:2" ht="27" customHeight="1" x14ac:dyDescent="0.2">
      <c r="A57" s="259">
        <v>1</v>
      </c>
      <c r="B57" s="44" t="s">
        <v>479</v>
      </c>
    </row>
    <row r="58" spans="1:2" ht="27" customHeight="1" x14ac:dyDescent="0.2">
      <c r="A58" s="261" t="s">
        <v>72</v>
      </c>
      <c r="B58" s="44" t="s">
        <v>480</v>
      </c>
    </row>
    <row r="59" spans="1:2" ht="27" customHeight="1" x14ac:dyDescent="0.2">
      <c r="A59" s="261" t="s">
        <v>73</v>
      </c>
      <c r="B59" s="44" t="s">
        <v>481</v>
      </c>
    </row>
    <row r="60" spans="1:2" ht="27" customHeight="1" x14ac:dyDescent="0.2">
      <c r="A60" s="261" t="s">
        <v>102</v>
      </c>
      <c r="B60" s="44" t="s">
        <v>482</v>
      </c>
    </row>
    <row r="61" spans="1:2" ht="9.9499999999999993" customHeight="1" x14ac:dyDescent="0.2">
      <c r="A61" s="35"/>
      <c r="B61" s="46"/>
    </row>
    <row r="62" spans="1:2" ht="24.75" customHeight="1" x14ac:dyDescent="0.2">
      <c r="A62" s="35" t="s">
        <v>5</v>
      </c>
      <c r="B62" s="26" t="s">
        <v>409</v>
      </c>
    </row>
    <row r="63" spans="1:2" x14ac:dyDescent="0.2">
      <c r="A63" s="35"/>
      <c r="B63" s="47"/>
    </row>
    <row r="64" spans="1:2" ht="27" customHeight="1" x14ac:dyDescent="0.2">
      <c r="A64" s="259">
        <v>1</v>
      </c>
      <c r="B64" s="44" t="s">
        <v>483</v>
      </c>
    </row>
    <row r="65" spans="1:2" ht="27" customHeight="1" x14ac:dyDescent="0.2">
      <c r="A65" s="261" t="s">
        <v>72</v>
      </c>
      <c r="B65" s="44" t="s">
        <v>484</v>
      </c>
    </row>
    <row r="66" spans="1:2" ht="27" customHeight="1" x14ac:dyDescent="0.2">
      <c r="A66" s="261" t="s">
        <v>73</v>
      </c>
      <c r="B66" s="44" t="s">
        <v>481</v>
      </c>
    </row>
    <row r="67" spans="1:2" ht="27" customHeight="1" x14ac:dyDescent="0.2">
      <c r="A67" s="261" t="s">
        <v>102</v>
      </c>
      <c r="B67" s="44" t="s">
        <v>485</v>
      </c>
    </row>
    <row r="68" spans="1:2" x14ac:dyDescent="0.2">
      <c r="A68" s="35"/>
      <c r="B68" s="46"/>
    </row>
    <row r="69" spans="1:2" ht="20.100000000000001" customHeight="1" x14ac:dyDescent="0.2">
      <c r="A69" s="35" t="s">
        <v>100</v>
      </c>
      <c r="B69" s="26" t="s">
        <v>107</v>
      </c>
    </row>
    <row r="71" spans="1:2" ht="27" customHeight="1" x14ac:dyDescent="0.2">
      <c r="A71" s="259">
        <v>1</v>
      </c>
      <c r="B71" s="44" t="s">
        <v>486</v>
      </c>
    </row>
  </sheetData>
  <hyperlinks>
    <hyperlink ref="A45" location="'Табл.I.5 ТЗПБ по продължителнос'!A1" display="'Табл.I.5 ТЗПБ по продължителнос'!A1" xr:uid="{00000000-0004-0000-0100-000000000000}"/>
    <hyperlink ref="A46" location="'Табл.II.6.ТЗПБ ПБЛ_общо'!A1" display="6" xr:uid="{00000000-0004-0000-0100-000001000000}"/>
    <hyperlink ref="A3" location="'Табл.0 - Общо П'!A1" display="'Табл.0 - Общо П'!A1" xr:uid="{00000000-0004-0000-0100-000002000000}"/>
    <hyperlink ref="A4" location="'Табл.0.1- Мъже П'!A1" display="'Табл.0.1- Мъже П'!A1" xr:uid="{00000000-0004-0000-0100-000003000000}"/>
    <hyperlink ref="A5" location="'Табл.0.2 - Жени П'!A1" display="'Табл.0.2 - Жени П'!A1" xr:uid="{00000000-0004-0000-0100-000004000000}"/>
    <hyperlink ref="A9" location="'Табл. I.1 ОЗ БЛ - общо'!A1" display="'Табл. I.1 ОЗ БЛ - общо'!A1" xr:uid="{00000000-0004-0000-0100-000005000000}"/>
    <hyperlink ref="A10" location="'Табл. I.1.1 ОЗ БЛ - мъже'!A1" display="1.1" xr:uid="{00000000-0004-0000-0100-000006000000}"/>
    <hyperlink ref="A11" location="'Табл.I.1.2 ОЗ БЛ - жени'!A1" display="1.2" xr:uid="{00000000-0004-0000-0100-000007000000}"/>
    <hyperlink ref="A12" location="'Табл.I.2 ОЗ ТП-общо'!A1" display="'Табл.I.2 ОЗ ТП-общо'!A1" xr:uid="{00000000-0004-0000-0100-000008000000}"/>
    <hyperlink ref="A13" location="'Табл.I.2.1.ОЗ ТП-мъже'!A1" display="2.1" xr:uid="{00000000-0004-0000-0100-000009000000}"/>
    <hyperlink ref="A14" location="'Табл.I.2.2. ОЗ ТП-жени'!A1" display="2.2" xr:uid="{00000000-0004-0000-0100-00000A000000}"/>
    <hyperlink ref="A15" location="'Табл.I.3 ОЗ Възраст-общo'!A1" display="'Табл.I.3 ОЗ Възраст-общo'!A1" xr:uid="{00000000-0004-0000-0100-00000B000000}"/>
    <hyperlink ref="A16" location="'Табл.I.3.1.ОЗ Възраст_мъже'!A1" display="3.1" xr:uid="{00000000-0004-0000-0100-00000C000000}"/>
    <hyperlink ref="A17" location="'Табл.I.3.2. ОЗ Възраст_жени'!A1" display="3.2" xr:uid="{00000000-0004-0000-0100-00000D000000}"/>
    <hyperlink ref="A18" location="'Табл.I.4.ОЗ Код_общо'!A1" display="'Табл.I.4.ОЗ Код_общо'!A1" xr:uid="{00000000-0004-0000-0100-00000E000000}"/>
    <hyperlink ref="A19" location="'Табл.I.4.1. ОЗ Код_мъже'!A1" display="4.1" xr:uid="{00000000-0004-0000-0100-00000F000000}"/>
    <hyperlink ref="A20" location="'Табл.I.4.2.ОЗ Код_жени'!A1" display="4.2" xr:uid="{00000000-0004-0000-0100-000010000000}"/>
    <hyperlink ref="A21" location="'Табл.I.5 ОЗ По продължителност'!A1" display="'Табл.I.5 ОЗ По продължителност'!A1" xr:uid="{00000000-0004-0000-0100-000011000000}"/>
    <hyperlink ref="A22" location="'Табл.I.6.ОЗ ПБЛ_общо'!A1" display="6" xr:uid="{00000000-0004-0000-0100-000012000000}"/>
    <hyperlink ref="A23" location="'Табл.I.6.1. ОЗ ПБЛ_мъже'!A1" display="6.1" xr:uid="{00000000-0004-0000-0100-000013000000}"/>
    <hyperlink ref="A24" location="'Табл.I.6.2.ОЗ ПБЛ_жени'!A1" display="'Табл.I.6.2.ОЗ ПБЛ_жени'!A1" xr:uid="{00000000-0004-0000-0100-000014000000}"/>
    <hyperlink ref="A25" location="'Табл.I.7.ОЗ ПрБЛ_общо'!A1" display="'Табл.I.7.ОЗ ПрБЛ_общо'!A1" xr:uid="{00000000-0004-0000-0100-000015000000}"/>
    <hyperlink ref="A26" location="'Табл.I.7.1. ОЗ ПрБЛ_мъже'!A1" display="'Табл.I.7.1. ОЗ ПрБЛ_мъже'!A1" xr:uid="{00000000-0004-0000-0100-000016000000}"/>
    <hyperlink ref="A27" location="'Табл.I.7.2.ОЗ ПрБЛ_жени'!A1" display="'Табл.I.7.2.ОЗ ПрБЛ_жени'!A1" xr:uid="{00000000-0004-0000-0100-000017000000}"/>
    <hyperlink ref="A28" location="'Табл.I.8. ОЗ Персонал'!A1" display="'Табл.I.8. ОЗ Персонал'!A1" xr:uid="{00000000-0004-0000-0100-000018000000}"/>
    <hyperlink ref="A29" location="'Табл.9 ОЗ_Диагнози'!A1" display="'Табл.9 ОЗ_Диагнози'!A1" xr:uid="{00000000-0004-0000-0100-000019000000}"/>
    <hyperlink ref="A33" location="'Табл. II.1 ТЗПБ, БЛ - общо'!A1" display="'Табл. II.1 ТЗПБ, БЛ - общо'!A1" xr:uid="{00000000-0004-0000-0100-00001A000000}"/>
    <hyperlink ref="A34" location="'Табл. II.1.1 ТЗПБ БЛ - мъже'!A1" display="1.1" xr:uid="{00000000-0004-0000-0100-00001B000000}"/>
    <hyperlink ref="A35" location="'Табл.II.1.2 ТЗПБ, БЛ - жени'!A1" display="1.2" xr:uid="{00000000-0004-0000-0100-00001C000000}"/>
    <hyperlink ref="A36" location="'Табл.II.2.ТЗПБ ТП_общо'!A1" display="'Табл.II.2.ТЗПБ ТП_общо'!A1" xr:uid="{00000000-0004-0000-0100-00001D000000}"/>
    <hyperlink ref="A37" location="'Табл.II.2.1. ТЗПБ ТП_мъже'!A1" display="2.1" xr:uid="{00000000-0004-0000-0100-00001E000000}"/>
    <hyperlink ref="A38" location="'Табл.II.2.2. ТЗПБ ТП_жени'!A1" display="2.2" xr:uid="{00000000-0004-0000-0100-00001F000000}"/>
    <hyperlink ref="A39" location="'Табл.II.3.ТЗПБ Възраст_общо'!A1" display="'Табл.II.3.ТЗПБ Възраст_общо'!A1" xr:uid="{00000000-0004-0000-0100-000020000000}"/>
    <hyperlink ref="A40" location="'Табл.II.3.1.ТЗПБ Възраст_мъже'!A1" display="3.1" xr:uid="{00000000-0004-0000-0100-000021000000}"/>
    <hyperlink ref="A41" location="'Табл.II.3.2.ТЗПБ Възраст_жени'!A1" display="3.2" xr:uid="{00000000-0004-0000-0100-000022000000}"/>
    <hyperlink ref="A42" location="'Табл.II.4.ТЗПБ Код_общо'!A1" display="'Табл.II.4.ТЗПБ Код_общо'!A1" xr:uid="{00000000-0004-0000-0100-000023000000}"/>
    <hyperlink ref="A43" location="'Табл.II.4.1.ТЗПБ Код_мъже'!A1" display="4.1" xr:uid="{00000000-0004-0000-0100-000024000000}"/>
    <hyperlink ref="A44" location="'Табл.II.4.2.ТЗПБ Код_жени'!A1" display="4.2" xr:uid="{00000000-0004-0000-0100-000025000000}"/>
    <hyperlink ref="A47" location="'Табл.II.6.1.ТЗПБ ПБЛ_мъже'!A1" display="6.1" xr:uid="{00000000-0004-0000-0100-000026000000}"/>
    <hyperlink ref="A48" location="'Табл.II.6.2.ТЗПБ ПБЛ_жени'!A1" display="'Табл.II.6.2.ТЗПБ ПБЛ_жени'!A1" xr:uid="{00000000-0004-0000-0100-000027000000}"/>
    <hyperlink ref="A49" location="'Табл.II.7.ТЗПБ ПрБЛ_общо'!A1" display="'Табл.II.7.ТЗПБ ПрБЛ_общо'!A1" xr:uid="{00000000-0004-0000-0100-000028000000}"/>
    <hyperlink ref="A50" location="'Табл.II.7.1.ТЗПБ ПрБЛ_мъже'!A1" display="'Табл.II.7.1.ТЗПБ ПрБЛ_мъже'!A1" xr:uid="{00000000-0004-0000-0100-000029000000}"/>
    <hyperlink ref="A51" location="'Табл.II.7.2.ТЗПБ ПрБЛ_жени'!A1" display="'Табл.II.7.2.ТЗПБ ПрБЛ_жени'!A1" xr:uid="{00000000-0004-0000-0100-00002A000000}"/>
    <hyperlink ref="A52" location="'Табл.II.8.ТЗПБ Персонал'!A1" display="'Табл.II.8.ТЗПБ Персонал'!A1" xr:uid="{00000000-0004-0000-0100-00002B000000}"/>
    <hyperlink ref="A53" location="'Табл.9_ТЗПБ Диагнози'!A1" display="'Табл.9_ТЗПБ Диагнози'!A1" xr:uid="{00000000-0004-0000-0100-00002C000000}"/>
    <hyperlink ref="A57" location="Табл.III.1.БР_общо!A1" display="Табл.III.1.БР_общо!A1" xr:uid="{00000000-0004-0000-0100-00002D000000}"/>
    <hyperlink ref="A58" location="Табл.III.1.1.БР_мъже!A1" display="1.1" xr:uid="{00000000-0004-0000-0100-00002E000000}"/>
    <hyperlink ref="A59" location="'Табл.III.1.2. БР_жени'!A1" display="1.2" xr:uid="{00000000-0004-0000-0100-00002F000000}"/>
    <hyperlink ref="A60" location="'Табл.III.2.Бащи 15 дни'!A1" display="2" xr:uid="{00000000-0004-0000-0100-000030000000}"/>
    <hyperlink ref="A64" location="Табл.IV.1.ОМД–общо!A1" display="Табл.IV.1.ОМД–общо!A1" xr:uid="{00000000-0004-0000-0100-000031000000}"/>
    <hyperlink ref="A65" location="Табл.IV.1.1.ОМД_мъже!A1" display="1.1" xr:uid="{00000000-0004-0000-0100-000032000000}"/>
    <hyperlink ref="A66" location="Табл.IV.1.2.ОМД_жени!A1" display="1.2" xr:uid="{00000000-0004-0000-0100-000033000000}"/>
    <hyperlink ref="A67" location="'Табл.IV.2.ОМД до 8 бащи'!A1" display="2" xr:uid="{00000000-0004-0000-0100-000034000000}"/>
    <hyperlink ref="A71" location="Табл.V.1.Осиновяване!A1" display="Табл.V.1.Осиновяване!A1" xr:uid="{00000000-0004-0000-0100-000035000000}"/>
  </hyperlinks>
  <printOptions horizontalCentered="1"/>
  <pageMargins left="0.59055118110236227" right="0.59055118110236227" top="0.78740157480314965" bottom="0.78740157480314965" header="0.51181102362204722" footer="0.51181102362204722"/>
  <pageSetup paperSize="9" scale="9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F59"/>
  <sheetViews>
    <sheetView topLeftCell="A19" zoomScale="85" zoomScaleNormal="85" workbookViewId="0">
      <selection activeCell="I17" sqref="I17"/>
    </sheetView>
  </sheetViews>
  <sheetFormatPr defaultRowHeight="12.75" x14ac:dyDescent="0.2"/>
  <cols>
    <col min="1" max="1" width="20.7109375" style="98" customWidth="1"/>
    <col min="2" max="2" width="10.7109375" style="98" customWidth="1"/>
    <col min="3" max="3" width="20.7109375" style="98" customWidth="1"/>
    <col min="4" max="4" width="17.7109375" style="98" customWidth="1"/>
    <col min="5" max="5" width="13.7109375" style="98" customWidth="1"/>
    <col min="6" max="6" width="15.7109375" style="98" customWidth="1"/>
    <col min="7" max="9" width="9.140625" style="98" customWidth="1"/>
    <col min="10" max="16384" width="9.140625" style="98"/>
  </cols>
  <sheetData>
    <row r="1" spans="1:6" ht="15" customHeight="1" x14ac:dyDescent="0.2">
      <c r="A1" s="255" t="s">
        <v>71</v>
      </c>
      <c r="B1" s="106"/>
      <c r="C1" s="106"/>
      <c r="D1" s="142"/>
      <c r="E1" s="142"/>
      <c r="F1" s="142"/>
    </row>
    <row r="2" spans="1:6" ht="15" customHeight="1" x14ac:dyDescent="0.25">
      <c r="A2" s="317" t="s">
        <v>229</v>
      </c>
      <c r="B2" s="317"/>
      <c r="C2" s="317"/>
      <c r="D2" s="317"/>
      <c r="E2" s="317"/>
      <c r="F2" s="317"/>
    </row>
    <row r="3" spans="1:6" ht="15" customHeight="1" x14ac:dyDescent="0.2">
      <c r="A3" s="294" t="s">
        <v>94</v>
      </c>
      <c r="B3" s="294"/>
      <c r="C3" s="294"/>
      <c r="D3" s="294"/>
      <c r="E3" s="294"/>
      <c r="F3" s="294"/>
    </row>
    <row r="4" spans="1:6" ht="15" customHeight="1" x14ac:dyDescent="0.2">
      <c r="A4" s="294" t="s">
        <v>487</v>
      </c>
      <c r="B4" s="294"/>
      <c r="C4" s="294"/>
      <c r="D4" s="294"/>
      <c r="E4" s="294"/>
      <c r="F4" s="294"/>
    </row>
    <row r="5" spans="1:6" ht="15" customHeight="1" x14ac:dyDescent="0.2">
      <c r="A5" s="144"/>
      <c r="B5" s="144"/>
      <c r="C5" s="144"/>
      <c r="D5" s="144"/>
      <c r="E5" s="144"/>
      <c r="F5" s="106"/>
    </row>
    <row r="6" spans="1:6" ht="39.950000000000003" customHeight="1" x14ac:dyDescent="0.2">
      <c r="A6" s="226" t="s">
        <v>8</v>
      </c>
      <c r="B6" s="227" t="s">
        <v>363</v>
      </c>
      <c r="C6" s="227" t="s">
        <v>351</v>
      </c>
      <c r="D6" s="226" t="s">
        <v>332</v>
      </c>
      <c r="E6" s="228" t="s">
        <v>80</v>
      </c>
      <c r="F6" s="228" t="s">
        <v>169</v>
      </c>
    </row>
    <row r="7" spans="1:6" ht="20.100000000000001" customHeight="1" x14ac:dyDescent="0.2">
      <c r="A7" s="189">
        <v>1</v>
      </c>
      <c r="B7" s="189">
        <v>2</v>
      </c>
      <c r="C7" s="189">
        <v>3</v>
      </c>
      <c r="D7" s="189">
        <v>4</v>
      </c>
      <c r="E7" s="191">
        <v>5</v>
      </c>
      <c r="F7" s="191" t="s">
        <v>287</v>
      </c>
    </row>
    <row r="8" spans="1:6" ht="15" customHeight="1" x14ac:dyDescent="0.2">
      <c r="A8" s="146" t="s">
        <v>39</v>
      </c>
      <c r="B8" s="103">
        <v>12494</v>
      </c>
      <c r="C8" s="103">
        <v>19035</v>
      </c>
      <c r="D8" s="113">
        <v>5519762.29</v>
      </c>
      <c r="E8" s="103">
        <v>139107</v>
      </c>
      <c r="F8" s="145">
        <f>C8/B8</f>
        <v>1.5235312950216104</v>
      </c>
    </row>
    <row r="9" spans="1:6" ht="15" customHeight="1" x14ac:dyDescent="0.2">
      <c r="A9" s="146" t="s">
        <v>40</v>
      </c>
      <c r="B9" s="103">
        <v>13133</v>
      </c>
      <c r="C9" s="103">
        <v>19196</v>
      </c>
      <c r="D9" s="113">
        <v>5882143.7599999998</v>
      </c>
      <c r="E9" s="103">
        <v>123139</v>
      </c>
      <c r="F9" s="145">
        <f t="shared" ref="F9:F36" si="0">C9/B9</f>
        <v>1.4616614634889211</v>
      </c>
    </row>
    <row r="10" spans="1:6" ht="15" customHeight="1" x14ac:dyDescent="0.2">
      <c r="A10" s="146" t="s">
        <v>41</v>
      </c>
      <c r="B10" s="103">
        <v>19632</v>
      </c>
      <c r="C10" s="103">
        <v>28946</v>
      </c>
      <c r="D10" s="113">
        <v>9349576.0999999996</v>
      </c>
      <c r="E10" s="103">
        <v>172506</v>
      </c>
      <c r="F10" s="145">
        <f t="shared" si="0"/>
        <v>1.4744295028524856</v>
      </c>
    </row>
    <row r="11" spans="1:6" ht="15" customHeight="1" x14ac:dyDescent="0.2">
      <c r="A11" s="146" t="s">
        <v>42</v>
      </c>
      <c r="B11" s="103">
        <v>9737</v>
      </c>
      <c r="C11" s="103">
        <v>14767</v>
      </c>
      <c r="D11" s="113">
        <v>4130450.4</v>
      </c>
      <c r="E11" s="103">
        <v>87659</v>
      </c>
      <c r="F11" s="145">
        <f t="shared" si="0"/>
        <v>1.5165862175207969</v>
      </c>
    </row>
    <row r="12" spans="1:6" ht="15" customHeight="1" x14ac:dyDescent="0.2">
      <c r="A12" s="146" t="s">
        <v>43</v>
      </c>
      <c r="B12" s="103">
        <v>1745</v>
      </c>
      <c r="C12" s="103">
        <v>2588</v>
      </c>
      <c r="D12" s="113">
        <v>721852.33</v>
      </c>
      <c r="E12" s="103">
        <v>17629</v>
      </c>
      <c r="F12" s="145">
        <f t="shared" si="0"/>
        <v>1.4830945558739255</v>
      </c>
    </row>
    <row r="13" spans="1:6" ht="15" customHeight="1" x14ac:dyDescent="0.2">
      <c r="A13" s="146" t="s">
        <v>44</v>
      </c>
      <c r="B13" s="103">
        <v>6889</v>
      </c>
      <c r="C13" s="103">
        <v>11419</v>
      </c>
      <c r="D13" s="113">
        <v>4405583.72</v>
      </c>
      <c r="E13" s="103">
        <v>83854</v>
      </c>
      <c r="F13" s="145">
        <f t="shared" si="0"/>
        <v>1.6575700391929162</v>
      </c>
    </row>
    <row r="14" spans="1:6" ht="15" customHeight="1" x14ac:dyDescent="0.2">
      <c r="A14" s="146" t="s">
        <v>45</v>
      </c>
      <c r="B14" s="103">
        <v>7341</v>
      </c>
      <c r="C14" s="103">
        <v>11558</v>
      </c>
      <c r="D14" s="113">
        <v>3685361.02</v>
      </c>
      <c r="E14" s="103">
        <v>71892</v>
      </c>
      <c r="F14" s="145">
        <f t="shared" si="0"/>
        <v>1.5744448985151887</v>
      </c>
    </row>
    <row r="15" spans="1:6" ht="15" customHeight="1" x14ac:dyDescent="0.2">
      <c r="A15" s="146" t="s">
        <v>46</v>
      </c>
      <c r="B15" s="103">
        <v>3752</v>
      </c>
      <c r="C15" s="103">
        <v>5527</v>
      </c>
      <c r="D15" s="113">
        <v>1795562.27</v>
      </c>
      <c r="E15" s="103">
        <v>39867</v>
      </c>
      <c r="F15" s="145">
        <f t="shared" si="0"/>
        <v>1.4730810234541578</v>
      </c>
    </row>
    <row r="16" spans="1:6" ht="15" customHeight="1" x14ac:dyDescent="0.2">
      <c r="A16" s="146" t="s">
        <v>47</v>
      </c>
      <c r="B16" s="103">
        <v>3878</v>
      </c>
      <c r="C16" s="103">
        <v>5984</v>
      </c>
      <c r="D16" s="113">
        <v>1885545.02</v>
      </c>
      <c r="E16" s="103">
        <v>45161</v>
      </c>
      <c r="F16" s="145">
        <f t="shared" si="0"/>
        <v>1.5430634347601857</v>
      </c>
    </row>
    <row r="17" spans="1:6" ht="15" customHeight="1" x14ac:dyDescent="0.2">
      <c r="A17" s="146" t="s">
        <v>48</v>
      </c>
      <c r="B17" s="103">
        <v>4402</v>
      </c>
      <c r="C17" s="103">
        <v>6748</v>
      </c>
      <c r="D17" s="113">
        <v>2147000.5699999998</v>
      </c>
      <c r="E17" s="103">
        <v>47073</v>
      </c>
      <c r="F17" s="145">
        <f t="shared" si="0"/>
        <v>1.5329395729213993</v>
      </c>
    </row>
    <row r="18" spans="1:6" ht="15" customHeight="1" x14ac:dyDescent="0.2">
      <c r="A18" s="146" t="s">
        <v>49</v>
      </c>
      <c r="B18" s="103">
        <v>3600</v>
      </c>
      <c r="C18" s="103">
        <v>5363</v>
      </c>
      <c r="D18" s="113">
        <v>1736594.9</v>
      </c>
      <c r="E18" s="103">
        <v>38452</v>
      </c>
      <c r="F18" s="145">
        <f t="shared" si="0"/>
        <v>1.4897222222222222</v>
      </c>
    </row>
    <row r="19" spans="1:6" ht="15" customHeight="1" x14ac:dyDescent="0.2">
      <c r="A19" s="146" t="s">
        <v>50</v>
      </c>
      <c r="B19" s="103">
        <v>10941</v>
      </c>
      <c r="C19" s="103">
        <v>17344</v>
      </c>
      <c r="D19" s="113">
        <v>5621970.7000000002</v>
      </c>
      <c r="E19" s="103">
        <v>125491</v>
      </c>
      <c r="F19" s="145">
        <f t="shared" si="0"/>
        <v>1.5852298692989673</v>
      </c>
    </row>
    <row r="20" spans="1:6" ht="15" customHeight="1" x14ac:dyDescent="0.2">
      <c r="A20" s="146" t="s">
        <v>51</v>
      </c>
      <c r="B20" s="103">
        <v>4451</v>
      </c>
      <c r="C20" s="103">
        <v>6649</v>
      </c>
      <c r="D20" s="113">
        <v>2255895.67</v>
      </c>
      <c r="E20" s="103">
        <v>48798</v>
      </c>
      <c r="F20" s="145">
        <f t="shared" si="0"/>
        <v>1.493821613120647</v>
      </c>
    </row>
    <row r="21" spans="1:6" ht="15" customHeight="1" x14ac:dyDescent="0.2">
      <c r="A21" s="146" t="s">
        <v>52</v>
      </c>
      <c r="B21" s="103">
        <v>8069</v>
      </c>
      <c r="C21" s="103">
        <v>12300</v>
      </c>
      <c r="D21" s="113">
        <v>3635056.3</v>
      </c>
      <c r="E21" s="103">
        <v>81311</v>
      </c>
      <c r="F21" s="145">
        <f t="shared" si="0"/>
        <v>1.524352460032222</v>
      </c>
    </row>
    <row r="22" spans="1:6" ht="15" customHeight="1" x14ac:dyDescent="0.2">
      <c r="A22" s="146" t="s">
        <v>53</v>
      </c>
      <c r="B22" s="103">
        <v>37851</v>
      </c>
      <c r="C22" s="103">
        <v>59340</v>
      </c>
      <c r="D22" s="113">
        <v>17006979.98</v>
      </c>
      <c r="E22" s="103">
        <v>348894</v>
      </c>
      <c r="F22" s="145">
        <f t="shared" si="0"/>
        <v>1.5677260838551161</v>
      </c>
    </row>
    <row r="23" spans="1:6" ht="15" customHeight="1" x14ac:dyDescent="0.2">
      <c r="A23" s="146" t="s">
        <v>54</v>
      </c>
      <c r="B23" s="103">
        <v>3270</v>
      </c>
      <c r="C23" s="103">
        <v>4652</v>
      </c>
      <c r="D23" s="113">
        <v>1414436.28</v>
      </c>
      <c r="E23" s="103">
        <v>30691</v>
      </c>
      <c r="F23" s="145">
        <f t="shared" si="0"/>
        <v>1.4226299694189601</v>
      </c>
    </row>
    <row r="24" spans="1:6" ht="15" customHeight="1" x14ac:dyDescent="0.2">
      <c r="A24" s="146" t="s">
        <v>55</v>
      </c>
      <c r="B24" s="103">
        <v>9554</v>
      </c>
      <c r="C24" s="103">
        <v>14545</v>
      </c>
      <c r="D24" s="113">
        <v>4451002.42</v>
      </c>
      <c r="E24" s="103">
        <v>86614</v>
      </c>
      <c r="F24" s="145">
        <f t="shared" si="0"/>
        <v>1.5223989951852628</v>
      </c>
    </row>
    <row r="25" spans="1:6" ht="15" customHeight="1" x14ac:dyDescent="0.2">
      <c r="A25" s="146" t="s">
        <v>56</v>
      </c>
      <c r="B25" s="103">
        <v>2605</v>
      </c>
      <c r="C25" s="103">
        <v>3808</v>
      </c>
      <c r="D25" s="113">
        <v>1163267.06</v>
      </c>
      <c r="E25" s="103">
        <v>27018</v>
      </c>
      <c r="F25" s="145">
        <f t="shared" si="0"/>
        <v>1.4618042226487524</v>
      </c>
    </row>
    <row r="26" spans="1:6" ht="15" customHeight="1" x14ac:dyDescent="0.2">
      <c r="A26" s="146" t="s">
        <v>57</v>
      </c>
      <c r="B26" s="103">
        <v>4889</v>
      </c>
      <c r="C26" s="103">
        <v>7168</v>
      </c>
      <c r="D26" s="113">
        <v>1976347.62</v>
      </c>
      <c r="E26" s="103">
        <v>44827</v>
      </c>
      <c r="F26" s="145">
        <f t="shared" si="0"/>
        <v>1.4661484966250766</v>
      </c>
    </row>
    <row r="27" spans="1:6" ht="15" customHeight="1" x14ac:dyDescent="0.2">
      <c r="A27" s="146" t="s">
        <v>58</v>
      </c>
      <c r="B27" s="103">
        <v>4869</v>
      </c>
      <c r="C27" s="103">
        <v>7451</v>
      </c>
      <c r="D27" s="113">
        <v>2196281.04</v>
      </c>
      <c r="E27" s="103">
        <v>46530</v>
      </c>
      <c r="F27" s="145">
        <f t="shared" si="0"/>
        <v>1.5302936948038612</v>
      </c>
    </row>
    <row r="28" spans="1:6" ht="15" customHeight="1" x14ac:dyDescent="0.2">
      <c r="A28" s="146" t="s">
        <v>59</v>
      </c>
      <c r="B28" s="103">
        <v>102775</v>
      </c>
      <c r="C28" s="103">
        <v>151122</v>
      </c>
      <c r="D28" s="113">
        <v>54209146.890000001</v>
      </c>
      <c r="E28" s="103">
        <v>886193</v>
      </c>
      <c r="F28" s="145">
        <f t="shared" si="0"/>
        <v>1.4704159571880322</v>
      </c>
    </row>
    <row r="29" spans="1:6" ht="15" customHeight="1" x14ac:dyDescent="0.2">
      <c r="A29" s="146" t="s">
        <v>60</v>
      </c>
      <c r="B29" s="103">
        <v>9564</v>
      </c>
      <c r="C29" s="103">
        <v>14549</v>
      </c>
      <c r="D29" s="113">
        <v>5269715.92</v>
      </c>
      <c r="E29" s="103">
        <v>97161</v>
      </c>
      <c r="F29" s="145">
        <f t="shared" si="0"/>
        <v>1.5212254286909244</v>
      </c>
    </row>
    <row r="30" spans="1:6" ht="15" customHeight="1" x14ac:dyDescent="0.2">
      <c r="A30" s="146" t="s">
        <v>61</v>
      </c>
      <c r="B30" s="103">
        <v>19455</v>
      </c>
      <c r="C30" s="103">
        <v>31002</v>
      </c>
      <c r="D30" s="113">
        <v>10523361.960000001</v>
      </c>
      <c r="E30" s="103">
        <v>167320</v>
      </c>
      <c r="F30" s="145">
        <f t="shared" si="0"/>
        <v>1.5935235158057055</v>
      </c>
    </row>
    <row r="31" spans="1:6" ht="15" customHeight="1" x14ac:dyDescent="0.2">
      <c r="A31" s="146" t="s">
        <v>62</v>
      </c>
      <c r="B31" s="103">
        <v>3663</v>
      </c>
      <c r="C31" s="103">
        <v>4948</v>
      </c>
      <c r="D31" s="113">
        <v>1526981.7</v>
      </c>
      <c r="E31" s="103">
        <v>32839</v>
      </c>
      <c r="F31" s="145">
        <f t="shared" si="0"/>
        <v>1.3508053508053508</v>
      </c>
    </row>
    <row r="32" spans="1:6" ht="15" customHeight="1" x14ac:dyDescent="0.2">
      <c r="A32" s="146" t="s">
        <v>63</v>
      </c>
      <c r="B32" s="103">
        <v>3322</v>
      </c>
      <c r="C32" s="103">
        <v>4731</v>
      </c>
      <c r="D32" s="113">
        <v>1574105.1</v>
      </c>
      <c r="E32" s="103">
        <v>34367</v>
      </c>
      <c r="F32" s="145">
        <f t="shared" si="0"/>
        <v>1.4241420830824805</v>
      </c>
    </row>
    <row r="33" spans="1:6" ht="15" customHeight="1" x14ac:dyDescent="0.2">
      <c r="A33" s="146" t="s">
        <v>64</v>
      </c>
      <c r="B33" s="103">
        <v>6440</v>
      </c>
      <c r="C33" s="103">
        <v>9545</v>
      </c>
      <c r="D33" s="113">
        <v>2819194.5</v>
      </c>
      <c r="E33" s="103">
        <v>68261</v>
      </c>
      <c r="F33" s="145">
        <f t="shared" si="0"/>
        <v>1.4821428571428572</v>
      </c>
    </row>
    <row r="34" spans="1:6" ht="15" customHeight="1" x14ac:dyDescent="0.2">
      <c r="A34" s="146" t="s">
        <v>65</v>
      </c>
      <c r="B34" s="103">
        <v>5422</v>
      </c>
      <c r="C34" s="103">
        <v>7785</v>
      </c>
      <c r="D34" s="113">
        <v>2075079.19</v>
      </c>
      <c r="E34" s="103">
        <v>42386</v>
      </c>
      <c r="F34" s="145">
        <f t="shared" si="0"/>
        <v>1.4358170416820362</v>
      </c>
    </row>
    <row r="35" spans="1:6" ht="15" customHeight="1" x14ac:dyDescent="0.2">
      <c r="A35" s="146" t="s">
        <v>66</v>
      </c>
      <c r="B35" s="103">
        <v>5607</v>
      </c>
      <c r="C35" s="103">
        <v>8444</v>
      </c>
      <c r="D35" s="113">
        <v>2330812.37</v>
      </c>
      <c r="E35" s="103">
        <v>48458</v>
      </c>
      <c r="F35" s="145">
        <f t="shared" si="0"/>
        <v>1.5059746745140004</v>
      </c>
    </row>
    <row r="36" spans="1:6" ht="20.100000000000001" customHeight="1" x14ac:dyDescent="0.2">
      <c r="A36" s="229" t="s">
        <v>152</v>
      </c>
      <c r="B36" s="182">
        <f>SUM(B8:B35)</f>
        <v>329350</v>
      </c>
      <c r="C36" s="182">
        <f>SUM(C8:C35)</f>
        <v>496514</v>
      </c>
      <c r="D36" s="215">
        <f>SUM(D8:D35)</f>
        <v>161309067.08000001</v>
      </c>
      <c r="E36" s="182">
        <f>SUM(E8:E35)</f>
        <v>3083498</v>
      </c>
      <c r="F36" s="230">
        <f t="shared" si="0"/>
        <v>1.5075573098527402</v>
      </c>
    </row>
    <row r="37" spans="1:6" ht="20.100000000000001" customHeight="1" x14ac:dyDescent="0.2"/>
    <row r="38" spans="1:6" ht="73.5" customHeight="1" x14ac:dyDescent="0.2">
      <c r="A38" s="335" t="s">
        <v>510</v>
      </c>
      <c r="B38" s="335"/>
      <c r="C38" s="335"/>
      <c r="D38" s="335"/>
      <c r="E38" s="335"/>
      <c r="F38" s="335"/>
    </row>
    <row r="40" spans="1:6" x14ac:dyDescent="0.2">
      <c r="C40" s="8"/>
      <c r="D40" s="8"/>
      <c r="E40" s="8"/>
    </row>
    <row r="41" spans="1:6" x14ac:dyDescent="0.2">
      <c r="C41" s="8"/>
      <c r="D41" s="8"/>
      <c r="E41" s="8"/>
    </row>
    <row r="42" spans="1:6" x14ac:dyDescent="0.2">
      <c r="C42" s="8"/>
      <c r="D42" s="8"/>
      <c r="E42" s="8"/>
    </row>
    <row r="43" spans="1:6" x14ac:dyDescent="0.2">
      <c r="C43" s="8"/>
      <c r="D43" s="8"/>
      <c r="E43" s="8"/>
    </row>
    <row r="53" ht="30" customHeight="1" x14ac:dyDescent="0.2"/>
    <row r="59" ht="30" customHeight="1" x14ac:dyDescent="0.2"/>
  </sheetData>
  <mergeCells count="4">
    <mergeCell ref="A2:F2"/>
    <mergeCell ref="A3:F3"/>
    <mergeCell ref="A4:F4"/>
    <mergeCell ref="A38:F38"/>
  </mergeCells>
  <phoneticPr fontId="0" type="noConversion"/>
  <hyperlinks>
    <hyperlink ref="A1" location="Съдържание!Print_Area" display="към съдържанието" xr:uid="{00000000-0004-0000-1300-000000000000}"/>
  </hyperlinks>
  <printOptions horizontalCentered="1"/>
  <pageMargins left="0.39370078740157483" right="0.39370078740157483" top="0.59055118110236227" bottom="0.59055118110236227" header="0.51181102362204722" footer="0.51181102362204722"/>
  <pageSetup paperSize="9" scale="9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pageSetUpPr fitToPage="1"/>
  </sheetPr>
  <dimension ref="A1:F42"/>
  <sheetViews>
    <sheetView topLeftCell="A17" zoomScale="85" zoomScaleNormal="85" workbookViewId="0">
      <selection activeCell="I17" sqref="I17"/>
    </sheetView>
  </sheetViews>
  <sheetFormatPr defaultRowHeight="12.75" x14ac:dyDescent="0.2"/>
  <cols>
    <col min="1" max="1" width="20.7109375" customWidth="1"/>
    <col min="2" max="2" width="11.5703125" customWidth="1"/>
    <col min="3" max="3" width="20.7109375" customWidth="1"/>
    <col min="4" max="4" width="17.7109375" customWidth="1"/>
    <col min="5" max="5" width="13.85546875" customWidth="1"/>
    <col min="6" max="6" width="15.7109375" customWidth="1"/>
    <col min="7" max="7" width="9.140625" customWidth="1"/>
  </cols>
  <sheetData>
    <row r="1" spans="1:6" s="6" customFormat="1" ht="15" customHeight="1" x14ac:dyDescent="0.2">
      <c r="A1" s="255" t="s">
        <v>71</v>
      </c>
      <c r="B1" s="106"/>
      <c r="C1" s="106"/>
      <c r="D1" s="142"/>
      <c r="E1" s="142"/>
      <c r="F1" s="142"/>
    </row>
    <row r="2" spans="1:6" ht="15" customHeight="1" x14ac:dyDescent="0.25">
      <c r="A2" s="317" t="s">
        <v>230</v>
      </c>
      <c r="B2" s="317"/>
      <c r="C2" s="317"/>
      <c r="D2" s="317"/>
      <c r="E2" s="317"/>
      <c r="F2" s="317"/>
    </row>
    <row r="3" spans="1:6" ht="15" customHeight="1" x14ac:dyDescent="0.2">
      <c r="A3" s="294" t="s">
        <v>94</v>
      </c>
      <c r="B3" s="294"/>
      <c r="C3" s="294"/>
      <c r="D3" s="294"/>
      <c r="E3" s="294"/>
      <c r="F3" s="294"/>
    </row>
    <row r="4" spans="1:6" ht="15" customHeight="1" x14ac:dyDescent="0.2">
      <c r="A4" s="294" t="s">
        <v>488</v>
      </c>
      <c r="B4" s="294"/>
      <c r="C4" s="294"/>
      <c r="D4" s="294"/>
      <c r="E4" s="294"/>
      <c r="F4" s="294"/>
    </row>
    <row r="5" spans="1:6" ht="15" customHeight="1" x14ac:dyDescent="0.2">
      <c r="A5" s="144"/>
      <c r="B5" s="144"/>
      <c r="C5" s="144"/>
      <c r="D5" s="144"/>
      <c r="E5" s="144"/>
      <c r="F5" s="106"/>
    </row>
    <row r="6" spans="1:6" ht="39.950000000000003" customHeight="1" x14ac:dyDescent="0.2">
      <c r="A6" s="226" t="s">
        <v>8</v>
      </c>
      <c r="B6" s="227" t="s">
        <v>363</v>
      </c>
      <c r="C6" s="227" t="s">
        <v>351</v>
      </c>
      <c r="D6" s="226" t="s">
        <v>329</v>
      </c>
      <c r="E6" s="228" t="s">
        <v>80</v>
      </c>
      <c r="F6" s="228" t="s">
        <v>169</v>
      </c>
    </row>
    <row r="7" spans="1:6" ht="20.100000000000001" customHeight="1" x14ac:dyDescent="0.2">
      <c r="A7" s="189">
        <v>1</v>
      </c>
      <c r="B7" s="189">
        <v>2</v>
      </c>
      <c r="C7" s="189">
        <v>3</v>
      </c>
      <c r="D7" s="189">
        <v>4</v>
      </c>
      <c r="E7" s="191">
        <v>5</v>
      </c>
      <c r="F7" s="191" t="s">
        <v>287</v>
      </c>
    </row>
    <row r="8" spans="1:6" ht="15" customHeight="1" x14ac:dyDescent="0.2">
      <c r="A8" s="146" t="s">
        <v>39</v>
      </c>
      <c r="B8" s="103">
        <v>19353</v>
      </c>
      <c r="C8" s="103">
        <v>32368</v>
      </c>
      <c r="D8" s="113">
        <v>6876544.29</v>
      </c>
      <c r="E8" s="103">
        <v>188530</v>
      </c>
      <c r="F8" s="145">
        <f>C8/B8</f>
        <v>1.6725055546943626</v>
      </c>
    </row>
    <row r="9" spans="1:6" ht="15" customHeight="1" x14ac:dyDescent="0.2">
      <c r="A9" s="146" t="s">
        <v>40</v>
      </c>
      <c r="B9" s="103">
        <v>19732</v>
      </c>
      <c r="C9" s="103">
        <v>31951</v>
      </c>
      <c r="D9" s="113">
        <v>7236931.7699999996</v>
      </c>
      <c r="E9" s="103">
        <v>167295</v>
      </c>
      <c r="F9" s="145">
        <f t="shared" ref="F9:F36" si="0">C9/B9</f>
        <v>1.6192479221569025</v>
      </c>
    </row>
    <row r="10" spans="1:6" ht="15" customHeight="1" x14ac:dyDescent="0.2">
      <c r="A10" s="146" t="s">
        <v>41</v>
      </c>
      <c r="B10" s="103">
        <v>26377</v>
      </c>
      <c r="C10" s="103">
        <v>42114</v>
      </c>
      <c r="D10" s="113">
        <v>9846222.4199999999</v>
      </c>
      <c r="E10" s="103">
        <v>210196</v>
      </c>
      <c r="F10" s="145">
        <f t="shared" si="0"/>
        <v>1.5966182659134853</v>
      </c>
    </row>
    <row r="11" spans="1:6" ht="15" customHeight="1" x14ac:dyDescent="0.2">
      <c r="A11" s="146" t="s">
        <v>42</v>
      </c>
      <c r="B11" s="103">
        <v>12361</v>
      </c>
      <c r="C11" s="103">
        <v>21062</v>
      </c>
      <c r="D11" s="113">
        <v>4399041.53</v>
      </c>
      <c r="E11" s="103">
        <v>105144</v>
      </c>
      <c r="F11" s="145">
        <f t="shared" si="0"/>
        <v>1.7039074508534908</v>
      </c>
    </row>
    <row r="12" spans="1:6" ht="15" customHeight="1" x14ac:dyDescent="0.2">
      <c r="A12" s="146" t="s">
        <v>43</v>
      </c>
      <c r="B12" s="103">
        <v>2698</v>
      </c>
      <c r="C12" s="103">
        <v>4141</v>
      </c>
      <c r="D12" s="113">
        <v>975050.82</v>
      </c>
      <c r="E12" s="103">
        <v>22545</v>
      </c>
      <c r="F12" s="145">
        <f t="shared" si="0"/>
        <v>1.5348406226834692</v>
      </c>
    </row>
    <row r="13" spans="1:6" ht="15" customHeight="1" x14ac:dyDescent="0.2">
      <c r="A13" s="146" t="s">
        <v>44</v>
      </c>
      <c r="B13" s="103">
        <v>8404</v>
      </c>
      <c r="C13" s="103">
        <v>14447</v>
      </c>
      <c r="D13" s="113">
        <v>4292482.66</v>
      </c>
      <c r="E13" s="103">
        <v>94988</v>
      </c>
      <c r="F13" s="145">
        <f t="shared" si="0"/>
        <v>1.7190623512613041</v>
      </c>
    </row>
    <row r="14" spans="1:6" ht="15" customHeight="1" x14ac:dyDescent="0.2">
      <c r="A14" s="146" t="s">
        <v>45</v>
      </c>
      <c r="B14" s="103">
        <v>8334</v>
      </c>
      <c r="C14" s="103">
        <v>14774</v>
      </c>
      <c r="D14" s="113">
        <v>3549882.33</v>
      </c>
      <c r="E14" s="103">
        <v>79141</v>
      </c>
      <c r="F14" s="145">
        <f t="shared" si="0"/>
        <v>1.7727381809455243</v>
      </c>
    </row>
    <row r="15" spans="1:6" ht="15" customHeight="1" x14ac:dyDescent="0.2">
      <c r="A15" s="146" t="s">
        <v>46</v>
      </c>
      <c r="B15" s="103">
        <v>5473</v>
      </c>
      <c r="C15" s="103">
        <v>8728</v>
      </c>
      <c r="D15" s="113">
        <v>2154835.58</v>
      </c>
      <c r="E15" s="103">
        <v>52091</v>
      </c>
      <c r="F15" s="145">
        <f t="shared" si="0"/>
        <v>1.5947378037639319</v>
      </c>
    </row>
    <row r="16" spans="1:6" ht="15" customHeight="1" x14ac:dyDescent="0.2">
      <c r="A16" s="146" t="s">
        <v>47</v>
      </c>
      <c r="B16" s="103">
        <v>6378</v>
      </c>
      <c r="C16" s="103">
        <v>10575</v>
      </c>
      <c r="D16" s="113">
        <v>2476836.75</v>
      </c>
      <c r="E16" s="103">
        <v>63487</v>
      </c>
      <c r="F16" s="145">
        <f t="shared" si="0"/>
        <v>1.6580432737535278</v>
      </c>
    </row>
    <row r="17" spans="1:6" ht="15" customHeight="1" x14ac:dyDescent="0.2">
      <c r="A17" s="146" t="s">
        <v>48</v>
      </c>
      <c r="B17" s="103">
        <v>6371</v>
      </c>
      <c r="C17" s="103">
        <v>10676</v>
      </c>
      <c r="D17" s="113">
        <v>2638129.98</v>
      </c>
      <c r="E17" s="103">
        <v>62205</v>
      </c>
      <c r="F17" s="145">
        <f t="shared" si="0"/>
        <v>1.6757180976298853</v>
      </c>
    </row>
    <row r="18" spans="1:6" ht="15" customHeight="1" x14ac:dyDescent="0.2">
      <c r="A18" s="146" t="s">
        <v>49</v>
      </c>
      <c r="B18" s="103">
        <v>5268</v>
      </c>
      <c r="C18" s="103">
        <v>8453</v>
      </c>
      <c r="D18" s="113">
        <v>2183531.81</v>
      </c>
      <c r="E18" s="103">
        <v>51373</v>
      </c>
      <c r="F18" s="145">
        <f t="shared" si="0"/>
        <v>1.6045937737281701</v>
      </c>
    </row>
    <row r="19" spans="1:6" ht="15" customHeight="1" x14ac:dyDescent="0.2">
      <c r="A19" s="146" t="s">
        <v>50</v>
      </c>
      <c r="B19" s="103">
        <v>13082</v>
      </c>
      <c r="C19" s="103">
        <v>22000</v>
      </c>
      <c r="D19" s="113">
        <v>5609717.7300000004</v>
      </c>
      <c r="E19" s="103">
        <v>137916</v>
      </c>
      <c r="F19" s="145">
        <f t="shared" si="0"/>
        <v>1.6817000458645468</v>
      </c>
    </row>
    <row r="20" spans="1:6" ht="15" customHeight="1" x14ac:dyDescent="0.2">
      <c r="A20" s="146" t="s">
        <v>51</v>
      </c>
      <c r="B20" s="103">
        <v>5686</v>
      </c>
      <c r="C20" s="103">
        <v>9188</v>
      </c>
      <c r="D20" s="113">
        <v>2257784.31</v>
      </c>
      <c r="E20" s="103">
        <v>53694</v>
      </c>
      <c r="F20" s="145">
        <f t="shared" si="0"/>
        <v>1.6158986985578614</v>
      </c>
    </row>
    <row r="21" spans="1:6" ht="15" customHeight="1" x14ac:dyDescent="0.2">
      <c r="A21" s="146" t="s">
        <v>52</v>
      </c>
      <c r="B21" s="103">
        <v>11164</v>
      </c>
      <c r="C21" s="103">
        <v>18174</v>
      </c>
      <c r="D21" s="113">
        <v>4242366.3</v>
      </c>
      <c r="E21" s="103">
        <v>101994</v>
      </c>
      <c r="F21" s="145">
        <f t="shared" si="0"/>
        <v>1.6279111429595128</v>
      </c>
    </row>
    <row r="22" spans="1:6" ht="15" customHeight="1" x14ac:dyDescent="0.2">
      <c r="A22" s="146" t="s">
        <v>53</v>
      </c>
      <c r="B22" s="103">
        <v>48619</v>
      </c>
      <c r="C22" s="103">
        <v>85060</v>
      </c>
      <c r="D22" s="113">
        <v>18553276.640000001</v>
      </c>
      <c r="E22" s="103">
        <v>419230</v>
      </c>
      <c r="F22" s="145">
        <f t="shared" si="0"/>
        <v>1.7495217918920587</v>
      </c>
    </row>
    <row r="23" spans="1:6" ht="15" customHeight="1" x14ac:dyDescent="0.2">
      <c r="A23" s="146" t="s">
        <v>54</v>
      </c>
      <c r="B23" s="103">
        <v>4515</v>
      </c>
      <c r="C23" s="103">
        <v>7040</v>
      </c>
      <c r="D23" s="113">
        <v>1663015.87</v>
      </c>
      <c r="E23" s="103">
        <v>38639</v>
      </c>
      <c r="F23" s="145">
        <f t="shared" si="0"/>
        <v>1.5592469545957919</v>
      </c>
    </row>
    <row r="24" spans="1:6" ht="15" customHeight="1" x14ac:dyDescent="0.2">
      <c r="A24" s="146" t="s">
        <v>55</v>
      </c>
      <c r="B24" s="103">
        <v>11895</v>
      </c>
      <c r="C24" s="103">
        <v>20160</v>
      </c>
      <c r="D24" s="113">
        <v>4271357.92</v>
      </c>
      <c r="E24" s="103">
        <v>97026</v>
      </c>
      <c r="F24" s="145">
        <f t="shared" si="0"/>
        <v>1.6948297604035309</v>
      </c>
    </row>
    <row r="25" spans="1:6" ht="15" customHeight="1" x14ac:dyDescent="0.2">
      <c r="A25" s="146" t="s">
        <v>56</v>
      </c>
      <c r="B25" s="103">
        <v>3760</v>
      </c>
      <c r="C25" s="103">
        <v>6263</v>
      </c>
      <c r="D25" s="113">
        <v>1530653.79</v>
      </c>
      <c r="E25" s="103">
        <v>36496</v>
      </c>
      <c r="F25" s="145">
        <f t="shared" si="0"/>
        <v>1.6656914893617021</v>
      </c>
    </row>
    <row r="26" spans="1:6" ht="15" customHeight="1" x14ac:dyDescent="0.2">
      <c r="A26" s="146" t="s">
        <v>57</v>
      </c>
      <c r="B26" s="103">
        <v>7374</v>
      </c>
      <c r="C26" s="103">
        <v>11795</v>
      </c>
      <c r="D26" s="113">
        <v>2568695.31</v>
      </c>
      <c r="E26" s="103">
        <v>59631</v>
      </c>
      <c r="F26" s="145">
        <f t="shared" si="0"/>
        <v>1.5995389205315975</v>
      </c>
    </row>
    <row r="27" spans="1:6" ht="15" customHeight="1" x14ac:dyDescent="0.2">
      <c r="A27" s="146" t="s">
        <v>58</v>
      </c>
      <c r="B27" s="103">
        <v>6838</v>
      </c>
      <c r="C27" s="103">
        <v>11925</v>
      </c>
      <c r="D27" s="113">
        <v>2400728.4</v>
      </c>
      <c r="E27" s="103">
        <v>59956</v>
      </c>
      <c r="F27" s="145">
        <f t="shared" si="0"/>
        <v>1.7439309739689968</v>
      </c>
    </row>
    <row r="28" spans="1:6" ht="15" customHeight="1" x14ac:dyDescent="0.2">
      <c r="A28" s="146" t="s">
        <v>59</v>
      </c>
      <c r="B28" s="103">
        <v>141329</v>
      </c>
      <c r="C28" s="103">
        <v>225975</v>
      </c>
      <c r="D28" s="113">
        <v>63610755.630000003</v>
      </c>
      <c r="E28" s="103">
        <v>1089955</v>
      </c>
      <c r="F28" s="145">
        <f t="shared" si="0"/>
        <v>1.5989287407396926</v>
      </c>
    </row>
    <row r="29" spans="1:6" ht="15" customHeight="1" x14ac:dyDescent="0.2">
      <c r="A29" s="146" t="s">
        <v>60</v>
      </c>
      <c r="B29" s="103">
        <v>12740</v>
      </c>
      <c r="C29" s="103">
        <v>20987</v>
      </c>
      <c r="D29" s="113">
        <v>5652665.3200000003</v>
      </c>
      <c r="E29" s="103">
        <v>120019</v>
      </c>
      <c r="F29" s="145">
        <f t="shared" si="0"/>
        <v>1.6473312401883831</v>
      </c>
    </row>
    <row r="30" spans="1:6" ht="15" customHeight="1" x14ac:dyDescent="0.2">
      <c r="A30" s="146" t="s">
        <v>61</v>
      </c>
      <c r="B30" s="103">
        <v>20369</v>
      </c>
      <c r="C30" s="103">
        <v>34649</v>
      </c>
      <c r="D30" s="113">
        <v>8007297.9900000002</v>
      </c>
      <c r="E30" s="103">
        <v>169197</v>
      </c>
      <c r="F30" s="145">
        <f t="shared" si="0"/>
        <v>1.7010653443958956</v>
      </c>
    </row>
    <row r="31" spans="1:6" ht="15" customHeight="1" x14ac:dyDescent="0.2">
      <c r="A31" s="146" t="s">
        <v>62</v>
      </c>
      <c r="B31" s="103">
        <v>5511</v>
      </c>
      <c r="C31" s="103">
        <v>8271</v>
      </c>
      <c r="D31" s="113">
        <v>1852222.93</v>
      </c>
      <c r="E31" s="103">
        <v>41942</v>
      </c>
      <c r="F31" s="145">
        <f t="shared" si="0"/>
        <v>1.5008165487207403</v>
      </c>
    </row>
    <row r="32" spans="1:6" ht="15" customHeight="1" x14ac:dyDescent="0.2">
      <c r="A32" s="146" t="s">
        <v>63</v>
      </c>
      <c r="B32" s="103">
        <v>3951</v>
      </c>
      <c r="C32" s="103">
        <v>6129</v>
      </c>
      <c r="D32" s="113">
        <v>1580333.07</v>
      </c>
      <c r="E32" s="103">
        <v>37052</v>
      </c>
      <c r="F32" s="145">
        <f t="shared" si="0"/>
        <v>1.5512528473804099</v>
      </c>
    </row>
    <row r="33" spans="1:6" ht="15" customHeight="1" x14ac:dyDescent="0.2">
      <c r="A33" s="146" t="s">
        <v>64</v>
      </c>
      <c r="B33" s="103">
        <v>9402</v>
      </c>
      <c r="C33" s="103">
        <v>14875</v>
      </c>
      <c r="D33" s="113">
        <v>3294801.82</v>
      </c>
      <c r="E33" s="103">
        <v>82779</v>
      </c>
      <c r="F33" s="145">
        <f t="shared" si="0"/>
        <v>1.5821101893214209</v>
      </c>
    </row>
    <row r="34" spans="1:6" ht="15" customHeight="1" x14ac:dyDescent="0.2">
      <c r="A34" s="146" t="s">
        <v>65</v>
      </c>
      <c r="B34" s="103">
        <v>6403</v>
      </c>
      <c r="C34" s="103">
        <v>9803</v>
      </c>
      <c r="D34" s="113">
        <v>1992479.93</v>
      </c>
      <c r="E34" s="103">
        <v>44011</v>
      </c>
      <c r="F34" s="145">
        <f t="shared" si="0"/>
        <v>1.5310010932375449</v>
      </c>
    </row>
    <row r="35" spans="1:6" ht="15" customHeight="1" x14ac:dyDescent="0.2">
      <c r="A35" s="146" t="s">
        <v>66</v>
      </c>
      <c r="B35" s="103">
        <v>6321</v>
      </c>
      <c r="C35" s="103">
        <v>10326</v>
      </c>
      <c r="D35" s="113">
        <v>2287916.71</v>
      </c>
      <c r="E35" s="103">
        <v>53854</v>
      </c>
      <c r="F35" s="145">
        <f t="shared" si="0"/>
        <v>1.6336022781205506</v>
      </c>
    </row>
    <row r="36" spans="1:6" ht="20.100000000000001" customHeight="1" x14ac:dyDescent="0.2">
      <c r="A36" s="229" t="s">
        <v>152</v>
      </c>
      <c r="B36" s="182">
        <f>SUM(B8:B35)</f>
        <v>439708</v>
      </c>
      <c r="C36" s="182">
        <f>SUM(C8:C35)</f>
        <v>721909</v>
      </c>
      <c r="D36" s="215">
        <f>SUM(D8:D35)</f>
        <v>178005559.61000001</v>
      </c>
      <c r="E36" s="182">
        <f>SUM(E8:E35)</f>
        <v>3740386</v>
      </c>
      <c r="F36" s="230">
        <f t="shared" si="0"/>
        <v>1.641791825484185</v>
      </c>
    </row>
    <row r="37" spans="1:6" ht="20.100000000000001" customHeight="1" x14ac:dyDescent="0.2"/>
    <row r="38" spans="1:6" ht="82.5" customHeight="1" x14ac:dyDescent="0.2">
      <c r="A38" s="335" t="s">
        <v>510</v>
      </c>
      <c r="B38" s="335"/>
      <c r="C38" s="335"/>
      <c r="D38" s="335"/>
      <c r="E38" s="335"/>
      <c r="F38" s="335"/>
    </row>
    <row r="40" spans="1:6" x14ac:dyDescent="0.2">
      <c r="A40" s="6"/>
    </row>
    <row r="42" spans="1:6" x14ac:dyDescent="0.2">
      <c r="A42" s="18"/>
    </row>
  </sheetData>
  <mergeCells count="4">
    <mergeCell ref="A2:F2"/>
    <mergeCell ref="A3:F3"/>
    <mergeCell ref="A4:F4"/>
    <mergeCell ref="A38:F38"/>
  </mergeCells>
  <phoneticPr fontId="0" type="noConversion"/>
  <hyperlinks>
    <hyperlink ref="A1" location="Съдържание!Print_Area" display="към съдържанието" xr:uid="{00000000-0004-0000-1400-000000000000}"/>
  </hyperlinks>
  <printOptions horizontalCentered="1"/>
  <pageMargins left="0.39370078740157483" right="0.39370078740157483" top="0.59055118110236227" bottom="0.59055118110236227" header="0.51181102362204722" footer="0.51181102362204722"/>
  <pageSetup paperSize="9" scale="9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pageSetUpPr fitToPage="1"/>
  </sheetPr>
  <dimension ref="A1:F44"/>
  <sheetViews>
    <sheetView topLeftCell="A16" zoomScale="85" zoomScaleNormal="85" zoomScaleSheetLayoutView="100" workbookViewId="0">
      <selection activeCell="I17" sqref="I17"/>
    </sheetView>
  </sheetViews>
  <sheetFormatPr defaultRowHeight="12.75" x14ac:dyDescent="0.2"/>
  <cols>
    <col min="1" max="1" width="20.7109375" customWidth="1"/>
    <col min="2" max="2" width="10.7109375" customWidth="1"/>
    <col min="3" max="3" width="20.7109375" customWidth="1"/>
    <col min="4" max="4" width="17.7109375" customWidth="1"/>
    <col min="5" max="5" width="13.7109375" customWidth="1"/>
    <col min="6" max="6" width="15.7109375" style="13" customWidth="1"/>
  </cols>
  <sheetData>
    <row r="1" spans="1:6" s="6" customFormat="1" ht="15" customHeight="1" x14ac:dyDescent="0.2">
      <c r="A1" s="255" t="s">
        <v>71</v>
      </c>
      <c r="B1" s="106"/>
      <c r="C1" s="106"/>
      <c r="D1" s="142"/>
      <c r="E1" s="142"/>
      <c r="F1" s="142"/>
    </row>
    <row r="2" spans="1:6" ht="15" customHeight="1" x14ac:dyDescent="0.25">
      <c r="A2" s="317" t="s">
        <v>231</v>
      </c>
      <c r="B2" s="317"/>
      <c r="C2" s="317"/>
      <c r="D2" s="317"/>
      <c r="E2" s="317"/>
      <c r="F2" s="317"/>
    </row>
    <row r="3" spans="1:6" ht="15" customHeight="1" x14ac:dyDescent="0.25">
      <c r="A3" s="324" t="s">
        <v>95</v>
      </c>
      <c r="B3" s="324"/>
      <c r="C3" s="324"/>
      <c r="D3" s="324"/>
      <c r="E3" s="324"/>
      <c r="F3" s="324"/>
    </row>
    <row r="4" spans="1:6" ht="15" customHeight="1" x14ac:dyDescent="0.2">
      <c r="A4" s="294" t="s">
        <v>489</v>
      </c>
      <c r="B4" s="294"/>
      <c r="C4" s="294"/>
      <c r="D4" s="294"/>
      <c r="E4" s="294"/>
      <c r="F4" s="294"/>
    </row>
    <row r="5" spans="1:6" ht="15" customHeight="1" x14ac:dyDescent="0.2">
      <c r="A5" s="106"/>
      <c r="B5" s="106"/>
      <c r="C5" s="106"/>
      <c r="D5" s="106"/>
      <c r="E5" s="106"/>
      <c r="F5" s="106"/>
    </row>
    <row r="6" spans="1:6" ht="39.950000000000003" customHeight="1" x14ac:dyDescent="0.2">
      <c r="A6" s="226" t="s">
        <v>8</v>
      </c>
      <c r="B6" s="227" t="s">
        <v>366</v>
      </c>
      <c r="C6" s="227" t="s">
        <v>352</v>
      </c>
      <c r="D6" s="226" t="s">
        <v>333</v>
      </c>
      <c r="E6" s="228" t="s">
        <v>80</v>
      </c>
      <c r="F6" s="228" t="s">
        <v>169</v>
      </c>
    </row>
    <row r="7" spans="1:6" ht="20.100000000000001" customHeight="1" x14ac:dyDescent="0.2">
      <c r="A7" s="189">
        <v>1</v>
      </c>
      <c r="B7" s="189">
        <v>2</v>
      </c>
      <c r="C7" s="189">
        <v>3</v>
      </c>
      <c r="D7" s="189">
        <v>4</v>
      </c>
      <c r="E7" s="191">
        <v>5</v>
      </c>
      <c r="F7" s="191" t="s">
        <v>287</v>
      </c>
    </row>
    <row r="8" spans="1:6" ht="15" customHeight="1" x14ac:dyDescent="0.2">
      <c r="A8" s="146" t="s">
        <v>39</v>
      </c>
      <c r="B8" s="103">
        <f>'Табл.I.7.1. ОЗ ПрБЛ_мъже'!B8+'Табл.I.7.2.ОЗ ПрБЛ_жени'!B8</f>
        <v>9970</v>
      </c>
      <c r="C8" s="103">
        <f>'Табл.I.7.1. ОЗ ПрБЛ_мъже'!C8+'Табл.I.7.2.ОЗ ПрБЛ_жени'!C8</f>
        <v>20897</v>
      </c>
      <c r="D8" s="113">
        <f>'Табл.I.7.1. ОЗ ПрБЛ_мъже'!D8+'Табл.I.7.2.ОЗ ПрБЛ_жени'!D8</f>
        <v>10325649.27</v>
      </c>
      <c r="E8" s="103">
        <f>'Табл.I.7.1. ОЗ ПрБЛ_мъже'!E8+'Табл.I.7.2.ОЗ ПрБЛ_жени'!E8</f>
        <v>284730</v>
      </c>
      <c r="F8" s="145">
        <f>C8/B8</f>
        <v>2.095987963891675</v>
      </c>
    </row>
    <row r="9" spans="1:6" ht="15" customHeight="1" x14ac:dyDescent="0.2">
      <c r="A9" s="146" t="s">
        <v>40</v>
      </c>
      <c r="B9" s="103">
        <f>'Табл.I.7.1. ОЗ ПрБЛ_мъже'!B9+'Табл.I.7.2.ОЗ ПрБЛ_жени'!B9</f>
        <v>10802</v>
      </c>
      <c r="C9" s="103">
        <f>'Табл.I.7.1. ОЗ ПрБЛ_мъже'!C9+'Табл.I.7.2.ОЗ ПрБЛ_жени'!C9</f>
        <v>20373</v>
      </c>
      <c r="D9" s="113">
        <f>'Табл.I.7.1. ОЗ ПрБЛ_мъже'!D9+'Табл.I.7.2.ОЗ ПрБЛ_жени'!D9</f>
        <v>11294656.34</v>
      </c>
      <c r="E9" s="103">
        <f>'Табл.I.7.1. ОЗ ПрБЛ_мъже'!E9+'Табл.I.7.2.ОЗ ПрБЛ_жени'!E9</f>
        <v>258987</v>
      </c>
      <c r="F9" s="145">
        <f t="shared" ref="F9:F36" si="0">C9/B9</f>
        <v>1.886039622292168</v>
      </c>
    </row>
    <row r="10" spans="1:6" ht="15" customHeight="1" x14ac:dyDescent="0.2">
      <c r="A10" s="146" t="s">
        <v>41</v>
      </c>
      <c r="B10" s="103">
        <f>'Табл.I.7.1. ОЗ ПрБЛ_мъже'!B10+'Табл.I.7.2.ОЗ ПрБЛ_жени'!B10</f>
        <v>13515</v>
      </c>
      <c r="C10" s="103">
        <f>'Табл.I.7.1. ОЗ ПрБЛ_мъже'!C10+'Табл.I.7.2.ОЗ ПрБЛ_жени'!C10</f>
        <v>27160</v>
      </c>
      <c r="D10" s="113">
        <f>'Табл.I.7.1. ОЗ ПрБЛ_мъже'!D10+'Табл.I.7.2.ОЗ ПрБЛ_жени'!D10</f>
        <v>17686140.59</v>
      </c>
      <c r="E10" s="103">
        <f>'Табл.I.7.1. ОЗ ПрБЛ_мъже'!E10+'Табл.I.7.2.ОЗ ПрБЛ_жени'!E10</f>
        <v>368233</v>
      </c>
      <c r="F10" s="145">
        <f t="shared" si="0"/>
        <v>2.009618941916389</v>
      </c>
    </row>
    <row r="11" spans="1:6" ht="15" customHeight="1" x14ac:dyDescent="0.2">
      <c r="A11" s="146" t="s">
        <v>42</v>
      </c>
      <c r="B11" s="103">
        <f>'Табл.I.7.1. ОЗ ПрБЛ_мъже'!B11+'Табл.I.7.2.ОЗ ПрБЛ_жени'!B11</f>
        <v>5889</v>
      </c>
      <c r="C11" s="103">
        <f>'Табл.I.7.1. ОЗ ПрБЛ_мъже'!C11+'Табл.I.7.2.ОЗ ПрБЛ_жени'!C11</f>
        <v>11826</v>
      </c>
      <c r="D11" s="113">
        <f>'Табл.I.7.1. ОЗ ПрБЛ_мъже'!D11+'Табл.I.7.2.ОЗ ПрБЛ_жени'!D11</f>
        <v>7079737.2699999996</v>
      </c>
      <c r="E11" s="103">
        <f>'Табл.I.7.1. ОЗ ПрБЛ_мъже'!E11+'Табл.I.7.2.ОЗ ПрБЛ_жени'!E11</f>
        <v>163384</v>
      </c>
      <c r="F11" s="145">
        <f t="shared" si="0"/>
        <v>2.0081507896077433</v>
      </c>
    </row>
    <row r="12" spans="1:6" ht="15" customHeight="1" x14ac:dyDescent="0.2">
      <c r="A12" s="146" t="s">
        <v>43</v>
      </c>
      <c r="B12" s="103">
        <f>'Табл.I.7.1. ОЗ ПрБЛ_мъже'!B12+'Табл.I.7.2.ОЗ ПрБЛ_жени'!B12</f>
        <v>1079</v>
      </c>
      <c r="C12" s="103">
        <f>'Табл.I.7.1. ОЗ ПрБЛ_мъже'!C12+'Табл.I.7.2.ОЗ ПрБЛ_жени'!C12</f>
        <v>2213</v>
      </c>
      <c r="D12" s="113">
        <f>'Табл.I.7.1. ОЗ ПрБЛ_мъже'!D12+'Табл.I.7.2.ОЗ ПрБЛ_жени'!D12</f>
        <v>1415908.44</v>
      </c>
      <c r="E12" s="103">
        <f>'Табл.I.7.1. ОЗ ПрБЛ_мъже'!E12+'Табл.I.7.2.ОЗ ПрБЛ_жени'!E12</f>
        <v>34279</v>
      </c>
      <c r="F12" s="145">
        <f t="shared" si="0"/>
        <v>2.0509731232622799</v>
      </c>
    </row>
    <row r="13" spans="1:6" ht="15" customHeight="1" x14ac:dyDescent="0.2">
      <c r="A13" s="146" t="s">
        <v>44</v>
      </c>
      <c r="B13" s="103">
        <f>'Табл.I.7.1. ОЗ ПрБЛ_мъже'!B13+'Табл.I.7.2.ОЗ ПрБЛ_жени'!B13</f>
        <v>4544</v>
      </c>
      <c r="C13" s="103">
        <f>'Табл.I.7.1. ОЗ ПрБЛ_мъже'!C13+'Табл.I.7.2.ОЗ ПрБЛ_жени'!C13</f>
        <v>9363</v>
      </c>
      <c r="D13" s="113">
        <f>'Табл.I.7.1. ОЗ ПрБЛ_мъже'!D13+'Табл.I.7.2.ОЗ ПрБЛ_жени'!D13</f>
        <v>6431596.1600000001</v>
      </c>
      <c r="E13" s="103">
        <f>'Табл.I.7.1. ОЗ ПрБЛ_мъже'!E13+'Табл.I.7.2.ОЗ ПрБЛ_жени'!E13</f>
        <v>139632</v>
      </c>
      <c r="F13" s="145">
        <f t="shared" si="0"/>
        <v>2.060519366197183</v>
      </c>
    </row>
    <row r="14" spans="1:6" ht="15" customHeight="1" x14ac:dyDescent="0.2">
      <c r="A14" s="146" t="s">
        <v>45</v>
      </c>
      <c r="B14" s="103">
        <f>'Табл.I.7.1. ОЗ ПрБЛ_мъже'!B14+'Табл.I.7.2.ОЗ ПрБЛ_жени'!B14</f>
        <v>6217</v>
      </c>
      <c r="C14" s="103">
        <f>'Табл.I.7.1. ОЗ ПрБЛ_мъже'!C14+'Табл.I.7.2.ОЗ ПрБЛ_жени'!C14</f>
        <v>14081</v>
      </c>
      <c r="D14" s="113">
        <f>'Табл.I.7.1. ОЗ ПрБЛ_мъже'!D14+'Табл.I.7.2.ОЗ ПрБЛ_жени'!D14</f>
        <v>8958667.4600000009</v>
      </c>
      <c r="E14" s="103">
        <f>'Табл.I.7.1. ОЗ ПрБЛ_мъже'!E14+'Табл.I.7.2.ОЗ ПрБЛ_жени'!E14</f>
        <v>186444</v>
      </c>
      <c r="F14" s="145">
        <f t="shared" si="0"/>
        <v>2.2649187711114687</v>
      </c>
    </row>
    <row r="15" spans="1:6" ht="15" customHeight="1" x14ac:dyDescent="0.2">
      <c r="A15" s="146" t="s">
        <v>46</v>
      </c>
      <c r="B15" s="103">
        <f>'Табл.I.7.1. ОЗ ПрБЛ_мъже'!B15+'Табл.I.7.2.ОЗ ПрБЛ_жени'!B15</f>
        <v>2013</v>
      </c>
      <c r="C15" s="103">
        <f>'Табл.I.7.1. ОЗ ПрБЛ_мъже'!C15+'Табл.I.7.2.ОЗ ПрБЛ_жени'!C15</f>
        <v>4076</v>
      </c>
      <c r="D15" s="113">
        <f>'Табл.I.7.1. ОЗ ПрБЛ_мъже'!D15+'Табл.I.7.2.ОЗ ПрБЛ_жени'!D15</f>
        <v>2694089.99</v>
      </c>
      <c r="E15" s="103">
        <f>'Табл.I.7.1. ОЗ ПрБЛ_мъже'!E15+'Табл.I.7.2.ОЗ ПрБЛ_жени'!E15</f>
        <v>62831</v>
      </c>
      <c r="F15" s="145">
        <f t="shared" si="0"/>
        <v>2.0248385494287136</v>
      </c>
    </row>
    <row r="16" spans="1:6" ht="15" customHeight="1" x14ac:dyDescent="0.2">
      <c r="A16" s="146" t="s">
        <v>47</v>
      </c>
      <c r="B16" s="103">
        <f>'Табл.I.7.1. ОЗ ПрБЛ_мъже'!B16+'Табл.I.7.2.ОЗ ПрБЛ_жени'!B16</f>
        <v>3533</v>
      </c>
      <c r="C16" s="103">
        <f>'Табл.I.7.1. ОЗ ПрБЛ_мъже'!C16+'Табл.I.7.2.ОЗ ПрБЛ_жени'!C16</f>
        <v>7416</v>
      </c>
      <c r="D16" s="113">
        <f>'Табл.I.7.1. ОЗ ПрБЛ_мъже'!D16+'Табл.I.7.2.ОЗ ПрБЛ_жени'!D16</f>
        <v>3856620.6100000003</v>
      </c>
      <c r="E16" s="103">
        <f>'Табл.I.7.1. ОЗ ПрБЛ_мъже'!E16+'Табл.I.7.2.ОЗ ПрБЛ_жени'!E16</f>
        <v>100405</v>
      </c>
      <c r="F16" s="145">
        <f t="shared" si="0"/>
        <v>2.0990659496178883</v>
      </c>
    </row>
    <row r="17" spans="1:6" ht="15" customHeight="1" x14ac:dyDescent="0.2">
      <c r="A17" s="146" t="s">
        <v>48</v>
      </c>
      <c r="B17" s="103">
        <f>'Табл.I.7.1. ОЗ ПрБЛ_мъже'!B17+'Табл.I.7.2.ОЗ ПрБЛ_жени'!B17</f>
        <v>3359</v>
      </c>
      <c r="C17" s="103">
        <f>'Табл.I.7.1. ОЗ ПрБЛ_мъже'!C17+'Табл.I.7.2.ОЗ ПрБЛ_жени'!C17</f>
        <v>6765</v>
      </c>
      <c r="D17" s="113">
        <f>'Табл.I.7.1. ОЗ ПрБЛ_мъже'!D17+'Табл.I.7.2.ОЗ ПрБЛ_жени'!D17</f>
        <v>4074173.41</v>
      </c>
      <c r="E17" s="103">
        <f>'Табл.I.7.1. ОЗ ПрБЛ_мъже'!E17+'Табл.I.7.2.ОЗ ПрБЛ_жени'!E17</f>
        <v>94404</v>
      </c>
      <c r="F17" s="145">
        <f t="shared" si="0"/>
        <v>2.0139922596010718</v>
      </c>
    </row>
    <row r="18" spans="1:6" ht="15" customHeight="1" x14ac:dyDescent="0.2">
      <c r="A18" s="146" t="s">
        <v>49</v>
      </c>
      <c r="B18" s="103">
        <f>'Табл.I.7.1. ОЗ ПрБЛ_мъже'!B18+'Табл.I.7.2.ОЗ ПрБЛ_жени'!B18</f>
        <v>2702</v>
      </c>
      <c r="C18" s="103">
        <f>'Табл.I.7.1. ОЗ ПрБЛ_мъже'!C18+'Табл.I.7.2.ОЗ ПрБЛ_жени'!C18</f>
        <v>6501</v>
      </c>
      <c r="D18" s="113">
        <f>'Табл.I.7.1. ОЗ ПрБЛ_мъже'!D18+'Табл.I.7.2.ОЗ ПрБЛ_жени'!D18</f>
        <v>4436928.87</v>
      </c>
      <c r="E18" s="103">
        <f>'Табл.I.7.1. ОЗ ПрБЛ_мъже'!E18+'Табл.I.7.2.ОЗ ПрБЛ_жени'!E18</f>
        <v>103437</v>
      </c>
      <c r="F18" s="145">
        <f t="shared" si="0"/>
        <v>2.4059955588452997</v>
      </c>
    </row>
    <row r="19" spans="1:6" ht="15" customHeight="1" x14ac:dyDescent="0.2">
      <c r="A19" s="146" t="s">
        <v>50</v>
      </c>
      <c r="B19" s="103">
        <f>'Табл.I.7.1. ОЗ ПрБЛ_мъже'!B19+'Табл.I.7.2.ОЗ ПрБЛ_жени'!B19</f>
        <v>8355</v>
      </c>
      <c r="C19" s="103">
        <f>'Табл.I.7.1. ОЗ ПрБЛ_мъже'!C19+'Табл.I.7.2.ОЗ ПрБЛ_жени'!C19</f>
        <v>17065</v>
      </c>
      <c r="D19" s="113">
        <f>'Табл.I.7.1. ОЗ ПрБЛ_мъже'!D19+'Табл.I.7.2.ОЗ ПрБЛ_жени'!D19</f>
        <v>9977982.3200000003</v>
      </c>
      <c r="E19" s="103">
        <f>'Табл.I.7.1. ОЗ ПрБЛ_мъже'!E19+'Табл.I.7.2.ОЗ ПрБЛ_жени'!E19</f>
        <v>241467</v>
      </c>
      <c r="F19" s="145">
        <f t="shared" si="0"/>
        <v>2.0424895272292041</v>
      </c>
    </row>
    <row r="20" spans="1:6" ht="15" customHeight="1" x14ac:dyDescent="0.2">
      <c r="A20" s="146" t="s">
        <v>51</v>
      </c>
      <c r="B20" s="103">
        <f>'Табл.I.7.1. ОЗ ПрБЛ_мъже'!B20+'Табл.I.7.2.ОЗ ПрБЛ_жени'!B20</f>
        <v>4138</v>
      </c>
      <c r="C20" s="103">
        <f>'Табл.I.7.1. ОЗ ПрБЛ_мъже'!C20+'Табл.I.7.2.ОЗ ПрБЛ_жени'!C20</f>
        <v>10781</v>
      </c>
      <c r="D20" s="113">
        <f>'Табл.I.7.1. ОЗ ПрБЛ_мъже'!D20+'Табл.I.7.2.ОЗ ПрБЛ_жени'!D20</f>
        <v>6525187.6200000001</v>
      </c>
      <c r="E20" s="103">
        <f>'Табл.I.7.1. ОЗ ПрБЛ_мъже'!E20+'Табл.I.7.2.ОЗ ПрБЛ_жени'!E20</f>
        <v>155056</v>
      </c>
      <c r="F20" s="145">
        <f t="shared" si="0"/>
        <v>2.6053649105848238</v>
      </c>
    </row>
    <row r="21" spans="1:6" ht="15" customHeight="1" x14ac:dyDescent="0.2">
      <c r="A21" s="146" t="s">
        <v>52</v>
      </c>
      <c r="B21" s="103">
        <f>'Табл.I.7.1. ОЗ ПрБЛ_мъже'!B21+'Табл.I.7.2.ОЗ ПрБЛ_жени'!B21</f>
        <v>5522</v>
      </c>
      <c r="C21" s="103">
        <f>'Табл.I.7.1. ОЗ ПрБЛ_мъже'!C21+'Табл.I.7.2.ОЗ ПрБЛ_жени'!C21</f>
        <v>11203</v>
      </c>
      <c r="D21" s="113">
        <f>'Табл.I.7.1. ОЗ ПрБЛ_мъже'!D21+'Табл.I.7.2.ОЗ ПрБЛ_жени'!D21</f>
        <v>6817960.5800000001</v>
      </c>
      <c r="E21" s="103">
        <f>'Табл.I.7.1. ОЗ ПрБЛ_мъже'!E21+'Табл.I.7.2.ОЗ ПрБЛ_жени'!E21</f>
        <v>157558</v>
      </c>
      <c r="F21" s="145">
        <f t="shared" si="0"/>
        <v>2.0287939152480985</v>
      </c>
    </row>
    <row r="22" spans="1:6" ht="15" customHeight="1" x14ac:dyDescent="0.2">
      <c r="A22" s="146" t="s">
        <v>53</v>
      </c>
      <c r="B22" s="103">
        <f>'Табл.I.7.1. ОЗ ПрБЛ_мъже'!B22+'Табл.I.7.2.ОЗ ПрБЛ_жени'!B22</f>
        <v>22665</v>
      </c>
      <c r="C22" s="103">
        <f>'Табл.I.7.1. ОЗ ПрБЛ_мъже'!C22+'Табл.I.7.2.ОЗ ПрБЛ_жени'!C22</f>
        <v>42534</v>
      </c>
      <c r="D22" s="113">
        <f>'Табл.I.7.1. ОЗ ПрБЛ_мъже'!D22+'Табл.I.7.2.ОЗ ПрБЛ_жени'!D22</f>
        <v>24698873.32</v>
      </c>
      <c r="E22" s="103">
        <f>'Табл.I.7.1. ОЗ ПрБЛ_мъже'!E22+'Табл.I.7.2.ОЗ ПрБЛ_жени'!E22</f>
        <v>542709</v>
      </c>
      <c r="F22" s="145">
        <f t="shared" si="0"/>
        <v>1.8766379880873594</v>
      </c>
    </row>
    <row r="23" spans="1:6" ht="15" customHeight="1" x14ac:dyDescent="0.2">
      <c r="A23" s="146" t="s">
        <v>54</v>
      </c>
      <c r="B23" s="103">
        <f>'Табл.I.7.1. ОЗ ПрБЛ_мъже'!B23+'Табл.I.7.2.ОЗ ПрБЛ_жени'!B23</f>
        <v>2413</v>
      </c>
      <c r="C23" s="103">
        <f>'Табл.I.7.1. ОЗ ПрБЛ_мъже'!C23+'Табл.I.7.2.ОЗ ПрБЛ_жени'!C23</f>
        <v>5450</v>
      </c>
      <c r="D23" s="113">
        <f>'Табл.I.7.1. ОЗ ПрБЛ_мъже'!D23+'Табл.I.7.2.ОЗ ПрБЛ_жени'!D23</f>
        <v>3489253.12</v>
      </c>
      <c r="E23" s="103">
        <f>'Табл.I.7.1. ОЗ ПрБЛ_мъже'!E23+'Табл.I.7.2.ОЗ ПрБЛ_жени'!E23</f>
        <v>78522</v>
      </c>
      <c r="F23" s="145">
        <f t="shared" si="0"/>
        <v>2.2585992540406132</v>
      </c>
    </row>
    <row r="24" spans="1:6" ht="15" customHeight="1" x14ac:dyDescent="0.2">
      <c r="A24" s="146" t="s">
        <v>55</v>
      </c>
      <c r="B24" s="103">
        <f>'Табл.I.7.1. ОЗ ПрБЛ_мъже'!B24+'Табл.I.7.2.ОЗ ПрБЛ_жени'!B24</f>
        <v>6499</v>
      </c>
      <c r="C24" s="103">
        <f>'Табл.I.7.1. ОЗ ПрБЛ_мъже'!C24+'Табл.I.7.2.ОЗ ПрБЛ_жени'!C24</f>
        <v>13052</v>
      </c>
      <c r="D24" s="113">
        <f>'Табл.I.7.1. ОЗ ПрБЛ_мъже'!D24+'Табл.I.7.2.ОЗ ПрБЛ_жени'!D24</f>
        <v>7703296.9900000002</v>
      </c>
      <c r="E24" s="103">
        <f>'Табл.I.7.1. ОЗ ПрБЛ_мъже'!E24+'Табл.I.7.2.ОЗ ПрБЛ_жени'!E24</f>
        <v>164438</v>
      </c>
      <c r="F24" s="145">
        <f t="shared" si="0"/>
        <v>2.0083089706108632</v>
      </c>
    </row>
    <row r="25" spans="1:6" ht="15" customHeight="1" x14ac:dyDescent="0.2">
      <c r="A25" s="146" t="s">
        <v>56</v>
      </c>
      <c r="B25" s="103">
        <f>'Табл.I.7.1. ОЗ ПрБЛ_мъже'!B25+'Табл.I.7.2.ОЗ ПрБЛ_жени'!B25</f>
        <v>1835</v>
      </c>
      <c r="C25" s="103">
        <f>'Табл.I.7.1. ОЗ ПрБЛ_мъже'!C25+'Табл.I.7.2.ОЗ ПрБЛ_жени'!C25</f>
        <v>4046</v>
      </c>
      <c r="D25" s="113">
        <f>'Табл.I.7.1. ОЗ ПрБЛ_мъже'!D25+'Табл.I.7.2.ОЗ ПрБЛ_жени'!D25</f>
        <v>2555904.58</v>
      </c>
      <c r="E25" s="103">
        <f>'Табл.I.7.1. ОЗ ПрБЛ_мъже'!E25+'Табл.I.7.2.ОЗ ПрБЛ_жени'!E25</f>
        <v>59040</v>
      </c>
      <c r="F25" s="145">
        <f t="shared" si="0"/>
        <v>2.2049046321525885</v>
      </c>
    </row>
    <row r="26" spans="1:6" ht="15" customHeight="1" x14ac:dyDescent="0.2">
      <c r="A26" s="146" t="s">
        <v>57</v>
      </c>
      <c r="B26" s="103">
        <f>'Табл.I.7.1. ОЗ ПрБЛ_мъже'!B26+'Табл.I.7.2.ОЗ ПрБЛ_жени'!B26</f>
        <v>3310</v>
      </c>
      <c r="C26" s="103">
        <f>'Табл.I.7.1. ОЗ ПрБЛ_мъже'!C26+'Табл.I.7.2.ОЗ ПрБЛ_жени'!C26</f>
        <v>6523</v>
      </c>
      <c r="D26" s="113">
        <f>'Табл.I.7.1. ОЗ ПрБЛ_мъже'!D26+'Табл.I.7.2.ОЗ ПрБЛ_жени'!D26</f>
        <v>3717092.08</v>
      </c>
      <c r="E26" s="103">
        <f>'Табл.I.7.1. ОЗ ПрБЛ_мъже'!E26+'Табл.I.7.2.ОЗ ПрБЛ_жени'!E26</f>
        <v>87601</v>
      </c>
      <c r="F26" s="145">
        <f t="shared" si="0"/>
        <v>1.9706948640483384</v>
      </c>
    </row>
    <row r="27" spans="1:6" ht="15" customHeight="1" x14ac:dyDescent="0.2">
      <c r="A27" s="146" t="s">
        <v>58</v>
      </c>
      <c r="B27" s="103">
        <f>'Табл.I.7.1. ОЗ ПрБЛ_мъже'!B27+'Табл.I.7.2.ОЗ ПрБЛ_жени'!B27</f>
        <v>3503</v>
      </c>
      <c r="C27" s="103">
        <f>'Табл.I.7.1. ОЗ ПрБЛ_мъже'!C27+'Табл.I.7.2.ОЗ ПрБЛ_жени'!C27</f>
        <v>6434</v>
      </c>
      <c r="D27" s="113">
        <f>'Табл.I.7.1. ОЗ ПрБЛ_мъже'!D27+'Табл.I.7.2.ОЗ ПрБЛ_жени'!D27</f>
        <v>3324451.0700000003</v>
      </c>
      <c r="E27" s="103">
        <f>'Табл.I.7.1. ОЗ ПрБЛ_мъже'!E27+'Табл.I.7.2.ОЗ ПрБЛ_жени'!E27</f>
        <v>77973</v>
      </c>
      <c r="F27" s="145">
        <f t="shared" si="0"/>
        <v>1.8367113902369399</v>
      </c>
    </row>
    <row r="28" spans="1:6" ht="15" customHeight="1" x14ac:dyDescent="0.2">
      <c r="A28" s="146" t="s">
        <v>59</v>
      </c>
      <c r="B28" s="103">
        <f>'Табл.I.7.1. ОЗ ПрБЛ_мъже'!B28+'Табл.I.7.2.ОЗ ПрБЛ_жени'!B28</f>
        <v>69118</v>
      </c>
      <c r="C28" s="103">
        <f>'Табл.I.7.1. ОЗ ПрБЛ_мъже'!C28+'Табл.I.7.2.ОЗ ПрБЛ_жени'!C28</f>
        <v>140092</v>
      </c>
      <c r="D28" s="113">
        <f>'Табл.I.7.1. ОЗ ПрБЛ_мъже'!D28+'Табл.I.7.2.ОЗ ПрБЛ_жени'!D28</f>
        <v>105352855.44</v>
      </c>
      <c r="E28" s="103">
        <f>'Табл.I.7.1. ОЗ ПрБЛ_мъже'!E28+'Табл.I.7.2.ОЗ ПрБЛ_жени'!E28</f>
        <v>1874525</v>
      </c>
      <c r="F28" s="145">
        <f t="shared" si="0"/>
        <v>2.0268526288376401</v>
      </c>
    </row>
    <row r="29" spans="1:6" ht="15" customHeight="1" x14ac:dyDescent="0.2">
      <c r="A29" s="146" t="s">
        <v>60</v>
      </c>
      <c r="B29" s="103">
        <f>'Табл.I.7.1. ОЗ ПрБЛ_мъже'!B29+'Табл.I.7.2.ОЗ ПрБЛ_жени'!B29</f>
        <v>7049</v>
      </c>
      <c r="C29" s="103">
        <f>'Табл.I.7.1. ОЗ ПрБЛ_мъже'!C29+'Табл.I.7.2.ОЗ ПрБЛ_жени'!C29</f>
        <v>13884</v>
      </c>
      <c r="D29" s="113">
        <f>'Табл.I.7.1. ОЗ ПрБЛ_мъже'!D29+'Табл.I.7.2.ОЗ ПрБЛ_жени'!D29</f>
        <v>9552033.0899999999</v>
      </c>
      <c r="E29" s="103">
        <f>'Табл.I.7.1. ОЗ ПрБЛ_мъже'!E29+'Табл.I.7.2.ОЗ ПрБЛ_жени'!E29</f>
        <v>193384</v>
      </c>
      <c r="F29" s="145">
        <f t="shared" si="0"/>
        <v>1.9696410838416796</v>
      </c>
    </row>
    <row r="30" spans="1:6" ht="15" customHeight="1" x14ac:dyDescent="0.2">
      <c r="A30" s="146" t="s">
        <v>61</v>
      </c>
      <c r="B30" s="103">
        <f>'Табл.I.7.1. ОЗ ПрБЛ_мъже'!B30+'Табл.I.7.2.ОЗ ПрБЛ_жени'!B30</f>
        <v>11026</v>
      </c>
      <c r="C30" s="103">
        <f>'Табл.I.7.1. ОЗ ПрБЛ_мъже'!C30+'Табл.I.7.2.ОЗ ПрБЛ_жени'!C30</f>
        <v>21461</v>
      </c>
      <c r="D30" s="113">
        <f>'Табл.I.7.1. ОЗ ПрБЛ_мъже'!D30+'Табл.I.7.2.ОЗ ПрБЛ_жени'!D30</f>
        <v>14807058.83</v>
      </c>
      <c r="E30" s="103">
        <f>'Табл.I.7.1. ОЗ ПрБЛ_мъже'!E30+'Табл.I.7.2.ОЗ ПрБЛ_жени'!E30</f>
        <v>275617</v>
      </c>
      <c r="F30" s="145">
        <f t="shared" si="0"/>
        <v>1.9463994195537819</v>
      </c>
    </row>
    <row r="31" spans="1:6" ht="15" customHeight="1" x14ac:dyDescent="0.2">
      <c r="A31" s="146" t="s">
        <v>62</v>
      </c>
      <c r="B31" s="103">
        <f>'Табл.I.7.1. ОЗ ПрБЛ_мъже'!B31+'Табл.I.7.2.ОЗ ПрБЛ_жени'!B31</f>
        <v>2554</v>
      </c>
      <c r="C31" s="103">
        <f>'Табл.I.7.1. ОЗ ПрБЛ_мъже'!C31+'Табл.I.7.2.ОЗ ПрБЛ_жени'!C31</f>
        <v>5163</v>
      </c>
      <c r="D31" s="113">
        <f>'Табл.I.7.1. ОЗ ПрБЛ_мъже'!D31+'Табл.I.7.2.ОЗ ПрБЛ_жени'!D31</f>
        <v>3245613.82</v>
      </c>
      <c r="E31" s="103">
        <f>'Табл.I.7.1. ОЗ ПрБЛ_мъже'!E31+'Табл.I.7.2.ОЗ ПрБЛ_жени'!E31</f>
        <v>73957</v>
      </c>
      <c r="F31" s="145">
        <f t="shared" si="0"/>
        <v>2.0215348472983554</v>
      </c>
    </row>
    <row r="32" spans="1:6" ht="15" customHeight="1" x14ac:dyDescent="0.2">
      <c r="A32" s="146" t="s">
        <v>63</v>
      </c>
      <c r="B32" s="103">
        <f>'Табл.I.7.1. ОЗ ПрБЛ_мъже'!B32+'Табл.I.7.2.ОЗ ПрБЛ_жени'!B32</f>
        <v>2238</v>
      </c>
      <c r="C32" s="103">
        <f>'Табл.I.7.1. ОЗ ПрБЛ_мъже'!C32+'Табл.I.7.2.ОЗ ПрБЛ_жени'!C32</f>
        <v>4599</v>
      </c>
      <c r="D32" s="113">
        <f>'Табл.I.7.1. ОЗ ПрБЛ_мъже'!D32+'Табл.I.7.2.ОЗ ПрБЛ_жени'!D32</f>
        <v>2861773.9699999997</v>
      </c>
      <c r="E32" s="103">
        <f>'Табл.I.7.1. ОЗ ПрБЛ_мъже'!E32+'Табл.I.7.2.ОЗ ПрБЛ_жени'!E32</f>
        <v>69091</v>
      </c>
      <c r="F32" s="145">
        <f t="shared" si="0"/>
        <v>2.0549597855227884</v>
      </c>
    </row>
    <row r="33" spans="1:6" ht="15" customHeight="1" x14ac:dyDescent="0.2">
      <c r="A33" s="146" t="s">
        <v>64</v>
      </c>
      <c r="B33" s="103">
        <f>'Табл.I.7.1. ОЗ ПрБЛ_мъже'!B33+'Табл.I.7.2.ОЗ ПрБЛ_жени'!B33</f>
        <v>3671</v>
      </c>
      <c r="C33" s="103">
        <f>'Табл.I.7.1. ОЗ ПрБЛ_мъже'!C33+'Табл.I.7.2.ОЗ ПрБЛ_жени'!C33</f>
        <v>7277</v>
      </c>
      <c r="D33" s="113">
        <f>'Табл.I.7.1. ОЗ ПрБЛ_мъже'!D33+'Табл.I.7.2.ОЗ ПрБЛ_жени'!D33</f>
        <v>4107913.41</v>
      </c>
      <c r="E33" s="103">
        <f>'Табл.I.7.1. ОЗ ПрБЛ_мъже'!E33+'Табл.I.7.2.ОЗ ПрБЛ_жени'!E33</f>
        <v>104405</v>
      </c>
      <c r="F33" s="145">
        <f t="shared" si="0"/>
        <v>1.9822936529555979</v>
      </c>
    </row>
    <row r="34" spans="1:6" ht="15" customHeight="1" x14ac:dyDescent="0.2">
      <c r="A34" s="146" t="s">
        <v>65</v>
      </c>
      <c r="B34" s="103">
        <f>'Табл.I.7.1. ОЗ ПрБЛ_мъже'!B34+'Табл.I.7.2.ОЗ ПрБЛ_жени'!B34</f>
        <v>3180</v>
      </c>
      <c r="C34" s="103">
        <f>'Табл.I.7.1. ОЗ ПрБЛ_мъже'!C34+'Табл.I.7.2.ОЗ ПрБЛ_жени'!C34</f>
        <v>6506</v>
      </c>
      <c r="D34" s="113">
        <f>'Табл.I.7.1. ОЗ ПрБЛ_мъже'!D34+'Табл.I.7.2.ОЗ ПрБЛ_жени'!D34</f>
        <v>3883915.4899999998</v>
      </c>
      <c r="E34" s="103">
        <f>'Табл.I.7.1. ОЗ ПрБЛ_мъже'!E34+'Табл.I.7.2.ОЗ ПрБЛ_жени'!E34</f>
        <v>84638</v>
      </c>
      <c r="F34" s="145">
        <f t="shared" si="0"/>
        <v>2.0459119496855345</v>
      </c>
    </row>
    <row r="35" spans="1:6" ht="15" customHeight="1" x14ac:dyDescent="0.2">
      <c r="A35" s="146" t="s">
        <v>66</v>
      </c>
      <c r="B35" s="103">
        <f>'Табл.I.7.1. ОЗ ПрБЛ_мъже'!B35+'Табл.I.7.2.ОЗ ПрБЛ_жени'!B35</f>
        <v>3377</v>
      </c>
      <c r="C35" s="103">
        <f>'Табл.I.7.1. ОЗ ПрБЛ_мъже'!C35+'Табл.I.7.2.ОЗ ПрБЛ_жени'!C35</f>
        <v>7093</v>
      </c>
      <c r="D35" s="113">
        <f>'Табл.I.7.1. ОЗ ПрБЛ_мъже'!D35+'Табл.I.7.2.ОЗ ПрБЛ_жени'!D35</f>
        <v>4198175.93</v>
      </c>
      <c r="E35" s="103">
        <f>'Табл.I.7.1. ОЗ ПрБЛ_мъже'!E35+'Табл.I.7.2.ОЗ ПрБЛ_жени'!E35</f>
        <v>94626</v>
      </c>
      <c r="F35" s="145">
        <f t="shared" si="0"/>
        <v>2.1003849570624813</v>
      </c>
    </row>
    <row r="36" spans="1:6" ht="20.100000000000001" customHeight="1" x14ac:dyDescent="0.2">
      <c r="A36" s="229" t="s">
        <v>152</v>
      </c>
      <c r="B36" s="182">
        <f>SUM(B8:B35)</f>
        <v>224076</v>
      </c>
      <c r="C36" s="182">
        <f>SUM(C8:C35)</f>
        <v>453834</v>
      </c>
      <c r="D36" s="215">
        <f>SUM(D8:D35)</f>
        <v>295073510.07000011</v>
      </c>
      <c r="E36" s="182">
        <f>SUM(E8:E35)</f>
        <v>6131373</v>
      </c>
      <c r="F36" s="230">
        <f t="shared" si="0"/>
        <v>2.025357468001928</v>
      </c>
    </row>
    <row r="38" spans="1:6" ht="72" customHeight="1" x14ac:dyDescent="0.2">
      <c r="A38" s="335" t="s">
        <v>510</v>
      </c>
      <c r="B38" s="335"/>
      <c r="C38" s="335"/>
      <c r="D38" s="335"/>
      <c r="E38" s="335"/>
      <c r="F38" s="335"/>
    </row>
    <row r="39" spans="1:6" x14ac:dyDescent="0.2">
      <c r="B39" s="13"/>
      <c r="C39" s="19"/>
      <c r="D39" s="13"/>
    </row>
    <row r="40" spans="1:6" x14ac:dyDescent="0.2">
      <c r="B40" s="13"/>
      <c r="C40" s="19"/>
      <c r="D40" s="13"/>
    </row>
    <row r="41" spans="1:6" x14ac:dyDescent="0.2">
      <c r="A41" s="49"/>
      <c r="B41" s="13"/>
      <c r="C41" s="13"/>
      <c r="D41" s="13"/>
    </row>
    <row r="42" spans="1:6" x14ac:dyDescent="0.2">
      <c r="B42" s="13"/>
      <c r="C42" s="14"/>
      <c r="D42" s="13"/>
    </row>
    <row r="43" spans="1:6" x14ac:dyDescent="0.2">
      <c r="B43" s="13"/>
      <c r="C43" s="14"/>
      <c r="D43" s="13"/>
    </row>
    <row r="44" spans="1:6" x14ac:dyDescent="0.2">
      <c r="B44" s="13"/>
      <c r="C44" s="13"/>
      <c r="D44" s="13"/>
    </row>
  </sheetData>
  <mergeCells count="4">
    <mergeCell ref="A2:F2"/>
    <mergeCell ref="A3:F3"/>
    <mergeCell ref="A4:F4"/>
    <mergeCell ref="A38:F38"/>
  </mergeCells>
  <phoneticPr fontId="0" type="noConversion"/>
  <hyperlinks>
    <hyperlink ref="A1" location="Съдържание!Print_Area" display="към съдържанието" xr:uid="{00000000-0004-0000-1500-000000000000}"/>
  </hyperlinks>
  <printOptions horizontalCentered="1"/>
  <pageMargins left="0.39370078740157483" right="0.39370078740157483" top="0.59055118110236227" bottom="0.59055118110236227" header="0.51181102362204722" footer="0.51181102362204722"/>
  <pageSetup paperSize="9" scale="98"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pageSetUpPr fitToPage="1"/>
  </sheetPr>
  <dimension ref="A1:F39"/>
  <sheetViews>
    <sheetView topLeftCell="A13" zoomScale="85" zoomScaleNormal="85" zoomScaleSheetLayoutView="100" workbookViewId="0">
      <selection activeCell="F40" sqref="F40"/>
    </sheetView>
  </sheetViews>
  <sheetFormatPr defaultRowHeight="12.75" x14ac:dyDescent="0.2"/>
  <cols>
    <col min="1" max="1" width="20.7109375" customWidth="1"/>
    <col min="2" max="2" width="10.7109375" customWidth="1"/>
    <col min="3" max="3" width="20.7109375" customWidth="1"/>
    <col min="4" max="4" width="17.7109375" customWidth="1"/>
    <col min="5" max="5" width="13.7109375" customWidth="1"/>
    <col min="6" max="6" width="15.7109375" customWidth="1"/>
  </cols>
  <sheetData>
    <row r="1" spans="1:6" s="6" customFormat="1" ht="15" customHeight="1" x14ac:dyDescent="0.2">
      <c r="A1" s="255" t="s">
        <v>71</v>
      </c>
      <c r="B1" s="106"/>
      <c r="C1" s="106"/>
      <c r="D1" s="142"/>
      <c r="E1" s="142"/>
      <c r="F1" s="142"/>
    </row>
    <row r="2" spans="1:6" ht="15" customHeight="1" x14ac:dyDescent="0.25">
      <c r="A2" s="317" t="s">
        <v>232</v>
      </c>
      <c r="B2" s="317"/>
      <c r="C2" s="317"/>
      <c r="D2" s="317"/>
      <c r="E2" s="317"/>
      <c r="F2" s="317"/>
    </row>
    <row r="3" spans="1:6" ht="15" customHeight="1" x14ac:dyDescent="0.25">
      <c r="A3" s="324" t="s">
        <v>96</v>
      </c>
      <c r="B3" s="324"/>
      <c r="C3" s="324"/>
      <c r="D3" s="324"/>
      <c r="E3" s="324"/>
      <c r="F3" s="324"/>
    </row>
    <row r="4" spans="1:6" ht="15" customHeight="1" x14ac:dyDescent="0.2">
      <c r="A4" s="294" t="s">
        <v>487</v>
      </c>
      <c r="B4" s="294"/>
      <c r="C4" s="294"/>
      <c r="D4" s="294"/>
      <c r="E4" s="294"/>
      <c r="F4" s="294"/>
    </row>
    <row r="5" spans="1:6" ht="15" customHeight="1" x14ac:dyDescent="0.2">
      <c r="A5" s="106"/>
      <c r="B5" s="106"/>
      <c r="C5" s="106"/>
      <c r="D5" s="106"/>
      <c r="E5" s="106"/>
      <c r="F5" s="106"/>
    </row>
    <row r="6" spans="1:6" ht="39.950000000000003" customHeight="1" x14ac:dyDescent="0.2">
      <c r="A6" s="226" t="s">
        <v>8</v>
      </c>
      <c r="B6" s="227" t="s">
        <v>367</v>
      </c>
      <c r="C6" s="227" t="s">
        <v>365</v>
      </c>
      <c r="D6" s="226" t="s">
        <v>334</v>
      </c>
      <c r="E6" s="228" t="s">
        <v>80</v>
      </c>
      <c r="F6" s="228" t="s">
        <v>169</v>
      </c>
    </row>
    <row r="7" spans="1:6" ht="20.100000000000001" customHeight="1" x14ac:dyDescent="0.2">
      <c r="A7" s="189">
        <v>1</v>
      </c>
      <c r="B7" s="189">
        <v>2</v>
      </c>
      <c r="C7" s="189">
        <v>3</v>
      </c>
      <c r="D7" s="189">
        <v>4</v>
      </c>
      <c r="E7" s="191">
        <v>5</v>
      </c>
      <c r="F7" s="191" t="s">
        <v>287</v>
      </c>
    </row>
    <row r="8" spans="1:6" ht="15" customHeight="1" x14ac:dyDescent="0.2">
      <c r="A8" s="146" t="s">
        <v>39</v>
      </c>
      <c r="B8" s="103">
        <v>3967</v>
      </c>
      <c r="C8" s="103">
        <v>8156</v>
      </c>
      <c r="D8" s="113">
        <v>4274574.78</v>
      </c>
      <c r="E8" s="103">
        <v>112643</v>
      </c>
      <c r="F8" s="145">
        <f>C8/B8</f>
        <v>2.05596168389211</v>
      </c>
    </row>
    <row r="9" spans="1:6" ht="15" customHeight="1" x14ac:dyDescent="0.2">
      <c r="A9" s="146" t="s">
        <v>40</v>
      </c>
      <c r="B9" s="103">
        <v>4181</v>
      </c>
      <c r="C9" s="103">
        <v>8009</v>
      </c>
      <c r="D9" s="113">
        <v>4896702.41</v>
      </c>
      <c r="E9" s="103">
        <v>106579</v>
      </c>
      <c r="F9" s="145">
        <f t="shared" ref="F9:F36" si="0">C9/B9</f>
        <v>1.9155704376943314</v>
      </c>
    </row>
    <row r="10" spans="1:6" ht="15" customHeight="1" x14ac:dyDescent="0.2">
      <c r="A10" s="146" t="s">
        <v>41</v>
      </c>
      <c r="B10" s="103">
        <v>5668</v>
      </c>
      <c r="C10" s="103">
        <v>11154</v>
      </c>
      <c r="D10" s="113">
        <v>7945675.9299999997</v>
      </c>
      <c r="E10" s="103">
        <v>153505</v>
      </c>
      <c r="F10" s="145">
        <f t="shared" si="0"/>
        <v>1.9678899082568808</v>
      </c>
    </row>
    <row r="11" spans="1:6" ht="15" customHeight="1" x14ac:dyDescent="0.2">
      <c r="A11" s="146" t="s">
        <v>42</v>
      </c>
      <c r="B11" s="103">
        <v>2536</v>
      </c>
      <c r="C11" s="103">
        <v>5232</v>
      </c>
      <c r="D11" s="113">
        <v>3415628.87</v>
      </c>
      <c r="E11" s="103">
        <v>75327</v>
      </c>
      <c r="F11" s="145">
        <f t="shared" si="0"/>
        <v>2.0630914826498423</v>
      </c>
    </row>
    <row r="12" spans="1:6" ht="15" customHeight="1" x14ac:dyDescent="0.2">
      <c r="A12" s="146" t="s">
        <v>43</v>
      </c>
      <c r="B12" s="103">
        <v>440</v>
      </c>
      <c r="C12" s="103">
        <v>965</v>
      </c>
      <c r="D12" s="113">
        <v>654705.26</v>
      </c>
      <c r="E12" s="103">
        <v>15642</v>
      </c>
      <c r="F12" s="145">
        <f t="shared" si="0"/>
        <v>2.1931818181818183</v>
      </c>
    </row>
    <row r="13" spans="1:6" ht="15" customHeight="1" x14ac:dyDescent="0.2">
      <c r="A13" s="146" t="s">
        <v>44</v>
      </c>
      <c r="B13" s="103">
        <v>2072</v>
      </c>
      <c r="C13" s="103">
        <v>4368</v>
      </c>
      <c r="D13" s="113">
        <v>3279530.11</v>
      </c>
      <c r="E13" s="103">
        <v>67026</v>
      </c>
      <c r="F13" s="145">
        <f t="shared" si="0"/>
        <v>2.1081081081081079</v>
      </c>
    </row>
    <row r="14" spans="1:6" ht="15" customHeight="1" x14ac:dyDescent="0.2">
      <c r="A14" s="146" t="s">
        <v>45</v>
      </c>
      <c r="B14" s="103">
        <v>2877</v>
      </c>
      <c r="C14" s="103">
        <v>6557</v>
      </c>
      <c r="D14" s="113">
        <v>4617661.51</v>
      </c>
      <c r="E14" s="103">
        <v>89909</v>
      </c>
      <c r="F14" s="145">
        <f t="shared" si="0"/>
        <v>2.2791101842196735</v>
      </c>
    </row>
    <row r="15" spans="1:6" ht="15" customHeight="1" x14ac:dyDescent="0.2">
      <c r="A15" s="146" t="s">
        <v>46</v>
      </c>
      <c r="B15" s="103">
        <v>874</v>
      </c>
      <c r="C15" s="103">
        <v>1795</v>
      </c>
      <c r="D15" s="113">
        <v>1209664.6299999999</v>
      </c>
      <c r="E15" s="103">
        <v>27717</v>
      </c>
      <c r="F15" s="145">
        <f t="shared" si="0"/>
        <v>2.053775743707094</v>
      </c>
    </row>
    <row r="16" spans="1:6" ht="15" customHeight="1" x14ac:dyDescent="0.2">
      <c r="A16" s="146" t="s">
        <v>47</v>
      </c>
      <c r="B16" s="103">
        <v>1393</v>
      </c>
      <c r="C16" s="103">
        <v>3003</v>
      </c>
      <c r="D16" s="113">
        <v>1669527.26</v>
      </c>
      <c r="E16" s="103">
        <v>42461</v>
      </c>
      <c r="F16" s="145">
        <f t="shared" si="0"/>
        <v>2.1557788944723617</v>
      </c>
    </row>
    <row r="17" spans="1:6" ht="15" customHeight="1" x14ac:dyDescent="0.2">
      <c r="A17" s="146" t="s">
        <v>48</v>
      </c>
      <c r="B17" s="103">
        <v>1405</v>
      </c>
      <c r="C17" s="103">
        <v>2862</v>
      </c>
      <c r="D17" s="113">
        <v>1858382.8</v>
      </c>
      <c r="E17" s="103">
        <v>41111</v>
      </c>
      <c r="F17" s="145">
        <f t="shared" si="0"/>
        <v>2.0370106761565836</v>
      </c>
    </row>
    <row r="18" spans="1:6" ht="15" customHeight="1" x14ac:dyDescent="0.2">
      <c r="A18" s="146" t="s">
        <v>49</v>
      </c>
      <c r="B18" s="103">
        <v>1165</v>
      </c>
      <c r="C18" s="103">
        <v>2895</v>
      </c>
      <c r="D18" s="113">
        <v>2091371.13</v>
      </c>
      <c r="E18" s="103">
        <v>46918</v>
      </c>
      <c r="F18" s="145">
        <f t="shared" si="0"/>
        <v>2.484978540772532</v>
      </c>
    </row>
    <row r="19" spans="1:6" ht="15" customHeight="1" x14ac:dyDescent="0.2">
      <c r="A19" s="146" t="s">
        <v>50</v>
      </c>
      <c r="B19" s="103">
        <v>3771</v>
      </c>
      <c r="C19" s="103">
        <v>7506</v>
      </c>
      <c r="D19" s="113">
        <v>4679280.0599999996</v>
      </c>
      <c r="E19" s="103">
        <v>107725</v>
      </c>
      <c r="F19" s="145">
        <f t="shared" si="0"/>
        <v>1.9904534606205251</v>
      </c>
    </row>
    <row r="20" spans="1:6" ht="15" customHeight="1" x14ac:dyDescent="0.2">
      <c r="A20" s="146" t="s">
        <v>51</v>
      </c>
      <c r="B20" s="103">
        <v>1899</v>
      </c>
      <c r="C20" s="103">
        <v>4945</v>
      </c>
      <c r="D20" s="113">
        <v>3285355.6</v>
      </c>
      <c r="E20" s="103">
        <v>73155</v>
      </c>
      <c r="F20" s="145">
        <f t="shared" si="0"/>
        <v>2.6040021063717744</v>
      </c>
    </row>
    <row r="21" spans="1:6" ht="15" customHeight="1" x14ac:dyDescent="0.2">
      <c r="A21" s="146" t="s">
        <v>52</v>
      </c>
      <c r="B21" s="103">
        <v>2289</v>
      </c>
      <c r="C21" s="103">
        <v>4712</v>
      </c>
      <c r="D21" s="113">
        <v>3057473.1</v>
      </c>
      <c r="E21" s="103">
        <v>67933</v>
      </c>
      <c r="F21" s="145">
        <f t="shared" si="0"/>
        <v>2.0585408475316731</v>
      </c>
    </row>
    <row r="22" spans="1:6" ht="15" customHeight="1" x14ac:dyDescent="0.2">
      <c r="A22" s="146" t="s">
        <v>53</v>
      </c>
      <c r="B22" s="103">
        <v>9300</v>
      </c>
      <c r="C22" s="103">
        <v>16880</v>
      </c>
      <c r="D22" s="113">
        <v>10515652.67</v>
      </c>
      <c r="E22" s="103">
        <v>219955</v>
      </c>
      <c r="F22" s="145">
        <f t="shared" si="0"/>
        <v>1.8150537634408601</v>
      </c>
    </row>
    <row r="23" spans="1:6" ht="15" customHeight="1" x14ac:dyDescent="0.2">
      <c r="A23" s="146" t="s">
        <v>54</v>
      </c>
      <c r="B23" s="103">
        <v>1009</v>
      </c>
      <c r="C23" s="103">
        <v>2334</v>
      </c>
      <c r="D23" s="113">
        <v>1524559.16</v>
      </c>
      <c r="E23" s="103">
        <v>34417</v>
      </c>
      <c r="F23" s="145">
        <f t="shared" si="0"/>
        <v>2.3131813676907829</v>
      </c>
    </row>
    <row r="24" spans="1:6" ht="15" customHeight="1" x14ac:dyDescent="0.2">
      <c r="A24" s="146" t="s">
        <v>55</v>
      </c>
      <c r="B24" s="103">
        <v>2806</v>
      </c>
      <c r="C24" s="103">
        <v>5577</v>
      </c>
      <c r="D24" s="113">
        <v>3647582.66</v>
      </c>
      <c r="E24" s="103">
        <v>72897</v>
      </c>
      <c r="F24" s="145">
        <f t="shared" si="0"/>
        <v>1.9875267284390592</v>
      </c>
    </row>
    <row r="25" spans="1:6" ht="15" customHeight="1" x14ac:dyDescent="0.2">
      <c r="A25" s="146" t="s">
        <v>56</v>
      </c>
      <c r="B25" s="103">
        <v>759</v>
      </c>
      <c r="C25" s="103">
        <v>1777</v>
      </c>
      <c r="D25" s="113">
        <v>1215918.29</v>
      </c>
      <c r="E25" s="103">
        <v>27323</v>
      </c>
      <c r="F25" s="145">
        <f t="shared" si="0"/>
        <v>2.3412384716732544</v>
      </c>
    </row>
    <row r="26" spans="1:6" ht="15" customHeight="1" x14ac:dyDescent="0.2">
      <c r="A26" s="146" t="s">
        <v>57</v>
      </c>
      <c r="B26" s="103">
        <v>1264</v>
      </c>
      <c r="C26" s="103">
        <v>2613</v>
      </c>
      <c r="D26" s="113">
        <v>1528938.37</v>
      </c>
      <c r="E26" s="103">
        <v>36289</v>
      </c>
      <c r="F26" s="145">
        <f t="shared" si="0"/>
        <v>2.0672468354430378</v>
      </c>
    </row>
    <row r="27" spans="1:6" ht="15" customHeight="1" x14ac:dyDescent="0.2">
      <c r="A27" s="146" t="s">
        <v>58</v>
      </c>
      <c r="B27" s="103">
        <v>1526</v>
      </c>
      <c r="C27" s="103">
        <v>2770</v>
      </c>
      <c r="D27" s="113">
        <v>1569473.12</v>
      </c>
      <c r="E27" s="103">
        <v>34089</v>
      </c>
      <c r="F27" s="145">
        <f t="shared" si="0"/>
        <v>1.8152031454783748</v>
      </c>
    </row>
    <row r="28" spans="1:6" ht="15" customHeight="1" x14ac:dyDescent="0.2">
      <c r="A28" s="146" t="s">
        <v>59</v>
      </c>
      <c r="B28" s="103">
        <v>27727</v>
      </c>
      <c r="C28" s="103">
        <v>56788</v>
      </c>
      <c r="D28" s="113">
        <v>44517278.899999999</v>
      </c>
      <c r="E28" s="103">
        <v>789195</v>
      </c>
      <c r="F28" s="145">
        <f t="shared" si="0"/>
        <v>2.0481119486421178</v>
      </c>
    </row>
    <row r="29" spans="1:6" ht="15" customHeight="1" x14ac:dyDescent="0.2">
      <c r="A29" s="146" t="s">
        <v>60</v>
      </c>
      <c r="B29" s="103">
        <v>2910</v>
      </c>
      <c r="C29" s="103">
        <v>5617</v>
      </c>
      <c r="D29" s="113">
        <v>4183653.87</v>
      </c>
      <c r="E29" s="103">
        <v>79148</v>
      </c>
      <c r="F29" s="145">
        <f t="shared" si="0"/>
        <v>1.9302405498281787</v>
      </c>
    </row>
    <row r="30" spans="1:6" ht="15" customHeight="1" x14ac:dyDescent="0.2">
      <c r="A30" s="146" t="s">
        <v>61</v>
      </c>
      <c r="B30" s="103">
        <v>5117</v>
      </c>
      <c r="C30" s="103">
        <v>9945</v>
      </c>
      <c r="D30" s="113">
        <v>8032898.8799999999</v>
      </c>
      <c r="E30" s="103">
        <v>130178</v>
      </c>
      <c r="F30" s="145">
        <f t="shared" si="0"/>
        <v>1.9435215946843853</v>
      </c>
    </row>
    <row r="31" spans="1:6" ht="15" customHeight="1" x14ac:dyDescent="0.2">
      <c r="A31" s="146" t="s">
        <v>62</v>
      </c>
      <c r="B31" s="103">
        <v>1048</v>
      </c>
      <c r="C31" s="103">
        <v>2102</v>
      </c>
      <c r="D31" s="113">
        <v>1393662.94</v>
      </c>
      <c r="E31" s="103">
        <v>30701</v>
      </c>
      <c r="F31" s="145">
        <f t="shared" si="0"/>
        <v>2.0057251908396947</v>
      </c>
    </row>
    <row r="32" spans="1:6" ht="15" customHeight="1" x14ac:dyDescent="0.2">
      <c r="A32" s="146" t="s">
        <v>63</v>
      </c>
      <c r="B32" s="103">
        <v>1036</v>
      </c>
      <c r="C32" s="103">
        <v>2190</v>
      </c>
      <c r="D32" s="113">
        <v>1391854.82</v>
      </c>
      <c r="E32" s="103">
        <v>34010</v>
      </c>
      <c r="F32" s="145">
        <f t="shared" si="0"/>
        <v>2.1138996138996138</v>
      </c>
    </row>
    <row r="33" spans="1:6" ht="15" customHeight="1" x14ac:dyDescent="0.2">
      <c r="A33" s="146" t="s">
        <v>64</v>
      </c>
      <c r="B33" s="103">
        <v>1492</v>
      </c>
      <c r="C33" s="103">
        <v>2941</v>
      </c>
      <c r="D33" s="113">
        <v>1752600.17</v>
      </c>
      <c r="E33" s="103">
        <v>43409</v>
      </c>
      <c r="F33" s="145">
        <f t="shared" si="0"/>
        <v>1.9711796246648794</v>
      </c>
    </row>
    <row r="34" spans="1:6" ht="15" customHeight="1" x14ac:dyDescent="0.2">
      <c r="A34" s="146" t="s">
        <v>65</v>
      </c>
      <c r="B34" s="103">
        <v>1386</v>
      </c>
      <c r="C34" s="103">
        <v>2713</v>
      </c>
      <c r="D34" s="113">
        <v>1728916.15</v>
      </c>
      <c r="E34" s="103">
        <v>36243</v>
      </c>
      <c r="F34" s="145">
        <f t="shared" si="0"/>
        <v>1.9574314574314575</v>
      </c>
    </row>
    <row r="35" spans="1:6" ht="15" customHeight="1" x14ac:dyDescent="0.2">
      <c r="A35" s="146" t="s">
        <v>66</v>
      </c>
      <c r="B35" s="103">
        <v>1499</v>
      </c>
      <c r="C35" s="103">
        <v>3229</v>
      </c>
      <c r="D35" s="113">
        <v>2073075.28</v>
      </c>
      <c r="E35" s="103">
        <v>44618</v>
      </c>
      <c r="F35" s="145">
        <f t="shared" si="0"/>
        <v>2.154102735156771</v>
      </c>
    </row>
    <row r="36" spans="1:6" ht="20.100000000000001" customHeight="1" x14ac:dyDescent="0.2">
      <c r="A36" s="229" t="s">
        <v>152</v>
      </c>
      <c r="B36" s="182">
        <f>SUM(B8:B35)</f>
        <v>93416</v>
      </c>
      <c r="C36" s="182">
        <f>SUM(C8:C35)</f>
        <v>189635</v>
      </c>
      <c r="D36" s="215">
        <f>SUM(D8:D35)</f>
        <v>132011598.73</v>
      </c>
      <c r="E36" s="182">
        <f>SUM(E8:E35)</f>
        <v>2640123</v>
      </c>
      <c r="F36" s="230">
        <f t="shared" si="0"/>
        <v>2.0300055664982444</v>
      </c>
    </row>
    <row r="37" spans="1:6" x14ac:dyDescent="0.2">
      <c r="A37" s="6"/>
      <c r="B37" s="6"/>
      <c r="C37" s="6"/>
      <c r="D37" s="6"/>
      <c r="E37" s="6"/>
      <c r="F37" s="6"/>
    </row>
    <row r="38" spans="1:6" ht="73.5" customHeight="1" x14ac:dyDescent="0.2">
      <c r="A38" s="335" t="s">
        <v>510</v>
      </c>
      <c r="B38" s="335"/>
      <c r="C38" s="335"/>
      <c r="D38" s="335"/>
      <c r="E38" s="335"/>
      <c r="F38" s="335"/>
    </row>
    <row r="39" spans="1:6" x14ac:dyDescent="0.2">
      <c r="B39" s="1"/>
      <c r="C39" s="1"/>
      <c r="D39" s="1"/>
      <c r="E39" s="1"/>
    </row>
  </sheetData>
  <mergeCells count="4">
    <mergeCell ref="A2:F2"/>
    <mergeCell ref="A3:F3"/>
    <mergeCell ref="A4:F4"/>
    <mergeCell ref="A38:F38"/>
  </mergeCells>
  <phoneticPr fontId="0" type="noConversion"/>
  <hyperlinks>
    <hyperlink ref="A1" location="Съдържание!Print_Area" display="към съдържанието" xr:uid="{00000000-0004-0000-1600-000000000000}"/>
  </hyperlinks>
  <printOptions horizontalCentered="1"/>
  <pageMargins left="0.39370078740157483" right="0.39370078740157483" top="0.59055118110236227" bottom="0.59055118110236227" header="0.51181102362204722" footer="0.51181102362204722"/>
  <pageSetup paperSize="9" scale="98"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F56"/>
  <sheetViews>
    <sheetView topLeftCell="A16" zoomScale="85" zoomScaleNormal="85" workbookViewId="0">
      <selection activeCell="A38" sqref="A38:F38"/>
    </sheetView>
  </sheetViews>
  <sheetFormatPr defaultRowHeight="12.75" x14ac:dyDescent="0.2"/>
  <cols>
    <col min="1" max="1" width="20.7109375" style="6" customWidth="1"/>
    <col min="2" max="2" width="10.7109375" style="6" customWidth="1"/>
    <col min="3" max="3" width="20.7109375" style="6" customWidth="1"/>
    <col min="4" max="4" width="17.7109375" style="6" customWidth="1"/>
    <col min="5" max="5" width="13.7109375" style="6" customWidth="1"/>
    <col min="6" max="6" width="15.7109375" style="6" customWidth="1"/>
    <col min="7" max="16384" width="9.140625" style="6"/>
  </cols>
  <sheetData>
    <row r="1" spans="1:6" s="98" customFormat="1" ht="15" customHeight="1" x14ac:dyDescent="0.2">
      <c r="A1" s="255" t="s">
        <v>71</v>
      </c>
      <c r="B1" s="106"/>
      <c r="C1" s="106"/>
      <c r="D1" s="142"/>
      <c r="E1" s="142"/>
      <c r="F1" s="142"/>
    </row>
    <row r="2" spans="1:6" s="98" customFormat="1" ht="15" customHeight="1" x14ac:dyDescent="0.25">
      <c r="A2" s="317" t="s">
        <v>233</v>
      </c>
      <c r="B2" s="317"/>
      <c r="C2" s="317"/>
      <c r="D2" s="317"/>
      <c r="E2" s="317"/>
      <c r="F2" s="317"/>
    </row>
    <row r="3" spans="1:6" s="98" customFormat="1" ht="15" customHeight="1" x14ac:dyDescent="0.25">
      <c r="A3" s="324" t="s">
        <v>96</v>
      </c>
      <c r="B3" s="324"/>
      <c r="C3" s="324"/>
      <c r="D3" s="324"/>
      <c r="E3" s="324"/>
      <c r="F3" s="324"/>
    </row>
    <row r="4" spans="1:6" s="98" customFormat="1" ht="15" customHeight="1" x14ac:dyDescent="0.2">
      <c r="A4" s="294" t="s">
        <v>488</v>
      </c>
      <c r="B4" s="294"/>
      <c r="C4" s="294"/>
      <c r="D4" s="294"/>
      <c r="E4" s="294"/>
      <c r="F4" s="294"/>
    </row>
    <row r="5" spans="1:6" s="98" customFormat="1" ht="15" customHeight="1" x14ac:dyDescent="0.2">
      <c r="A5" s="106"/>
      <c r="B5" s="106"/>
      <c r="C5" s="106"/>
      <c r="D5" s="106"/>
      <c r="E5" s="106"/>
      <c r="F5" s="106"/>
    </row>
    <row r="6" spans="1:6" ht="39.950000000000003" customHeight="1" x14ac:dyDescent="0.2">
      <c r="A6" s="226" t="s">
        <v>8</v>
      </c>
      <c r="B6" s="227" t="s">
        <v>368</v>
      </c>
      <c r="C6" s="227" t="s">
        <v>353</v>
      </c>
      <c r="D6" s="226" t="s">
        <v>335</v>
      </c>
      <c r="E6" s="228" t="s">
        <v>80</v>
      </c>
      <c r="F6" s="228" t="s">
        <v>169</v>
      </c>
    </row>
    <row r="7" spans="1:6" ht="20.100000000000001" customHeight="1" x14ac:dyDescent="0.2">
      <c r="A7" s="189">
        <v>1</v>
      </c>
      <c r="B7" s="189">
        <v>2</v>
      </c>
      <c r="C7" s="189">
        <v>3</v>
      </c>
      <c r="D7" s="189">
        <v>4</v>
      </c>
      <c r="E7" s="191">
        <v>5</v>
      </c>
      <c r="F7" s="191" t="s">
        <v>287</v>
      </c>
    </row>
    <row r="8" spans="1:6" ht="15" customHeight="1" x14ac:dyDescent="0.2">
      <c r="A8" s="146" t="s">
        <v>39</v>
      </c>
      <c r="B8" s="103">
        <v>6003</v>
      </c>
      <c r="C8" s="103">
        <v>12741</v>
      </c>
      <c r="D8" s="113">
        <v>6051074.4900000002</v>
      </c>
      <c r="E8" s="103">
        <v>172087</v>
      </c>
      <c r="F8" s="145">
        <f>C8/B8</f>
        <v>2.1224387806096949</v>
      </c>
    </row>
    <row r="9" spans="1:6" ht="15" customHeight="1" x14ac:dyDescent="0.2">
      <c r="A9" s="146" t="s">
        <v>40</v>
      </c>
      <c r="B9" s="103">
        <v>6621</v>
      </c>
      <c r="C9" s="103">
        <v>12364</v>
      </c>
      <c r="D9" s="113">
        <v>6397953.9299999997</v>
      </c>
      <c r="E9" s="103">
        <v>152408</v>
      </c>
      <c r="F9" s="145">
        <f t="shared" ref="F9:F36" si="0">C9/B9</f>
        <v>1.8673916326838846</v>
      </c>
    </row>
    <row r="10" spans="1:6" ht="15" customHeight="1" x14ac:dyDescent="0.2">
      <c r="A10" s="146" t="s">
        <v>41</v>
      </c>
      <c r="B10" s="103">
        <v>7847</v>
      </c>
      <c r="C10" s="103">
        <v>16006</v>
      </c>
      <c r="D10" s="113">
        <v>9740464.6600000001</v>
      </c>
      <c r="E10" s="103">
        <v>214728</v>
      </c>
      <c r="F10" s="145">
        <f t="shared" si="0"/>
        <v>2.0397604179941378</v>
      </c>
    </row>
    <row r="11" spans="1:6" ht="15" customHeight="1" x14ac:dyDescent="0.2">
      <c r="A11" s="146" t="s">
        <v>42</v>
      </c>
      <c r="B11" s="103">
        <v>3353</v>
      </c>
      <c r="C11" s="103">
        <v>6594</v>
      </c>
      <c r="D11" s="113">
        <v>3664108.4</v>
      </c>
      <c r="E11" s="103">
        <v>88057</v>
      </c>
      <c r="F11" s="145">
        <f t="shared" si="0"/>
        <v>1.9665970772442589</v>
      </c>
    </row>
    <row r="12" spans="1:6" ht="15" customHeight="1" x14ac:dyDescent="0.2">
      <c r="A12" s="146" t="s">
        <v>43</v>
      </c>
      <c r="B12" s="103">
        <v>639</v>
      </c>
      <c r="C12" s="103">
        <v>1248</v>
      </c>
      <c r="D12" s="113">
        <v>761203.18</v>
      </c>
      <c r="E12" s="103">
        <v>18637</v>
      </c>
      <c r="F12" s="145">
        <f t="shared" si="0"/>
        <v>1.9530516431924883</v>
      </c>
    </row>
    <row r="13" spans="1:6" ht="15" customHeight="1" x14ac:dyDescent="0.2">
      <c r="A13" s="146" t="s">
        <v>44</v>
      </c>
      <c r="B13" s="103">
        <v>2472</v>
      </c>
      <c r="C13" s="103">
        <v>4995</v>
      </c>
      <c r="D13" s="113">
        <v>3152066.05</v>
      </c>
      <c r="E13" s="103">
        <v>72606</v>
      </c>
      <c r="F13" s="145">
        <f t="shared" si="0"/>
        <v>2.020631067961165</v>
      </c>
    </row>
    <row r="14" spans="1:6" ht="15" customHeight="1" x14ac:dyDescent="0.2">
      <c r="A14" s="146" t="s">
        <v>45</v>
      </c>
      <c r="B14" s="103">
        <v>3340</v>
      </c>
      <c r="C14" s="103">
        <v>7524</v>
      </c>
      <c r="D14" s="113">
        <v>4341005.95</v>
      </c>
      <c r="E14" s="103">
        <v>96535</v>
      </c>
      <c r="F14" s="145">
        <f t="shared" si="0"/>
        <v>2.2526946107784429</v>
      </c>
    </row>
    <row r="15" spans="1:6" ht="15" customHeight="1" x14ac:dyDescent="0.2">
      <c r="A15" s="146" t="s">
        <v>46</v>
      </c>
      <c r="B15" s="103">
        <v>1139</v>
      </c>
      <c r="C15" s="103">
        <v>2281</v>
      </c>
      <c r="D15" s="113">
        <v>1484425.36</v>
      </c>
      <c r="E15" s="103">
        <v>35114</v>
      </c>
      <c r="F15" s="145">
        <f t="shared" si="0"/>
        <v>2.002633889376646</v>
      </c>
    </row>
    <row r="16" spans="1:6" ht="15" customHeight="1" x14ac:dyDescent="0.2">
      <c r="A16" s="146" t="s">
        <v>47</v>
      </c>
      <c r="B16" s="103">
        <v>2140</v>
      </c>
      <c r="C16" s="103">
        <v>4413</v>
      </c>
      <c r="D16" s="113">
        <v>2187093.35</v>
      </c>
      <c r="E16" s="103">
        <v>57944</v>
      </c>
      <c r="F16" s="145">
        <f t="shared" si="0"/>
        <v>2.0621495327102806</v>
      </c>
    </row>
    <row r="17" spans="1:6" ht="15" customHeight="1" x14ac:dyDescent="0.2">
      <c r="A17" s="146" t="s">
        <v>48</v>
      </c>
      <c r="B17" s="103">
        <v>1954</v>
      </c>
      <c r="C17" s="103">
        <v>3903</v>
      </c>
      <c r="D17" s="113">
        <v>2215790.61</v>
      </c>
      <c r="E17" s="103">
        <v>53293</v>
      </c>
      <c r="F17" s="145">
        <f t="shared" si="0"/>
        <v>1.9974411463664279</v>
      </c>
    </row>
    <row r="18" spans="1:6" ht="15" customHeight="1" x14ac:dyDescent="0.2">
      <c r="A18" s="146" t="s">
        <v>49</v>
      </c>
      <c r="B18" s="103">
        <v>1537</v>
      </c>
      <c r="C18" s="103">
        <v>3606</v>
      </c>
      <c r="D18" s="113">
        <v>2345557.7400000002</v>
      </c>
      <c r="E18" s="103">
        <v>56519</v>
      </c>
      <c r="F18" s="145">
        <f t="shared" si="0"/>
        <v>2.3461288223812624</v>
      </c>
    </row>
    <row r="19" spans="1:6" ht="15" customHeight="1" x14ac:dyDescent="0.2">
      <c r="A19" s="146" t="s">
        <v>50</v>
      </c>
      <c r="B19" s="103">
        <v>4584</v>
      </c>
      <c r="C19" s="103">
        <v>9559</v>
      </c>
      <c r="D19" s="113">
        <v>5298702.26</v>
      </c>
      <c r="E19" s="103">
        <v>133742</v>
      </c>
      <c r="F19" s="145">
        <f t="shared" si="0"/>
        <v>2.0852966841186737</v>
      </c>
    </row>
    <row r="20" spans="1:6" ht="15" customHeight="1" x14ac:dyDescent="0.2">
      <c r="A20" s="146" t="s">
        <v>51</v>
      </c>
      <c r="B20" s="103">
        <v>2239</v>
      </c>
      <c r="C20" s="103">
        <v>5836</v>
      </c>
      <c r="D20" s="113">
        <v>3239832.02</v>
      </c>
      <c r="E20" s="103">
        <v>81901</v>
      </c>
      <c r="F20" s="145">
        <f t="shared" si="0"/>
        <v>2.6065207682000895</v>
      </c>
    </row>
    <row r="21" spans="1:6" ht="15" customHeight="1" x14ac:dyDescent="0.2">
      <c r="A21" s="146" t="s">
        <v>52</v>
      </c>
      <c r="B21" s="103">
        <v>3233</v>
      </c>
      <c r="C21" s="103">
        <v>6491</v>
      </c>
      <c r="D21" s="113">
        <v>3760487.48</v>
      </c>
      <c r="E21" s="103">
        <v>89625</v>
      </c>
      <c r="F21" s="145">
        <f t="shared" si="0"/>
        <v>2.0077327559542222</v>
      </c>
    </row>
    <row r="22" spans="1:6" ht="15" customHeight="1" x14ac:dyDescent="0.2">
      <c r="A22" s="146" t="s">
        <v>53</v>
      </c>
      <c r="B22" s="103">
        <v>13365</v>
      </c>
      <c r="C22" s="103">
        <v>25654</v>
      </c>
      <c r="D22" s="113">
        <v>14183220.65</v>
      </c>
      <c r="E22" s="103">
        <v>322754</v>
      </c>
      <c r="F22" s="145">
        <f t="shared" si="0"/>
        <v>1.9194912083800972</v>
      </c>
    </row>
    <row r="23" spans="1:6" ht="15" customHeight="1" x14ac:dyDescent="0.2">
      <c r="A23" s="146" t="s">
        <v>54</v>
      </c>
      <c r="B23" s="103">
        <v>1404</v>
      </c>
      <c r="C23" s="103">
        <v>3116</v>
      </c>
      <c r="D23" s="113">
        <v>1964693.96</v>
      </c>
      <c r="E23" s="103">
        <v>44105</v>
      </c>
      <c r="F23" s="145">
        <f t="shared" si="0"/>
        <v>2.2193732193732192</v>
      </c>
    </row>
    <row r="24" spans="1:6" ht="15" customHeight="1" x14ac:dyDescent="0.2">
      <c r="A24" s="146" t="s">
        <v>55</v>
      </c>
      <c r="B24" s="103">
        <v>3693</v>
      </c>
      <c r="C24" s="103">
        <v>7475</v>
      </c>
      <c r="D24" s="113">
        <v>4055714.33</v>
      </c>
      <c r="E24" s="103">
        <v>91541</v>
      </c>
      <c r="F24" s="145">
        <f t="shared" si="0"/>
        <v>2.0240996479826698</v>
      </c>
    </row>
    <row r="25" spans="1:6" ht="15" customHeight="1" x14ac:dyDescent="0.2">
      <c r="A25" s="146" t="s">
        <v>56</v>
      </c>
      <c r="B25" s="103">
        <v>1076</v>
      </c>
      <c r="C25" s="103">
        <v>2269</v>
      </c>
      <c r="D25" s="113">
        <v>1339986.29</v>
      </c>
      <c r="E25" s="103">
        <v>31717</v>
      </c>
      <c r="F25" s="145">
        <f t="shared" si="0"/>
        <v>2.1087360594795541</v>
      </c>
    </row>
    <row r="26" spans="1:6" ht="15" customHeight="1" x14ac:dyDescent="0.2">
      <c r="A26" s="146" t="s">
        <v>57</v>
      </c>
      <c r="B26" s="103">
        <v>2046</v>
      </c>
      <c r="C26" s="103">
        <v>3910</v>
      </c>
      <c r="D26" s="113">
        <v>2188153.71</v>
      </c>
      <c r="E26" s="103">
        <v>51312</v>
      </c>
      <c r="F26" s="145">
        <f t="shared" si="0"/>
        <v>1.9110459433040079</v>
      </c>
    </row>
    <row r="27" spans="1:6" ht="15" customHeight="1" x14ac:dyDescent="0.2">
      <c r="A27" s="146" t="s">
        <v>58</v>
      </c>
      <c r="B27" s="103">
        <v>1977</v>
      </c>
      <c r="C27" s="103">
        <v>3664</v>
      </c>
      <c r="D27" s="113">
        <v>1754977.95</v>
      </c>
      <c r="E27" s="103">
        <v>43884</v>
      </c>
      <c r="F27" s="145">
        <f t="shared" si="0"/>
        <v>1.8533131006575621</v>
      </c>
    </row>
    <row r="28" spans="1:6" ht="15" customHeight="1" x14ac:dyDescent="0.2">
      <c r="A28" s="146" t="s">
        <v>59</v>
      </c>
      <c r="B28" s="103">
        <v>41391</v>
      </c>
      <c r="C28" s="103">
        <v>83304</v>
      </c>
      <c r="D28" s="113">
        <v>60835576.539999999</v>
      </c>
      <c r="E28" s="103">
        <v>1085330</v>
      </c>
      <c r="F28" s="145">
        <f t="shared" si="0"/>
        <v>2.0126114372689714</v>
      </c>
    </row>
    <row r="29" spans="1:6" ht="15" customHeight="1" x14ac:dyDescent="0.2">
      <c r="A29" s="146" t="s">
        <v>60</v>
      </c>
      <c r="B29" s="103">
        <v>4139</v>
      </c>
      <c r="C29" s="103">
        <v>8267</v>
      </c>
      <c r="D29" s="113">
        <v>5368379.22</v>
      </c>
      <c r="E29" s="103">
        <v>114236</v>
      </c>
      <c r="F29" s="145">
        <f t="shared" si="0"/>
        <v>1.9973423532254169</v>
      </c>
    </row>
    <row r="30" spans="1:6" ht="15" customHeight="1" x14ac:dyDescent="0.2">
      <c r="A30" s="146" t="s">
        <v>61</v>
      </c>
      <c r="B30" s="103">
        <v>5909</v>
      </c>
      <c r="C30" s="103">
        <v>11516</v>
      </c>
      <c r="D30" s="113">
        <v>6774159.9500000002</v>
      </c>
      <c r="E30" s="103">
        <v>145439</v>
      </c>
      <c r="F30" s="145">
        <f t="shared" si="0"/>
        <v>1.9488915214080216</v>
      </c>
    </row>
    <row r="31" spans="1:6" ht="15" customHeight="1" x14ac:dyDescent="0.2">
      <c r="A31" s="146" t="s">
        <v>62</v>
      </c>
      <c r="B31" s="103">
        <v>1506</v>
      </c>
      <c r="C31" s="103">
        <v>3061</v>
      </c>
      <c r="D31" s="113">
        <v>1851950.88</v>
      </c>
      <c r="E31" s="103">
        <v>43256</v>
      </c>
      <c r="F31" s="145">
        <f t="shared" si="0"/>
        <v>2.0325365205843293</v>
      </c>
    </row>
    <row r="32" spans="1:6" ht="15" customHeight="1" x14ac:dyDescent="0.2">
      <c r="A32" s="146" t="s">
        <v>63</v>
      </c>
      <c r="B32" s="103">
        <v>1202</v>
      </c>
      <c r="C32" s="103">
        <v>2409</v>
      </c>
      <c r="D32" s="113">
        <v>1469919.15</v>
      </c>
      <c r="E32" s="103">
        <v>35081</v>
      </c>
      <c r="F32" s="145">
        <f t="shared" si="0"/>
        <v>2.0041597337770383</v>
      </c>
    </row>
    <row r="33" spans="1:6" ht="15" customHeight="1" x14ac:dyDescent="0.2">
      <c r="A33" s="146" t="s">
        <v>64</v>
      </c>
      <c r="B33" s="103">
        <v>2179</v>
      </c>
      <c r="C33" s="103">
        <v>4336</v>
      </c>
      <c r="D33" s="113">
        <v>2355313.2400000002</v>
      </c>
      <c r="E33" s="103">
        <v>60996</v>
      </c>
      <c r="F33" s="145">
        <f t="shared" si="0"/>
        <v>1.9899036255162919</v>
      </c>
    </row>
    <row r="34" spans="1:6" ht="15" customHeight="1" x14ac:dyDescent="0.2">
      <c r="A34" s="146" t="s">
        <v>65</v>
      </c>
      <c r="B34" s="103">
        <v>1794</v>
      </c>
      <c r="C34" s="103">
        <v>3793</v>
      </c>
      <c r="D34" s="113">
        <v>2154999.34</v>
      </c>
      <c r="E34" s="103">
        <v>48395</v>
      </c>
      <c r="F34" s="145">
        <f t="shared" si="0"/>
        <v>2.1142697881828316</v>
      </c>
    </row>
    <row r="35" spans="1:6" ht="15" customHeight="1" x14ac:dyDescent="0.2">
      <c r="A35" s="146" t="s">
        <v>66</v>
      </c>
      <c r="B35" s="103">
        <v>1878</v>
      </c>
      <c r="C35" s="103">
        <v>3864</v>
      </c>
      <c r="D35" s="113">
        <v>2125100.65</v>
      </c>
      <c r="E35" s="103">
        <v>50008</v>
      </c>
      <c r="F35" s="145">
        <f t="shared" si="0"/>
        <v>2.0575079872204474</v>
      </c>
    </row>
    <row r="36" spans="1:6" ht="20.100000000000001" customHeight="1" x14ac:dyDescent="0.2">
      <c r="A36" s="229" t="s">
        <v>152</v>
      </c>
      <c r="B36" s="182">
        <f>SUM(B8:B35)</f>
        <v>130660</v>
      </c>
      <c r="C36" s="182">
        <f>SUM(C8:C35)</f>
        <v>264199</v>
      </c>
      <c r="D36" s="215">
        <f>SUM(D8:D35)</f>
        <v>163061911.34</v>
      </c>
      <c r="E36" s="182">
        <f>SUM(E8:E35)</f>
        <v>3491250</v>
      </c>
      <c r="F36" s="230">
        <f t="shared" si="0"/>
        <v>2.0220342874636459</v>
      </c>
    </row>
    <row r="38" spans="1:6" ht="72" customHeight="1" x14ac:dyDescent="0.2">
      <c r="A38" s="335" t="s">
        <v>510</v>
      </c>
      <c r="B38" s="335"/>
      <c r="C38" s="335"/>
      <c r="D38" s="335"/>
      <c r="E38" s="335"/>
      <c r="F38" s="335"/>
    </row>
    <row r="50" ht="30" customHeight="1" x14ac:dyDescent="0.2"/>
    <row r="56" ht="30" customHeight="1" x14ac:dyDescent="0.2"/>
  </sheetData>
  <mergeCells count="4">
    <mergeCell ref="A38:F38"/>
    <mergeCell ref="A2:F2"/>
    <mergeCell ref="A3:F3"/>
    <mergeCell ref="A4:F4"/>
  </mergeCells>
  <phoneticPr fontId="0" type="noConversion"/>
  <hyperlinks>
    <hyperlink ref="A1" location="Съдържание!Print_Area" display="към съдържанието" xr:uid="{00000000-0004-0000-1700-000000000000}"/>
  </hyperlinks>
  <printOptions horizontalCentered="1"/>
  <pageMargins left="0.39370078740157483" right="0.39370078740157483" top="0.59055118110236227" bottom="0.59055118110236227" header="0.51181102362204722" footer="0.51181102362204722"/>
  <pageSetup paperSize="9" scale="9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A1:F58"/>
  <sheetViews>
    <sheetView zoomScaleNormal="100" workbookViewId="0">
      <selection activeCell="I17" sqref="I17"/>
    </sheetView>
  </sheetViews>
  <sheetFormatPr defaultRowHeight="12.75" x14ac:dyDescent="0.2"/>
  <cols>
    <col min="1" max="1" width="30.7109375" customWidth="1"/>
    <col min="2" max="2" width="12.7109375" customWidth="1"/>
    <col min="3" max="3" width="25.7109375" customWidth="1"/>
    <col min="4" max="4" width="20.7109375" customWidth="1"/>
    <col min="5" max="5" width="30.7109375" customWidth="1"/>
    <col min="6" max="6" width="15.7109375" customWidth="1"/>
  </cols>
  <sheetData>
    <row r="1" spans="1:6" s="6" customFormat="1" ht="14.25" customHeight="1" x14ac:dyDescent="0.2">
      <c r="A1" s="255" t="s">
        <v>71</v>
      </c>
      <c r="B1" s="11"/>
      <c r="C1" s="143"/>
      <c r="D1" s="115"/>
      <c r="E1" s="143"/>
    </row>
    <row r="2" spans="1:6" ht="20.100000000000001" customHeight="1" x14ac:dyDescent="0.2">
      <c r="A2" s="292" t="s">
        <v>492</v>
      </c>
      <c r="B2" s="292"/>
      <c r="C2" s="292"/>
      <c r="D2" s="292"/>
      <c r="E2" s="292"/>
      <c r="F2" s="12"/>
    </row>
    <row r="3" spans="1:6" ht="12.75" customHeight="1" x14ac:dyDescent="0.2">
      <c r="A3" s="147"/>
      <c r="B3" s="147"/>
      <c r="C3" s="147"/>
      <c r="D3" s="147"/>
      <c r="E3" s="147"/>
      <c r="F3" s="12"/>
    </row>
    <row r="4" spans="1:6" ht="39.950000000000003" customHeight="1" x14ac:dyDescent="0.2">
      <c r="A4" s="231" t="s">
        <v>67</v>
      </c>
      <c r="B4" s="227" t="s">
        <v>68</v>
      </c>
      <c r="C4" s="227" t="s">
        <v>337</v>
      </c>
      <c r="D4" s="228" t="s">
        <v>342</v>
      </c>
      <c r="E4" s="228" t="s">
        <v>336</v>
      </c>
      <c r="F4" s="12"/>
    </row>
    <row r="5" spans="1:6" ht="20.100000000000001" customHeight="1" x14ac:dyDescent="0.2">
      <c r="A5" s="233">
        <v>1</v>
      </c>
      <c r="B5" s="189">
        <v>2</v>
      </c>
      <c r="C5" s="189">
        <v>3</v>
      </c>
      <c r="D5" s="191">
        <v>4</v>
      </c>
      <c r="E5" s="191" t="s">
        <v>286</v>
      </c>
      <c r="F5" s="12"/>
    </row>
    <row r="6" spans="1:6" ht="14.1" customHeight="1" x14ac:dyDescent="0.2">
      <c r="A6" s="148" t="s">
        <v>109</v>
      </c>
      <c r="B6" s="103">
        <v>61918.235299633576</v>
      </c>
      <c r="C6" s="103">
        <v>155885.43804475202</v>
      </c>
      <c r="D6" s="103">
        <v>1539439.2988675681</v>
      </c>
      <c r="E6" s="145">
        <f>D6/C6</f>
        <v>9.8754528849937966</v>
      </c>
      <c r="F6" s="9"/>
    </row>
    <row r="7" spans="1:6" ht="14.1" customHeight="1" x14ac:dyDescent="0.2">
      <c r="A7" s="148" t="s">
        <v>110</v>
      </c>
      <c r="B7" s="103">
        <v>25949.306601459939</v>
      </c>
      <c r="C7" s="103">
        <v>93573.944742832246</v>
      </c>
      <c r="D7" s="103">
        <v>891790.95210966712</v>
      </c>
      <c r="E7" s="145">
        <f t="shared" ref="E7:E13" si="0">D7/C7</f>
        <v>9.5303340535718757</v>
      </c>
      <c r="F7" s="9"/>
    </row>
    <row r="8" spans="1:6" ht="14.1" customHeight="1" x14ac:dyDescent="0.2">
      <c r="A8" s="148" t="s">
        <v>111</v>
      </c>
      <c r="B8" s="103">
        <v>26247.217079257913</v>
      </c>
      <c r="C8" s="103">
        <v>149356.95171332682</v>
      </c>
      <c r="D8" s="103">
        <v>1315488.7621157821</v>
      </c>
      <c r="E8" s="145">
        <f t="shared" si="0"/>
        <v>8.8076835194166847</v>
      </c>
      <c r="F8" s="9"/>
    </row>
    <row r="9" spans="1:6" ht="14.1" customHeight="1" x14ac:dyDescent="0.2">
      <c r="A9" s="148" t="s">
        <v>112</v>
      </c>
      <c r="B9" s="103">
        <v>12116.029162699444</v>
      </c>
      <c r="C9" s="103">
        <v>153124.4516047292</v>
      </c>
      <c r="D9" s="103">
        <v>1231575.9974301616</v>
      </c>
      <c r="E9" s="145">
        <f t="shared" si="0"/>
        <v>8.0429740941003622</v>
      </c>
      <c r="F9" s="9"/>
    </row>
    <row r="10" spans="1:6" ht="14.1" customHeight="1" x14ac:dyDescent="0.2">
      <c r="A10" s="148" t="s">
        <v>113</v>
      </c>
      <c r="B10" s="103">
        <v>8269.2726564528693</v>
      </c>
      <c r="C10" s="103">
        <v>248120.44287519864</v>
      </c>
      <c r="D10" s="103">
        <v>1831472.7061560017</v>
      </c>
      <c r="E10" s="145">
        <f t="shared" si="0"/>
        <v>7.3813857694797385</v>
      </c>
      <c r="F10" s="9"/>
    </row>
    <row r="11" spans="1:6" ht="14.1" customHeight="1" x14ac:dyDescent="0.2">
      <c r="A11" s="148" t="s">
        <v>160</v>
      </c>
      <c r="B11" s="103">
        <v>2505.6578233647824</v>
      </c>
      <c r="C11" s="103">
        <v>179605.70764968987</v>
      </c>
      <c r="D11" s="103">
        <v>1289279.9011695862</v>
      </c>
      <c r="E11" s="145">
        <f t="shared" si="0"/>
        <v>7.1783904756760242</v>
      </c>
      <c r="F11" s="9"/>
    </row>
    <row r="12" spans="1:6" ht="14.1" customHeight="1" x14ac:dyDescent="0.2">
      <c r="A12" s="148" t="s">
        <v>392</v>
      </c>
      <c r="B12" s="103">
        <v>2055.2813771314809</v>
      </c>
      <c r="C12" s="103">
        <v>692590.06336947123</v>
      </c>
      <c r="D12" s="103">
        <v>4856209.382151233</v>
      </c>
      <c r="E12" s="145">
        <f t="shared" si="0"/>
        <v>7.0116648202049419</v>
      </c>
      <c r="F12" s="9"/>
    </row>
    <row r="13" spans="1:6" ht="20.100000000000001" customHeight="1" x14ac:dyDescent="0.2">
      <c r="A13" s="232" t="s">
        <v>10</v>
      </c>
      <c r="B13" s="182">
        <f>SUM(B6:B12)</f>
        <v>139060.99999999997</v>
      </c>
      <c r="C13" s="182">
        <f>SUM(C6:C12)</f>
        <v>1672257</v>
      </c>
      <c r="D13" s="182">
        <f>SUM(D6:D12)</f>
        <v>12955257</v>
      </c>
      <c r="E13" s="230">
        <f t="shared" si="0"/>
        <v>7.7471686469244858</v>
      </c>
    </row>
    <row r="14" spans="1:6" s="11" customFormat="1" x14ac:dyDescent="0.2">
      <c r="A14" s="53"/>
      <c r="B14" s="52"/>
      <c r="C14" s="52"/>
      <c r="D14" s="52"/>
      <c r="E14" s="52"/>
      <c r="F14" s="52"/>
    </row>
    <row r="15" spans="1:6" x14ac:dyDescent="0.2">
      <c r="A15" s="77"/>
      <c r="B15" s="9"/>
      <c r="C15" s="9"/>
      <c r="D15" s="265"/>
      <c r="E15" s="265"/>
      <c r="F15" s="68"/>
    </row>
    <row r="16" spans="1:6" x14ac:dyDescent="0.2">
      <c r="A16" s="54"/>
      <c r="B16" s="9"/>
      <c r="C16" s="9"/>
      <c r="D16" s="265"/>
      <c r="E16" s="265"/>
      <c r="F16" s="63"/>
    </row>
    <row r="17" spans="1:5" x14ac:dyDescent="0.2">
      <c r="B17" s="9"/>
      <c r="C17" s="9"/>
      <c r="D17" s="265"/>
      <c r="E17" s="265"/>
    </row>
    <row r="18" spans="1:5" x14ac:dyDescent="0.2">
      <c r="A18" s="49"/>
      <c r="B18" s="9"/>
      <c r="C18" s="9"/>
      <c r="D18" s="265"/>
      <c r="E18" s="265"/>
    </row>
    <row r="19" spans="1:5" x14ac:dyDescent="0.2">
      <c r="A19" s="43"/>
      <c r="B19" s="9"/>
      <c r="C19" s="9"/>
      <c r="D19" s="265"/>
      <c r="E19" s="265"/>
    </row>
    <row r="20" spans="1:5" x14ac:dyDescent="0.2">
      <c r="A20" s="70"/>
      <c r="B20" s="9"/>
      <c r="C20" s="9"/>
      <c r="D20" s="265"/>
      <c r="E20" s="265"/>
    </row>
    <row r="21" spans="1:5" x14ac:dyDescent="0.2">
      <c r="A21" s="71"/>
      <c r="B21" s="9"/>
      <c r="C21" s="9"/>
      <c r="D21" s="265"/>
      <c r="E21" s="265"/>
    </row>
    <row r="22" spans="1:5" x14ac:dyDescent="0.2">
      <c r="A22" s="71"/>
      <c r="B22" s="9"/>
      <c r="C22" s="9"/>
      <c r="D22" s="265"/>
      <c r="E22" s="265"/>
    </row>
    <row r="23" spans="1:5" x14ac:dyDescent="0.2">
      <c r="A23" s="72"/>
    </row>
    <row r="24" spans="1:5" x14ac:dyDescent="0.2">
      <c r="A24" s="72"/>
    </row>
    <row r="25" spans="1:5" x14ac:dyDescent="0.2">
      <c r="A25" s="72"/>
    </row>
    <row r="26" spans="1:5" x14ac:dyDescent="0.2">
      <c r="A26" s="72"/>
    </row>
    <row r="27" spans="1:5" x14ac:dyDescent="0.2">
      <c r="A27" s="72"/>
    </row>
    <row r="28" spans="1:5" x14ac:dyDescent="0.2">
      <c r="A28" s="72"/>
    </row>
    <row r="29" spans="1:5" x14ac:dyDescent="0.2">
      <c r="A29" s="70"/>
    </row>
    <row r="30" spans="1:5" x14ac:dyDescent="0.2">
      <c r="A30" s="70"/>
    </row>
    <row r="31" spans="1:5" x14ac:dyDescent="0.2">
      <c r="A31" s="70"/>
    </row>
    <row r="32" spans="1:5" x14ac:dyDescent="0.2">
      <c r="A32" s="70"/>
    </row>
    <row r="33" spans="1:1" x14ac:dyDescent="0.2">
      <c r="A33" s="72"/>
    </row>
    <row r="34" spans="1:1" x14ac:dyDescent="0.2">
      <c r="A34" s="71"/>
    </row>
    <row r="35" spans="1:1" x14ac:dyDescent="0.2">
      <c r="A35" s="71"/>
    </row>
    <row r="36" spans="1:1" x14ac:dyDescent="0.2">
      <c r="A36" s="71"/>
    </row>
    <row r="37" spans="1:1" x14ac:dyDescent="0.2">
      <c r="A37" s="71"/>
    </row>
    <row r="38" spans="1:1" x14ac:dyDescent="0.2">
      <c r="A38" s="70"/>
    </row>
    <row r="39" spans="1:1" x14ac:dyDescent="0.2">
      <c r="A39" s="70"/>
    </row>
    <row r="40" spans="1:1" x14ac:dyDescent="0.2">
      <c r="A40" s="71"/>
    </row>
    <row r="41" spans="1:1" x14ac:dyDescent="0.2">
      <c r="A41" s="73"/>
    </row>
    <row r="42" spans="1:1" x14ac:dyDescent="0.2">
      <c r="A42" s="71"/>
    </row>
    <row r="43" spans="1:1" x14ac:dyDescent="0.2">
      <c r="A43" s="71"/>
    </row>
    <row r="44" spans="1:1" x14ac:dyDescent="0.2">
      <c r="A44" s="71"/>
    </row>
    <row r="45" spans="1:1" x14ac:dyDescent="0.2">
      <c r="A45" s="70"/>
    </row>
    <row r="46" spans="1:1" x14ac:dyDescent="0.2">
      <c r="A46" s="72"/>
    </row>
    <row r="47" spans="1:1" x14ac:dyDescent="0.2">
      <c r="A47" s="70"/>
    </row>
    <row r="48" spans="1:1" x14ac:dyDescent="0.2">
      <c r="A48" s="71"/>
    </row>
    <row r="49" spans="1:1" x14ac:dyDescent="0.2">
      <c r="A49" s="71"/>
    </row>
    <row r="50" spans="1:1" x14ac:dyDescent="0.2">
      <c r="A50" s="71"/>
    </row>
    <row r="51" spans="1:1" x14ac:dyDescent="0.2">
      <c r="A51" s="70"/>
    </row>
    <row r="52" spans="1:1" ht="30" customHeight="1" x14ac:dyDescent="0.2">
      <c r="A52" s="72"/>
    </row>
    <row r="53" spans="1:1" x14ac:dyDescent="0.2">
      <c r="A53" s="72"/>
    </row>
    <row r="54" spans="1:1" x14ac:dyDescent="0.2">
      <c r="A54" s="72"/>
    </row>
    <row r="55" spans="1:1" x14ac:dyDescent="0.2">
      <c r="A55" s="70"/>
    </row>
    <row r="58" spans="1:1" ht="30" customHeight="1" x14ac:dyDescent="0.2"/>
  </sheetData>
  <mergeCells count="1">
    <mergeCell ref="A2:E2"/>
  </mergeCells>
  <phoneticPr fontId="0" type="noConversion"/>
  <hyperlinks>
    <hyperlink ref="A1" location="Съдържание!Print_Area" display="към съдържанието" xr:uid="{00000000-0004-0000-1800-000000000000}"/>
  </hyperlinks>
  <printOptions horizontalCentered="1"/>
  <pageMargins left="0.39370078740157483" right="0.39370078740157483" top="0.59055118110236227" bottom="0.59055118110236227"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92"/>
  <sheetViews>
    <sheetView topLeftCell="A17" zoomScaleNormal="100" workbookViewId="0">
      <selection activeCell="G38" sqref="G38"/>
    </sheetView>
  </sheetViews>
  <sheetFormatPr defaultRowHeight="12.75" x14ac:dyDescent="0.2"/>
  <cols>
    <col min="1" max="1" width="7.85546875" customWidth="1"/>
    <col min="2" max="2" width="9.140625" style="2"/>
    <col min="3" max="3" width="60.7109375" customWidth="1"/>
    <col min="4" max="5" width="15.7109375" customWidth="1"/>
    <col min="6" max="6" width="19.7109375" customWidth="1"/>
    <col min="7" max="7" width="12" customWidth="1"/>
    <col min="8" max="8" width="13.7109375" customWidth="1"/>
  </cols>
  <sheetData>
    <row r="1" spans="1:12" s="6" customFormat="1" ht="15" customHeight="1" thickBot="1" x14ac:dyDescent="0.25">
      <c r="A1" s="255" t="s">
        <v>71</v>
      </c>
      <c r="B1" s="234"/>
    </row>
    <row r="2" spans="1:12" s="98" customFormat="1" ht="45" customHeight="1" x14ac:dyDescent="0.2">
      <c r="A2" s="337" t="s">
        <v>493</v>
      </c>
      <c r="B2" s="337"/>
      <c r="C2" s="337"/>
      <c r="D2" s="337"/>
      <c r="E2" s="337"/>
      <c r="F2" s="337"/>
    </row>
    <row r="3" spans="1:12" s="98" customFormat="1" ht="15" customHeight="1" x14ac:dyDescent="0.2">
      <c r="A3" s="83"/>
      <c r="B3" s="83"/>
      <c r="C3" s="83"/>
      <c r="D3" s="83"/>
      <c r="E3" s="83"/>
      <c r="F3" s="83"/>
    </row>
    <row r="4" spans="1:12" s="150" customFormat="1" ht="57" customHeight="1" x14ac:dyDescent="0.2">
      <c r="A4" s="207" t="s">
        <v>176</v>
      </c>
      <c r="B4" s="207" t="s">
        <v>282</v>
      </c>
      <c r="C4" s="207" t="s">
        <v>189</v>
      </c>
      <c r="D4" s="207" t="s">
        <v>389</v>
      </c>
      <c r="E4" s="207" t="s">
        <v>390</v>
      </c>
      <c r="F4" s="207" t="s">
        <v>236</v>
      </c>
    </row>
    <row r="5" spans="1:12" s="150" customFormat="1" ht="20.100000000000001" customHeight="1" x14ac:dyDescent="0.2">
      <c r="A5" s="209">
        <v>1</v>
      </c>
      <c r="B5" s="209">
        <v>2</v>
      </c>
      <c r="C5" s="209">
        <v>3</v>
      </c>
      <c r="D5" s="209">
        <v>4</v>
      </c>
      <c r="E5" s="209">
        <v>5</v>
      </c>
      <c r="F5" s="209">
        <v>6</v>
      </c>
    </row>
    <row r="6" spans="1:12" s="98" customFormat="1" ht="17.100000000000001" customHeight="1" x14ac:dyDescent="0.2">
      <c r="A6" s="154">
        <v>1</v>
      </c>
      <c r="B6" s="154" t="s">
        <v>179</v>
      </c>
      <c r="C6" s="155" t="s">
        <v>190</v>
      </c>
      <c r="D6" s="151">
        <v>241305</v>
      </c>
      <c r="E6" s="280">
        <v>0.112</v>
      </c>
      <c r="F6" s="152">
        <v>4.5</v>
      </c>
      <c r="K6" s="153"/>
      <c r="L6" s="153"/>
    </row>
    <row r="7" spans="1:12" s="98" customFormat="1" ht="17.100000000000001" customHeight="1" x14ac:dyDescent="0.2">
      <c r="A7" s="154">
        <v>2</v>
      </c>
      <c r="B7" s="154" t="s">
        <v>178</v>
      </c>
      <c r="C7" s="155" t="s">
        <v>195</v>
      </c>
      <c r="D7" s="151">
        <v>213292</v>
      </c>
      <c r="E7" s="280">
        <v>9.9000000000000005E-2</v>
      </c>
      <c r="F7" s="152">
        <v>4.5999999999999996</v>
      </c>
      <c r="K7" s="153"/>
      <c r="L7" s="153"/>
    </row>
    <row r="8" spans="1:12" s="98" customFormat="1" ht="17.100000000000001" customHeight="1" x14ac:dyDescent="0.2">
      <c r="A8" s="154">
        <v>3</v>
      </c>
      <c r="B8" s="154" t="s">
        <v>180</v>
      </c>
      <c r="C8" s="155" t="s">
        <v>197</v>
      </c>
      <c r="D8" s="151">
        <v>113102</v>
      </c>
      <c r="E8" s="280">
        <v>5.2499999999999998E-2</v>
      </c>
      <c r="F8" s="152">
        <v>7.8</v>
      </c>
      <c r="K8" s="153"/>
      <c r="L8" s="153"/>
    </row>
    <row r="9" spans="1:12" s="98" customFormat="1" ht="30" customHeight="1" x14ac:dyDescent="0.2">
      <c r="A9" s="154">
        <v>4</v>
      </c>
      <c r="B9" s="154" t="s">
        <v>183</v>
      </c>
      <c r="C9" s="155" t="s">
        <v>198</v>
      </c>
      <c r="D9" s="151">
        <v>96688</v>
      </c>
      <c r="E9" s="280">
        <v>4.4900000000000002E-2</v>
      </c>
      <c r="F9" s="152">
        <v>14.3</v>
      </c>
      <c r="K9" s="153"/>
      <c r="L9" s="153"/>
    </row>
    <row r="10" spans="1:12" s="98" customFormat="1" ht="17.100000000000001" customHeight="1" x14ac:dyDescent="0.2">
      <c r="A10" s="154">
        <v>5</v>
      </c>
      <c r="B10" s="154" t="s">
        <v>182</v>
      </c>
      <c r="C10" s="155" t="s">
        <v>193</v>
      </c>
      <c r="D10" s="151">
        <v>67829</v>
      </c>
      <c r="E10" s="280">
        <v>3.15E-2</v>
      </c>
      <c r="F10" s="152">
        <v>5.0999999999999996</v>
      </c>
      <c r="K10" s="153"/>
      <c r="L10" s="153"/>
    </row>
    <row r="11" spans="1:12" s="98" customFormat="1" ht="17.100000000000001" customHeight="1" x14ac:dyDescent="0.2">
      <c r="A11" s="154">
        <v>6</v>
      </c>
      <c r="B11" s="154" t="s">
        <v>184</v>
      </c>
      <c r="C11" s="155" t="s">
        <v>199</v>
      </c>
      <c r="D11" s="151">
        <v>53015</v>
      </c>
      <c r="E11" s="280">
        <v>2.46E-2</v>
      </c>
      <c r="F11" s="152">
        <v>28</v>
      </c>
      <c r="K11" s="153"/>
      <c r="L11" s="153"/>
    </row>
    <row r="12" spans="1:12" s="98" customFormat="1" ht="30" customHeight="1" x14ac:dyDescent="0.2">
      <c r="A12" s="154">
        <v>7</v>
      </c>
      <c r="B12" s="154" t="s">
        <v>181</v>
      </c>
      <c r="C12" s="155" t="s">
        <v>194</v>
      </c>
      <c r="D12" s="151">
        <v>52504</v>
      </c>
      <c r="E12" s="280">
        <v>2.4400000000000002E-2</v>
      </c>
      <c r="F12" s="152">
        <v>4.5999999999999996</v>
      </c>
      <c r="K12" s="153"/>
      <c r="L12" s="153"/>
    </row>
    <row r="13" spans="1:12" s="98" customFormat="1" ht="30" customHeight="1" x14ac:dyDescent="0.2">
      <c r="A13" s="154">
        <v>8</v>
      </c>
      <c r="B13" s="154" t="s">
        <v>186</v>
      </c>
      <c r="C13" s="155" t="s">
        <v>192</v>
      </c>
      <c r="D13" s="151">
        <v>30552</v>
      </c>
      <c r="E13" s="280">
        <v>1.4200000000000001E-2</v>
      </c>
      <c r="F13" s="152">
        <v>12.1</v>
      </c>
      <c r="K13" s="153"/>
      <c r="L13" s="153"/>
    </row>
    <row r="14" spans="1:12" s="98" customFormat="1" ht="17.100000000000001" customHeight="1" x14ac:dyDescent="0.2">
      <c r="A14" s="154">
        <v>9</v>
      </c>
      <c r="B14" s="154" t="s">
        <v>185</v>
      </c>
      <c r="C14" s="155" t="s">
        <v>200</v>
      </c>
      <c r="D14" s="151">
        <v>28034</v>
      </c>
      <c r="E14" s="280">
        <v>1.2999999999999999E-2</v>
      </c>
      <c r="F14" s="152">
        <v>23.7</v>
      </c>
      <c r="K14" s="153"/>
      <c r="L14" s="153"/>
    </row>
    <row r="15" spans="1:12" s="98" customFormat="1" ht="17.100000000000001" customHeight="1" x14ac:dyDescent="0.2">
      <c r="A15" s="154">
        <v>10</v>
      </c>
      <c r="B15" s="154" t="s">
        <v>187</v>
      </c>
      <c r="C15" s="155" t="s">
        <v>191</v>
      </c>
      <c r="D15" s="151">
        <v>24702</v>
      </c>
      <c r="E15" s="280">
        <v>1.15E-2</v>
      </c>
      <c r="F15" s="152">
        <v>10.1</v>
      </c>
      <c r="K15" s="153"/>
      <c r="L15" s="153"/>
    </row>
    <row r="16" spans="1:12" s="98" customFormat="1" ht="17.100000000000001" customHeight="1" x14ac:dyDescent="0.2">
      <c r="A16" s="154">
        <v>11</v>
      </c>
      <c r="B16" s="154" t="s">
        <v>239</v>
      </c>
      <c r="C16" s="155" t="s">
        <v>253</v>
      </c>
      <c r="D16" s="151">
        <v>19518</v>
      </c>
      <c r="E16" s="280">
        <v>9.1000000000000004E-3</v>
      </c>
      <c r="F16" s="152">
        <v>4.0999999999999996</v>
      </c>
      <c r="K16" s="153"/>
      <c r="L16" s="153"/>
    </row>
    <row r="17" spans="1:12" s="98" customFormat="1" ht="17.100000000000001" customHeight="1" x14ac:dyDescent="0.2">
      <c r="A17" s="154">
        <v>12</v>
      </c>
      <c r="B17" s="154" t="s">
        <v>405</v>
      </c>
      <c r="C17" s="156" t="s">
        <v>406</v>
      </c>
      <c r="D17" s="151">
        <v>16547</v>
      </c>
      <c r="E17" s="280">
        <v>7.7000000000000002E-3</v>
      </c>
      <c r="F17" s="152">
        <v>11.2</v>
      </c>
      <c r="K17" s="153"/>
      <c r="L17" s="153"/>
    </row>
    <row r="18" spans="1:12" s="98" customFormat="1" ht="17.100000000000001" customHeight="1" x14ac:dyDescent="0.2">
      <c r="A18" s="154">
        <v>13</v>
      </c>
      <c r="B18" s="154" t="s">
        <v>397</v>
      </c>
      <c r="C18" s="155" t="s">
        <v>398</v>
      </c>
      <c r="D18" s="151">
        <v>15490</v>
      </c>
      <c r="E18" s="280">
        <v>7.1999999999999998E-3</v>
      </c>
      <c r="F18" s="152">
        <v>4.8</v>
      </c>
      <c r="K18" s="153"/>
      <c r="L18" s="153"/>
    </row>
    <row r="19" spans="1:12" s="98" customFormat="1" ht="17.100000000000001" customHeight="1" x14ac:dyDescent="0.2">
      <c r="A19" s="154">
        <v>14</v>
      </c>
      <c r="B19" s="154" t="s">
        <v>393</v>
      </c>
      <c r="C19" s="155" t="s">
        <v>394</v>
      </c>
      <c r="D19" s="151">
        <v>14956</v>
      </c>
      <c r="E19" s="280">
        <v>6.8999999999999999E-3</v>
      </c>
      <c r="F19" s="152">
        <v>5.4</v>
      </c>
      <c r="K19" s="153"/>
      <c r="L19" s="153"/>
    </row>
    <row r="20" spans="1:12" s="98" customFormat="1" ht="17.100000000000001" customHeight="1" x14ac:dyDescent="0.2">
      <c r="A20" s="154">
        <v>15</v>
      </c>
      <c r="B20" s="154" t="s">
        <v>399</v>
      </c>
      <c r="C20" s="155" t="s">
        <v>400</v>
      </c>
      <c r="D20" s="151">
        <v>13472</v>
      </c>
      <c r="E20" s="280">
        <v>6.3E-3</v>
      </c>
      <c r="F20" s="152">
        <v>6</v>
      </c>
      <c r="K20" s="153"/>
      <c r="L20" s="153"/>
    </row>
    <row r="21" spans="1:12" s="98" customFormat="1" ht="17.100000000000001" customHeight="1" x14ac:dyDescent="0.2">
      <c r="A21" s="154">
        <v>16</v>
      </c>
      <c r="B21" s="154" t="s">
        <v>238</v>
      </c>
      <c r="C21" s="155" t="s">
        <v>252</v>
      </c>
      <c r="D21" s="151">
        <v>13441</v>
      </c>
      <c r="E21" s="280">
        <v>6.1999999999999998E-3</v>
      </c>
      <c r="F21" s="152">
        <v>3.8</v>
      </c>
      <c r="K21" s="153"/>
      <c r="L21" s="153"/>
    </row>
    <row r="22" spans="1:12" s="98" customFormat="1" ht="30" customHeight="1" x14ac:dyDescent="0.2">
      <c r="A22" s="154">
        <v>17</v>
      </c>
      <c r="B22" s="154" t="s">
        <v>421</v>
      </c>
      <c r="C22" s="155" t="s">
        <v>422</v>
      </c>
      <c r="D22" s="151">
        <v>13434</v>
      </c>
      <c r="E22" s="280">
        <v>6.1999999999999998E-3</v>
      </c>
      <c r="F22" s="152">
        <v>14.8</v>
      </c>
      <c r="K22" s="153"/>
      <c r="L22" s="153"/>
    </row>
    <row r="23" spans="1:12" s="98" customFormat="1" ht="17.100000000000001" customHeight="1" x14ac:dyDescent="0.2">
      <c r="A23" s="154">
        <v>18</v>
      </c>
      <c r="B23" s="154" t="s">
        <v>494</v>
      </c>
      <c r="C23" s="155" t="s">
        <v>495</v>
      </c>
      <c r="D23" s="151">
        <v>13275</v>
      </c>
      <c r="E23" s="280">
        <v>6.1999999999999998E-3</v>
      </c>
      <c r="F23" s="152">
        <v>4.0999999999999996</v>
      </c>
      <c r="K23" s="153"/>
      <c r="L23" s="153"/>
    </row>
    <row r="24" spans="1:12" s="98" customFormat="1" ht="17.100000000000001" customHeight="1" x14ac:dyDescent="0.2">
      <c r="A24" s="154">
        <v>19</v>
      </c>
      <c r="B24" s="154" t="s">
        <v>412</v>
      </c>
      <c r="C24" s="155" t="s">
        <v>413</v>
      </c>
      <c r="D24" s="151">
        <v>12841</v>
      </c>
      <c r="E24" s="280">
        <v>6.0000000000000001E-3</v>
      </c>
      <c r="F24" s="152">
        <v>8</v>
      </c>
      <c r="K24" s="153"/>
      <c r="L24" s="153"/>
    </row>
    <row r="25" spans="1:12" s="98" customFormat="1" ht="17.100000000000001" customHeight="1" x14ac:dyDescent="0.2">
      <c r="A25" s="235">
        <v>20</v>
      </c>
      <c r="B25" s="235" t="s">
        <v>188</v>
      </c>
      <c r="C25" s="236" t="s">
        <v>196</v>
      </c>
      <c r="D25" s="237">
        <v>11075</v>
      </c>
      <c r="E25" s="281">
        <v>5.1000000000000004E-3</v>
      </c>
      <c r="F25" s="238">
        <v>12.2</v>
      </c>
      <c r="K25" s="153"/>
      <c r="L25" s="153"/>
    </row>
    <row r="26" spans="1:12" x14ac:dyDescent="0.2">
      <c r="E26" s="79"/>
    </row>
    <row r="27" spans="1:12" s="6" customFormat="1" ht="12.75" customHeight="1" x14ac:dyDescent="0.2">
      <c r="A27" s="338" t="s">
        <v>519</v>
      </c>
      <c r="B27" s="338"/>
      <c r="C27" s="338"/>
      <c r="D27" s="338"/>
      <c r="E27" s="338"/>
      <c r="F27" s="338"/>
    </row>
    <row r="28" spans="1:12" x14ac:dyDescent="0.2">
      <c r="B28" s="392"/>
      <c r="C28" s="395"/>
      <c r="D28" s="396"/>
      <c r="E28" s="396"/>
      <c r="F28" s="396"/>
    </row>
    <row r="29" spans="1:12" x14ac:dyDescent="0.2">
      <c r="B29" s="392"/>
      <c r="C29" s="395"/>
      <c r="D29" s="396"/>
      <c r="E29" s="396"/>
      <c r="F29" s="396"/>
    </row>
    <row r="30" spans="1:12" x14ac:dyDescent="0.2">
      <c r="B30" s="395"/>
      <c r="C30" s="396"/>
      <c r="D30" s="396"/>
      <c r="E30" s="396"/>
      <c r="F30" s="395"/>
    </row>
    <row r="31" spans="1:12" x14ac:dyDescent="0.2">
      <c r="B31" s="395"/>
      <c r="C31" s="396"/>
      <c r="D31" s="396"/>
      <c r="E31" s="396"/>
      <c r="F31" s="395"/>
    </row>
    <row r="32" spans="1:12" x14ac:dyDescent="0.2">
      <c r="B32" s="395"/>
      <c r="C32" s="396"/>
      <c r="D32" s="396"/>
      <c r="E32" s="396"/>
      <c r="F32" s="395"/>
    </row>
    <row r="33" spans="1:22" x14ac:dyDescent="0.2">
      <c r="B33" s="395"/>
      <c r="C33" s="396"/>
      <c r="D33" s="396"/>
      <c r="E33" s="396"/>
      <c r="F33" s="395"/>
    </row>
    <row r="34" spans="1:22" x14ac:dyDescent="0.2">
      <c r="B34" s="395"/>
      <c r="C34" s="396"/>
      <c r="D34" s="396"/>
      <c r="E34" s="396"/>
      <c r="F34" s="395"/>
    </row>
    <row r="35" spans="1:22" ht="12.75" customHeight="1" x14ac:dyDescent="0.2">
      <c r="B35" s="395"/>
      <c r="C35" s="396"/>
      <c r="D35" s="396"/>
      <c r="E35" s="396"/>
      <c r="F35" s="395"/>
    </row>
    <row r="36" spans="1:22" ht="12.75" customHeight="1" x14ac:dyDescent="0.2">
      <c r="B36" s="395"/>
      <c r="C36" s="396"/>
      <c r="D36" s="396"/>
      <c r="E36" s="396"/>
      <c r="F36" s="395"/>
    </row>
    <row r="37" spans="1:22" ht="12.75" customHeight="1" x14ac:dyDescent="0.2">
      <c r="B37" s="395"/>
      <c r="C37" s="396"/>
      <c r="D37" s="396"/>
      <c r="E37" s="396"/>
      <c r="F37" s="395"/>
    </row>
    <row r="38" spans="1:22" x14ac:dyDescent="0.2">
      <c r="B38" s="395"/>
      <c r="C38" s="396"/>
      <c r="D38" s="396"/>
      <c r="E38" s="396"/>
      <c r="F38" s="395"/>
    </row>
    <row r="39" spans="1:22" x14ac:dyDescent="0.2">
      <c r="B39" s="392"/>
      <c r="C39" s="393"/>
      <c r="D39" s="394"/>
      <c r="E39" s="13"/>
      <c r="F39" s="13"/>
    </row>
    <row r="40" spans="1:22" ht="14.25" customHeight="1" x14ac:dyDescent="0.2">
      <c r="B40" s="392"/>
      <c r="C40" s="393"/>
      <c r="D40" s="394"/>
      <c r="E40" s="13"/>
      <c r="F40" s="13"/>
    </row>
    <row r="41" spans="1:22" x14ac:dyDescent="0.2">
      <c r="B41" s="392"/>
      <c r="C41" s="393"/>
      <c r="D41" s="394"/>
      <c r="E41" s="13"/>
      <c r="F41" s="13"/>
    </row>
    <row r="42" spans="1:22" x14ac:dyDescent="0.2">
      <c r="B42" s="392"/>
      <c r="C42" s="393"/>
      <c r="D42" s="394"/>
      <c r="E42" s="13"/>
      <c r="F42" s="13"/>
      <c r="V42" s="78"/>
    </row>
    <row r="43" spans="1:22" x14ac:dyDescent="0.2">
      <c r="B43" s="392"/>
      <c r="C43" s="393"/>
      <c r="D43" s="394"/>
      <c r="E43" s="13"/>
      <c r="F43" s="13"/>
    </row>
    <row r="44" spans="1:22" x14ac:dyDescent="0.2">
      <c r="B44" s="392"/>
      <c r="C44" s="393"/>
      <c r="D44" s="394"/>
      <c r="E44" s="13"/>
      <c r="F44" s="13"/>
    </row>
    <row r="45" spans="1:22" x14ac:dyDescent="0.2">
      <c r="B45" s="392"/>
      <c r="C45" s="393"/>
      <c r="D45" s="394"/>
      <c r="E45" s="13"/>
      <c r="F45" s="13"/>
    </row>
    <row r="46" spans="1:22" x14ac:dyDescent="0.2">
      <c r="B46" s="392"/>
      <c r="C46" s="13"/>
      <c r="D46" s="13"/>
      <c r="E46" s="13"/>
      <c r="F46" s="13"/>
    </row>
    <row r="47" spans="1:22" x14ac:dyDescent="0.2">
      <c r="B47" s="392"/>
      <c r="C47" s="13"/>
      <c r="D47" s="13"/>
      <c r="E47" s="13"/>
      <c r="F47" s="13"/>
    </row>
    <row r="48" spans="1:22" x14ac:dyDescent="0.2">
      <c r="A48" s="49"/>
      <c r="B48" s="393"/>
      <c r="C48" s="13"/>
      <c r="D48" s="13"/>
      <c r="E48" s="13"/>
      <c r="F48" s="13"/>
    </row>
    <row r="49" spans="1:6" x14ac:dyDescent="0.2">
      <c r="A49" s="49"/>
      <c r="B49" s="393"/>
      <c r="C49" s="13"/>
      <c r="D49" s="13"/>
      <c r="E49" s="13"/>
      <c r="F49" s="13"/>
    </row>
    <row r="50" spans="1:6" x14ac:dyDescent="0.2">
      <c r="A50" s="49"/>
      <c r="B50" s="393"/>
      <c r="C50" s="13"/>
      <c r="D50" s="13"/>
      <c r="E50" s="13"/>
      <c r="F50" s="13"/>
    </row>
    <row r="51" spans="1:6" ht="13.5" customHeight="1" x14ac:dyDescent="0.2">
      <c r="B51" s="393"/>
      <c r="C51" s="13"/>
      <c r="D51" s="13"/>
      <c r="E51" s="13"/>
      <c r="F51" s="13"/>
    </row>
    <row r="52" spans="1:6" x14ac:dyDescent="0.2">
      <c r="B52" s="392"/>
      <c r="C52" s="13"/>
      <c r="D52" s="13"/>
      <c r="E52" s="13"/>
      <c r="F52" s="13"/>
    </row>
    <row r="53" spans="1:6" x14ac:dyDescent="0.2">
      <c r="B53" s="392"/>
      <c r="C53" s="13"/>
      <c r="D53" s="13"/>
      <c r="E53" s="13"/>
      <c r="F53" s="13"/>
    </row>
    <row r="54" spans="1:6" x14ac:dyDescent="0.2">
      <c r="B54" s="392"/>
      <c r="C54" s="13"/>
      <c r="D54" s="13"/>
      <c r="E54" s="13"/>
      <c r="F54" s="13"/>
    </row>
    <row r="55" spans="1:6" x14ac:dyDescent="0.2">
      <c r="B55" s="392"/>
      <c r="C55" s="13"/>
      <c r="D55" s="13"/>
      <c r="E55" s="13"/>
      <c r="F55" s="13"/>
    </row>
    <row r="56" spans="1:6" x14ac:dyDescent="0.2">
      <c r="B56" s="392"/>
      <c r="C56" s="13"/>
      <c r="D56" s="13"/>
      <c r="E56" s="13"/>
      <c r="F56" s="13"/>
    </row>
    <row r="57" spans="1:6" x14ac:dyDescent="0.2">
      <c r="B57" s="392"/>
      <c r="C57" s="13"/>
      <c r="D57" s="13"/>
      <c r="E57" s="13"/>
      <c r="F57" s="13"/>
    </row>
    <row r="58" spans="1:6" x14ac:dyDescent="0.2">
      <c r="B58" s="392"/>
      <c r="C58" s="13"/>
      <c r="D58" s="13"/>
      <c r="E58" s="13"/>
      <c r="F58" s="13"/>
    </row>
    <row r="59" spans="1:6" x14ac:dyDescent="0.2">
      <c r="B59" s="392"/>
      <c r="C59" s="13"/>
      <c r="D59" s="13"/>
      <c r="E59" s="13"/>
      <c r="F59" s="13"/>
    </row>
    <row r="60" spans="1:6" x14ac:dyDescent="0.2">
      <c r="B60" s="392"/>
      <c r="C60" s="13"/>
      <c r="D60" s="13"/>
      <c r="E60" s="13"/>
      <c r="F60" s="13"/>
    </row>
    <row r="61" spans="1:6" x14ac:dyDescent="0.2">
      <c r="B61" s="392"/>
      <c r="C61" s="13"/>
      <c r="D61" s="13"/>
      <c r="E61" s="13"/>
      <c r="F61" s="13"/>
    </row>
    <row r="62" spans="1:6" x14ac:dyDescent="0.2">
      <c r="B62" s="392"/>
      <c r="C62" s="13"/>
      <c r="D62" s="13"/>
      <c r="E62" s="13"/>
      <c r="F62" s="13"/>
    </row>
    <row r="63" spans="1:6" x14ac:dyDescent="0.2">
      <c r="B63" s="392"/>
      <c r="C63" s="13"/>
      <c r="D63" s="13"/>
      <c r="E63" s="13"/>
      <c r="F63" s="13"/>
    </row>
    <row r="64" spans="1:6" x14ac:dyDescent="0.2">
      <c r="B64" s="392"/>
      <c r="C64" s="13"/>
      <c r="D64" s="13"/>
      <c r="E64" s="13"/>
      <c r="F64" s="13"/>
    </row>
    <row r="65" spans="1:6" x14ac:dyDescent="0.2">
      <c r="A65" s="49"/>
      <c r="B65" s="392"/>
      <c r="C65" s="13"/>
      <c r="D65" s="13"/>
      <c r="E65" s="13"/>
      <c r="F65" s="13"/>
    </row>
    <row r="66" spans="1:6" x14ac:dyDescent="0.2">
      <c r="B66" s="392"/>
      <c r="C66" s="13"/>
      <c r="D66" s="13"/>
      <c r="E66" s="13"/>
      <c r="F66" s="13"/>
    </row>
    <row r="67" spans="1:6" x14ac:dyDescent="0.2">
      <c r="B67" s="392"/>
      <c r="C67" s="13"/>
      <c r="D67" s="13"/>
      <c r="E67" s="13"/>
      <c r="F67" s="13"/>
    </row>
    <row r="68" spans="1:6" x14ac:dyDescent="0.2">
      <c r="B68" s="392"/>
      <c r="C68" s="13"/>
      <c r="D68" s="13"/>
      <c r="E68" s="13"/>
      <c r="F68" s="13"/>
    </row>
    <row r="69" spans="1:6" x14ac:dyDescent="0.2">
      <c r="B69" s="392"/>
      <c r="C69" s="13"/>
      <c r="D69" s="13"/>
      <c r="E69" s="13"/>
      <c r="F69" s="13"/>
    </row>
    <row r="70" spans="1:6" x14ac:dyDescent="0.2">
      <c r="B70" s="392"/>
      <c r="C70" s="13"/>
      <c r="D70" s="13"/>
      <c r="E70" s="13"/>
      <c r="F70" s="13"/>
    </row>
    <row r="71" spans="1:6" x14ac:dyDescent="0.2">
      <c r="B71" s="392"/>
      <c r="C71" s="13"/>
      <c r="D71" s="13"/>
      <c r="E71" s="13"/>
      <c r="F71" s="13"/>
    </row>
    <row r="72" spans="1:6" x14ac:dyDescent="0.2">
      <c r="B72" s="392"/>
      <c r="C72" s="13"/>
      <c r="D72" s="13"/>
      <c r="E72" s="13"/>
      <c r="F72" s="13"/>
    </row>
    <row r="73" spans="1:6" x14ac:dyDescent="0.2">
      <c r="B73" s="392"/>
      <c r="C73" s="13"/>
      <c r="D73" s="13"/>
      <c r="E73" s="13"/>
      <c r="F73" s="13"/>
    </row>
    <row r="74" spans="1:6" x14ac:dyDescent="0.2">
      <c r="B74" s="392"/>
      <c r="C74" s="13"/>
      <c r="D74" s="13"/>
      <c r="E74" s="13"/>
      <c r="F74" s="13"/>
    </row>
    <row r="75" spans="1:6" x14ac:dyDescent="0.2">
      <c r="B75" s="392"/>
      <c r="C75" s="13"/>
      <c r="D75" s="13"/>
      <c r="E75" s="13"/>
      <c r="F75" s="13"/>
    </row>
    <row r="76" spans="1:6" x14ac:dyDescent="0.2">
      <c r="B76" s="392"/>
      <c r="C76" s="13"/>
      <c r="D76" s="13"/>
      <c r="E76" s="13"/>
      <c r="F76" s="13"/>
    </row>
    <row r="77" spans="1:6" x14ac:dyDescent="0.2">
      <c r="B77" s="392"/>
      <c r="C77" s="13"/>
      <c r="D77" s="13"/>
      <c r="E77" s="13"/>
      <c r="F77" s="13"/>
    </row>
    <row r="78" spans="1:6" x14ac:dyDescent="0.2">
      <c r="B78" s="392"/>
      <c r="C78" s="13"/>
      <c r="D78" s="13"/>
      <c r="E78" s="13"/>
      <c r="F78" s="13"/>
    </row>
    <row r="79" spans="1:6" x14ac:dyDescent="0.2">
      <c r="B79" s="392"/>
      <c r="C79" s="13"/>
      <c r="D79" s="13"/>
      <c r="E79" s="13"/>
      <c r="F79" s="13"/>
    </row>
    <row r="80" spans="1:6" x14ac:dyDescent="0.2">
      <c r="B80" s="392"/>
      <c r="C80" s="13"/>
      <c r="D80" s="13"/>
      <c r="E80" s="13"/>
      <c r="F80" s="13"/>
    </row>
    <row r="81" spans="1:6" x14ac:dyDescent="0.2">
      <c r="B81" s="392"/>
      <c r="C81" s="13"/>
      <c r="D81" s="13"/>
      <c r="E81" s="13"/>
      <c r="F81" s="13"/>
    </row>
    <row r="82" spans="1:6" x14ac:dyDescent="0.2">
      <c r="B82" s="392"/>
      <c r="C82" s="13"/>
      <c r="D82" s="13"/>
      <c r="E82" s="13"/>
      <c r="F82" s="13"/>
    </row>
    <row r="83" spans="1:6" x14ac:dyDescent="0.2">
      <c r="B83" s="392"/>
      <c r="C83" s="13"/>
      <c r="D83" s="13"/>
      <c r="E83" s="13"/>
      <c r="F83" s="13"/>
    </row>
    <row r="84" spans="1:6" x14ac:dyDescent="0.2">
      <c r="B84" s="392"/>
      <c r="C84" s="13"/>
      <c r="D84" s="13"/>
      <c r="E84" s="13"/>
      <c r="F84" s="13"/>
    </row>
    <row r="85" spans="1:6" x14ac:dyDescent="0.2">
      <c r="B85" s="392"/>
      <c r="C85" s="13"/>
      <c r="D85" s="13"/>
      <c r="E85" s="13"/>
      <c r="F85" s="13"/>
    </row>
    <row r="86" spans="1:6" x14ac:dyDescent="0.2">
      <c r="B86" s="392"/>
      <c r="C86" s="13"/>
      <c r="D86" s="13"/>
      <c r="E86" s="13"/>
      <c r="F86" s="13"/>
    </row>
    <row r="87" spans="1:6" x14ac:dyDescent="0.2">
      <c r="B87" s="392"/>
      <c r="C87" s="13"/>
      <c r="D87" s="13"/>
      <c r="E87" s="13"/>
      <c r="F87" s="13"/>
    </row>
    <row r="88" spans="1:6" x14ac:dyDescent="0.2">
      <c r="B88" s="392"/>
      <c r="C88" s="13"/>
      <c r="D88" s="13"/>
      <c r="E88" s="13"/>
      <c r="F88" s="13"/>
    </row>
    <row r="89" spans="1:6" x14ac:dyDescent="0.2">
      <c r="B89" s="392"/>
      <c r="C89" s="13"/>
      <c r="D89" s="13"/>
      <c r="E89" s="13"/>
      <c r="F89" s="13"/>
    </row>
    <row r="92" spans="1:6" x14ac:dyDescent="0.2">
      <c r="A92" s="49"/>
    </row>
  </sheetData>
  <mergeCells count="2">
    <mergeCell ref="A2:F2"/>
    <mergeCell ref="A27:F27"/>
  </mergeCells>
  <hyperlinks>
    <hyperlink ref="A1" location="Съдържание!Print_Area" display="към съдържанието" xr:uid="{00000000-0004-0000-1900-000000000000}"/>
  </hyperlinks>
  <printOptions horizontalCentered="1"/>
  <pageMargins left="0.39370078740157483" right="0.39370078740157483" top="0.59055118110236227" bottom="0.59055118110236227" header="0.31496062992125984" footer="0.31496062992125984"/>
  <pageSetup paperSize="9" scale="86"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M40"/>
  <sheetViews>
    <sheetView topLeftCell="A21" zoomScaleNormal="100" workbookViewId="0">
      <selection activeCell="K43" sqref="K43"/>
    </sheetView>
  </sheetViews>
  <sheetFormatPr defaultRowHeight="12.75" x14ac:dyDescent="0.2"/>
  <cols>
    <col min="1" max="1" width="20.7109375" style="98" customWidth="1"/>
    <col min="2" max="2" width="13.7109375" style="98" customWidth="1"/>
    <col min="3" max="3" width="15.7109375" style="98" customWidth="1"/>
    <col min="4" max="4" width="20.7109375" style="98" customWidth="1"/>
    <col min="5" max="5" width="13.7109375" style="98" customWidth="1"/>
    <col min="6" max="7" width="18.7109375" style="98" customWidth="1"/>
    <col min="8" max="8" width="13.7109375" style="98" customWidth="1"/>
    <col min="9" max="9" width="13.7109375" style="115" customWidth="1"/>
    <col min="10" max="10" width="9.140625" style="98" customWidth="1"/>
    <col min="11" max="11" width="14.28515625" style="98" customWidth="1"/>
    <col min="12" max="12" width="9.5703125" style="98" customWidth="1"/>
    <col min="13" max="30" width="9.140625" style="98" customWidth="1"/>
    <col min="31" max="16384" width="9.140625" style="98"/>
  </cols>
  <sheetData>
    <row r="1" spans="1:39" ht="15" customHeight="1" x14ac:dyDescent="0.2">
      <c r="A1" s="255" t="s">
        <v>71</v>
      </c>
      <c r="B1" s="104"/>
      <c r="C1" s="104"/>
      <c r="D1" s="104"/>
      <c r="E1" s="104"/>
      <c r="F1" s="104"/>
      <c r="G1" s="104"/>
      <c r="H1" s="386"/>
    </row>
    <row r="2" spans="1:39" ht="30" customHeight="1" x14ac:dyDescent="0.25">
      <c r="A2" s="316" t="s">
        <v>384</v>
      </c>
      <c r="B2" s="317"/>
      <c r="C2" s="317"/>
      <c r="D2" s="317"/>
      <c r="E2" s="317"/>
      <c r="F2" s="317"/>
      <c r="G2" s="317"/>
      <c r="H2" s="318"/>
    </row>
    <row r="3" spans="1:39" ht="15" customHeight="1" x14ac:dyDescent="0.2">
      <c r="A3" s="319" t="s">
        <v>7</v>
      </c>
      <c r="B3" s="294"/>
      <c r="C3" s="294"/>
      <c r="D3" s="294"/>
      <c r="E3" s="294"/>
      <c r="F3" s="294"/>
      <c r="G3" s="294"/>
      <c r="H3" s="320"/>
    </row>
    <row r="4" spans="1:39" ht="15" customHeight="1" x14ac:dyDescent="0.2">
      <c r="A4" s="319" t="s">
        <v>496</v>
      </c>
      <c r="B4" s="294"/>
      <c r="C4" s="294"/>
      <c r="D4" s="294"/>
      <c r="E4" s="294"/>
      <c r="F4" s="294"/>
      <c r="G4" s="294"/>
      <c r="H4" s="320"/>
    </row>
    <row r="5" spans="1:39" ht="15" customHeight="1" x14ac:dyDescent="0.2">
      <c r="A5" s="107"/>
      <c r="B5" s="106"/>
      <c r="C5" s="106"/>
      <c r="D5" s="106"/>
      <c r="E5" s="106"/>
      <c r="F5" s="106"/>
      <c r="G5" s="106"/>
      <c r="H5" s="284"/>
    </row>
    <row r="6" spans="1:39" ht="42" customHeight="1" x14ac:dyDescent="0.2">
      <c r="A6" s="322" t="s">
        <v>8</v>
      </c>
      <c r="B6" s="321" t="s">
        <v>210</v>
      </c>
      <c r="C6" s="321"/>
      <c r="D6" s="321"/>
      <c r="E6" s="321" t="s">
        <v>214</v>
      </c>
      <c r="F6" s="321"/>
      <c r="G6" s="321"/>
      <c r="H6" s="387" t="s">
        <v>169</v>
      </c>
    </row>
    <row r="7" spans="1:39" ht="50.25" customHeight="1" x14ac:dyDescent="0.2">
      <c r="A7" s="323"/>
      <c r="B7" s="179" t="s">
        <v>165</v>
      </c>
      <c r="C7" s="179" t="s">
        <v>166</v>
      </c>
      <c r="D7" s="180" t="s">
        <v>167</v>
      </c>
      <c r="E7" s="179" t="s">
        <v>213</v>
      </c>
      <c r="F7" s="179" t="s">
        <v>211</v>
      </c>
      <c r="G7" s="180" t="s">
        <v>170</v>
      </c>
      <c r="H7" s="388"/>
    </row>
    <row r="8" spans="1:39" s="137" customFormat="1" ht="20.25" customHeight="1" x14ac:dyDescent="0.2">
      <c r="A8" s="178">
        <v>1</v>
      </c>
      <c r="B8" s="179">
        <v>2</v>
      </c>
      <c r="C8" s="179">
        <v>3</v>
      </c>
      <c r="D8" s="180" t="s">
        <v>168</v>
      </c>
      <c r="E8" s="180">
        <v>5</v>
      </c>
      <c r="F8" s="180">
        <v>6</v>
      </c>
      <c r="G8" s="180" t="s">
        <v>208</v>
      </c>
      <c r="H8" s="179" t="s">
        <v>209</v>
      </c>
      <c r="I8" s="403"/>
    </row>
    <row r="9" spans="1:39" ht="15" customHeight="1" x14ac:dyDescent="0.2">
      <c r="A9" s="102" t="s">
        <v>39</v>
      </c>
      <c r="B9" s="103">
        <f>'Табл. II.1.1 ТЗПБ БЛ - мъже'!B9+'Табл.II.1.2 ТЗПБ, БЛ - жени'!B9</f>
        <v>81</v>
      </c>
      <c r="C9" s="103">
        <f>'Табл. II.1.1 ТЗПБ БЛ - мъже'!C9+'Табл.II.1.2 ТЗПБ, БЛ - жени'!C9</f>
        <v>77</v>
      </c>
      <c r="D9" s="275">
        <f>C9/B9</f>
        <v>0.95061728395061729</v>
      </c>
      <c r="E9" s="103">
        <f>'Табл. II.1.1 ТЗПБ БЛ - мъже'!E9+'Табл.II.1.2 ТЗПБ, БЛ - жени'!E9</f>
        <v>174</v>
      </c>
      <c r="F9" s="103">
        <f>'Табл. II.1.1 ТЗПБ БЛ - мъже'!F9+'Табл.II.1.2 ТЗПБ, БЛ - жени'!F9</f>
        <v>170</v>
      </c>
      <c r="G9" s="275">
        <f>F9/E9</f>
        <v>0.97701149425287359</v>
      </c>
      <c r="H9" s="145">
        <f>E9/B9</f>
        <v>2.1481481481481484</v>
      </c>
      <c r="AI9" s="8"/>
      <c r="AJ9" s="8"/>
      <c r="AK9" s="8"/>
      <c r="AL9" s="8"/>
      <c r="AM9" s="8"/>
    </row>
    <row r="10" spans="1:39" ht="15" customHeight="1" x14ac:dyDescent="0.2">
      <c r="A10" s="102" t="s">
        <v>40</v>
      </c>
      <c r="B10" s="103">
        <f>'Табл. II.1.1 ТЗПБ БЛ - мъже'!B10+'Табл.II.1.2 ТЗПБ, БЛ - жени'!B10</f>
        <v>155</v>
      </c>
      <c r="C10" s="103">
        <f>'Табл. II.1.1 ТЗПБ БЛ - мъже'!C10+'Табл.II.1.2 ТЗПБ, БЛ - жени'!C10</f>
        <v>149</v>
      </c>
      <c r="D10" s="275">
        <f t="shared" ref="D10:D37" si="0">C10/B10</f>
        <v>0.96129032258064517</v>
      </c>
      <c r="E10" s="103">
        <f>'Табл. II.1.1 ТЗПБ БЛ - мъже'!E10+'Табл.II.1.2 ТЗПБ, БЛ - жени'!E10</f>
        <v>400</v>
      </c>
      <c r="F10" s="103">
        <f>'Табл. II.1.1 ТЗПБ БЛ - мъже'!F10+'Табл.II.1.2 ТЗПБ, БЛ - жени'!F10</f>
        <v>389</v>
      </c>
      <c r="G10" s="275">
        <f t="shared" ref="G10:G37" si="1">F10/E10</f>
        <v>0.97250000000000003</v>
      </c>
      <c r="H10" s="145">
        <f t="shared" ref="H10:H36" si="2">E10/B10</f>
        <v>2.5806451612903225</v>
      </c>
      <c r="AI10" s="8"/>
      <c r="AJ10" s="8"/>
      <c r="AK10" s="8"/>
      <c r="AL10" s="8"/>
      <c r="AM10" s="8"/>
    </row>
    <row r="11" spans="1:39" ht="15" customHeight="1" x14ac:dyDescent="0.2">
      <c r="A11" s="102" t="s">
        <v>41</v>
      </c>
      <c r="B11" s="103">
        <f>'Табл. II.1.1 ТЗПБ БЛ - мъже'!B11+'Табл.II.1.2 ТЗПБ, БЛ - жени'!B11</f>
        <v>260</v>
      </c>
      <c r="C11" s="103">
        <f>'Табл. II.1.1 ТЗПБ БЛ - мъже'!C11+'Табл.II.1.2 ТЗПБ, БЛ - жени'!C11</f>
        <v>247</v>
      </c>
      <c r="D11" s="275">
        <f t="shared" si="0"/>
        <v>0.95</v>
      </c>
      <c r="E11" s="103">
        <f>'Табл. II.1.1 ТЗПБ БЛ - мъже'!E11+'Табл.II.1.2 ТЗПБ, БЛ - жени'!E11</f>
        <v>685</v>
      </c>
      <c r="F11" s="103">
        <f>'Табл. II.1.1 ТЗПБ БЛ - мъже'!F11+'Табл.II.1.2 ТЗПБ, БЛ - жени'!F11</f>
        <v>662</v>
      </c>
      <c r="G11" s="275">
        <f t="shared" si="1"/>
        <v>0.9664233576642336</v>
      </c>
      <c r="H11" s="145">
        <f t="shared" si="2"/>
        <v>2.6346153846153846</v>
      </c>
      <c r="I11" s="157"/>
      <c r="AI11" s="8"/>
      <c r="AJ11" s="8"/>
      <c r="AK11" s="8"/>
      <c r="AL11" s="8"/>
      <c r="AM11" s="8"/>
    </row>
    <row r="12" spans="1:39" ht="15" customHeight="1" x14ac:dyDescent="0.2">
      <c r="A12" s="102" t="s">
        <v>42</v>
      </c>
      <c r="B12" s="103">
        <f>'Табл. II.1.1 ТЗПБ БЛ - мъже'!B12+'Табл.II.1.2 ТЗПБ, БЛ - жени'!B12</f>
        <v>96</v>
      </c>
      <c r="C12" s="103">
        <f>'Табл. II.1.1 ТЗПБ БЛ - мъже'!C12+'Табл.II.1.2 ТЗПБ, БЛ - жени'!C12</f>
        <v>90</v>
      </c>
      <c r="D12" s="275">
        <f t="shared" si="0"/>
        <v>0.9375</v>
      </c>
      <c r="E12" s="103">
        <f>'Табл. II.1.1 ТЗПБ БЛ - мъже'!E12+'Табл.II.1.2 ТЗПБ, БЛ - жени'!E12</f>
        <v>247</v>
      </c>
      <c r="F12" s="103">
        <f>'Табл. II.1.1 ТЗПБ БЛ - мъже'!F12+'Табл.II.1.2 ТЗПБ, БЛ - жени'!F12</f>
        <v>239</v>
      </c>
      <c r="G12" s="275">
        <f t="shared" si="1"/>
        <v>0.96761133603238869</v>
      </c>
      <c r="H12" s="145">
        <f t="shared" si="2"/>
        <v>2.5729166666666665</v>
      </c>
    </row>
    <row r="13" spans="1:39" ht="15" customHeight="1" x14ac:dyDescent="0.2">
      <c r="A13" s="102" t="s">
        <v>43</v>
      </c>
      <c r="B13" s="103">
        <f>'Табл. II.1.1 ТЗПБ БЛ - мъже'!B13+'Табл.II.1.2 ТЗПБ, БЛ - жени'!B13</f>
        <v>17</v>
      </c>
      <c r="C13" s="103">
        <f>'Табл. II.1.1 ТЗПБ БЛ - мъже'!C13+'Табл.II.1.2 ТЗПБ, БЛ - жени'!C13</f>
        <v>15</v>
      </c>
      <c r="D13" s="275">
        <f t="shared" si="0"/>
        <v>0.88235294117647056</v>
      </c>
      <c r="E13" s="103">
        <f>'Табл. II.1.1 ТЗПБ БЛ - мъже'!E13+'Табл.II.1.2 ТЗПБ, БЛ - жени'!E13</f>
        <v>34</v>
      </c>
      <c r="F13" s="103">
        <f>'Табл. II.1.1 ТЗПБ БЛ - мъже'!F13+'Табл.II.1.2 ТЗПБ, БЛ - жени'!F13</f>
        <v>32</v>
      </c>
      <c r="G13" s="275">
        <f t="shared" si="1"/>
        <v>0.94117647058823528</v>
      </c>
      <c r="H13" s="145">
        <f t="shared" si="2"/>
        <v>2</v>
      </c>
    </row>
    <row r="14" spans="1:39" ht="15" customHeight="1" x14ac:dyDescent="0.2">
      <c r="A14" s="102" t="s">
        <v>44</v>
      </c>
      <c r="B14" s="103">
        <f>'Табл. II.1.1 ТЗПБ БЛ - мъже'!B14+'Табл.II.1.2 ТЗПБ, БЛ - жени'!B14</f>
        <v>61</v>
      </c>
      <c r="C14" s="103">
        <f>'Табл. II.1.1 ТЗПБ БЛ - мъже'!C14+'Табл.II.1.2 ТЗПБ, БЛ - жени'!C14</f>
        <v>56</v>
      </c>
      <c r="D14" s="275">
        <f t="shared" si="0"/>
        <v>0.91803278688524592</v>
      </c>
      <c r="E14" s="103">
        <f>'Табл. II.1.1 ТЗПБ БЛ - мъже'!E14+'Табл.II.1.2 ТЗПБ, БЛ - жени'!E14</f>
        <v>170</v>
      </c>
      <c r="F14" s="103">
        <f>'Табл. II.1.1 ТЗПБ БЛ - мъже'!F14+'Табл.II.1.2 ТЗПБ, БЛ - жени'!F14</f>
        <v>163</v>
      </c>
      <c r="G14" s="275">
        <f t="shared" si="1"/>
        <v>0.95882352941176474</v>
      </c>
      <c r="H14" s="145">
        <f t="shared" si="2"/>
        <v>2.7868852459016393</v>
      </c>
    </row>
    <row r="15" spans="1:39" ht="15" customHeight="1" x14ac:dyDescent="0.2">
      <c r="A15" s="102" t="s">
        <v>45</v>
      </c>
      <c r="B15" s="103">
        <f>'Табл. II.1.1 ТЗПБ БЛ - мъже'!B15+'Табл.II.1.2 ТЗПБ, БЛ - жени'!B15</f>
        <v>44</v>
      </c>
      <c r="C15" s="103">
        <f>'Табл. II.1.1 ТЗПБ БЛ - мъже'!C15+'Табл.II.1.2 ТЗПБ, БЛ - жени'!C15</f>
        <v>44</v>
      </c>
      <c r="D15" s="275">
        <f t="shared" si="0"/>
        <v>1</v>
      </c>
      <c r="E15" s="103">
        <f>'Табл. II.1.1 ТЗПБ БЛ - мъже'!E15+'Табл.II.1.2 ТЗПБ, БЛ - жени'!E15</f>
        <v>146</v>
      </c>
      <c r="F15" s="103">
        <f>'Табл. II.1.1 ТЗПБ БЛ - мъже'!F15+'Табл.II.1.2 ТЗПБ, БЛ - жени'!F15</f>
        <v>146</v>
      </c>
      <c r="G15" s="275">
        <f t="shared" si="1"/>
        <v>1</v>
      </c>
      <c r="H15" s="145">
        <f t="shared" si="2"/>
        <v>3.3181818181818183</v>
      </c>
    </row>
    <row r="16" spans="1:39" ht="15" customHeight="1" x14ac:dyDescent="0.2">
      <c r="A16" s="102" t="s">
        <v>46</v>
      </c>
      <c r="B16" s="103">
        <f>'Табл. II.1.1 ТЗПБ БЛ - мъже'!B16+'Табл.II.1.2 ТЗПБ, БЛ - жени'!B16</f>
        <v>56</v>
      </c>
      <c r="C16" s="103">
        <f>'Табл. II.1.1 ТЗПБ БЛ - мъже'!C16+'Табл.II.1.2 ТЗПБ, БЛ - жени'!C16</f>
        <v>53</v>
      </c>
      <c r="D16" s="275">
        <f t="shared" si="0"/>
        <v>0.9464285714285714</v>
      </c>
      <c r="E16" s="103">
        <f>'Табл. II.1.1 ТЗПБ БЛ - мъже'!E16+'Табл.II.1.2 ТЗПБ, БЛ - жени'!E16</f>
        <v>144</v>
      </c>
      <c r="F16" s="103">
        <f>'Табл. II.1.1 ТЗПБ БЛ - мъже'!F16+'Табл.II.1.2 ТЗПБ, БЛ - жени'!F16</f>
        <v>140</v>
      </c>
      <c r="G16" s="275">
        <f t="shared" si="1"/>
        <v>0.97222222222222221</v>
      </c>
      <c r="H16" s="145">
        <f t="shared" si="2"/>
        <v>2.5714285714285716</v>
      </c>
    </row>
    <row r="17" spans="1:8" ht="15" customHeight="1" x14ac:dyDescent="0.2">
      <c r="A17" s="102" t="s">
        <v>47</v>
      </c>
      <c r="B17" s="103">
        <f>'Табл. II.1.1 ТЗПБ БЛ - мъже'!B17+'Табл.II.1.2 ТЗПБ, БЛ - жени'!B17</f>
        <v>24</v>
      </c>
      <c r="C17" s="103">
        <f>'Табл. II.1.1 ТЗПБ БЛ - мъже'!C17+'Табл.II.1.2 ТЗПБ, БЛ - жени'!C17</f>
        <v>24</v>
      </c>
      <c r="D17" s="275">
        <f t="shared" si="0"/>
        <v>1</v>
      </c>
      <c r="E17" s="103">
        <f>'Табл. II.1.1 ТЗПБ БЛ - мъже'!E17+'Табл.II.1.2 ТЗПБ, БЛ - жени'!E17</f>
        <v>88</v>
      </c>
      <c r="F17" s="103">
        <f>'Табл. II.1.1 ТЗПБ БЛ - мъже'!F17+'Табл.II.1.2 ТЗПБ, БЛ - жени'!F17</f>
        <v>87</v>
      </c>
      <c r="G17" s="275">
        <f t="shared" si="1"/>
        <v>0.98863636363636365</v>
      </c>
      <c r="H17" s="145">
        <f t="shared" si="2"/>
        <v>3.6666666666666665</v>
      </c>
    </row>
    <row r="18" spans="1:8" ht="15" customHeight="1" x14ac:dyDescent="0.2">
      <c r="A18" s="102" t="s">
        <v>48</v>
      </c>
      <c r="B18" s="103">
        <f>'Табл. II.1.1 ТЗПБ БЛ - мъже'!B18+'Табл.II.1.2 ТЗПБ, БЛ - жени'!B18</f>
        <v>39</v>
      </c>
      <c r="C18" s="103">
        <f>'Табл. II.1.1 ТЗПБ БЛ - мъже'!C18+'Табл.II.1.2 ТЗПБ, БЛ - жени'!C18</f>
        <v>37</v>
      </c>
      <c r="D18" s="275">
        <f t="shared" si="0"/>
        <v>0.94871794871794868</v>
      </c>
      <c r="E18" s="103">
        <f>'Табл. II.1.1 ТЗПБ БЛ - мъже'!E18+'Табл.II.1.2 ТЗПБ, БЛ - жени'!E18</f>
        <v>116</v>
      </c>
      <c r="F18" s="103">
        <f>'Табл. II.1.1 ТЗПБ БЛ - мъже'!F18+'Табл.II.1.2 ТЗПБ, БЛ - жени'!F18</f>
        <v>112</v>
      </c>
      <c r="G18" s="275">
        <f t="shared" si="1"/>
        <v>0.96551724137931039</v>
      </c>
      <c r="H18" s="145">
        <f t="shared" si="2"/>
        <v>2.9743589743589745</v>
      </c>
    </row>
    <row r="19" spans="1:8" ht="15" customHeight="1" x14ac:dyDescent="0.2">
      <c r="A19" s="102" t="s">
        <v>49</v>
      </c>
      <c r="B19" s="103">
        <f>'Табл. II.1.1 ТЗПБ БЛ - мъже'!B19+'Табл.II.1.2 ТЗПБ, БЛ - жени'!B19</f>
        <v>36</v>
      </c>
      <c r="C19" s="103">
        <f>'Табл. II.1.1 ТЗПБ БЛ - мъже'!C19+'Табл.II.1.2 ТЗПБ, БЛ - жени'!C19</f>
        <v>33</v>
      </c>
      <c r="D19" s="275">
        <f t="shared" si="0"/>
        <v>0.91666666666666663</v>
      </c>
      <c r="E19" s="103">
        <f>'Табл. II.1.1 ТЗПБ БЛ - мъже'!E19+'Табл.II.1.2 ТЗПБ, БЛ - жени'!E19</f>
        <v>109</v>
      </c>
      <c r="F19" s="103">
        <f>'Табл. II.1.1 ТЗПБ БЛ - мъже'!F19+'Табл.II.1.2 ТЗПБ, БЛ - жени'!F19</f>
        <v>104</v>
      </c>
      <c r="G19" s="275">
        <f t="shared" si="1"/>
        <v>0.95412844036697253</v>
      </c>
      <c r="H19" s="145">
        <f t="shared" si="2"/>
        <v>3.0277777777777777</v>
      </c>
    </row>
    <row r="20" spans="1:8" ht="15" customHeight="1" x14ac:dyDescent="0.2">
      <c r="A20" s="102" t="s">
        <v>50</v>
      </c>
      <c r="B20" s="103">
        <f>'Табл. II.1.1 ТЗПБ БЛ - мъже'!B20+'Табл.II.1.2 ТЗПБ, БЛ - жени'!B20</f>
        <v>90</v>
      </c>
      <c r="C20" s="103">
        <f>'Табл. II.1.1 ТЗПБ БЛ - мъже'!C20+'Табл.II.1.2 ТЗПБ, БЛ - жени'!C20</f>
        <v>86</v>
      </c>
      <c r="D20" s="275">
        <f t="shared" si="0"/>
        <v>0.9555555555555556</v>
      </c>
      <c r="E20" s="103">
        <f>'Табл. II.1.1 ТЗПБ БЛ - мъже'!E20+'Табл.II.1.2 ТЗПБ, БЛ - жени'!E20</f>
        <v>237</v>
      </c>
      <c r="F20" s="103">
        <f>'Табл. II.1.1 ТЗПБ БЛ - мъже'!F20+'Табл.II.1.2 ТЗПБ, БЛ - жени'!F20</f>
        <v>231</v>
      </c>
      <c r="G20" s="275">
        <f t="shared" si="1"/>
        <v>0.97468354430379744</v>
      </c>
      <c r="H20" s="145">
        <f t="shared" si="2"/>
        <v>2.6333333333333333</v>
      </c>
    </row>
    <row r="21" spans="1:8" ht="15" customHeight="1" x14ac:dyDescent="0.2">
      <c r="A21" s="102" t="s">
        <v>51</v>
      </c>
      <c r="B21" s="103">
        <f>'Табл. II.1.1 ТЗПБ БЛ - мъже'!B21+'Табл.II.1.2 ТЗПБ, БЛ - жени'!B21</f>
        <v>68</v>
      </c>
      <c r="C21" s="103">
        <f>'Табл. II.1.1 ТЗПБ БЛ - мъже'!C21+'Табл.II.1.2 ТЗПБ, БЛ - жени'!C21</f>
        <v>66</v>
      </c>
      <c r="D21" s="275">
        <f t="shared" si="0"/>
        <v>0.97058823529411764</v>
      </c>
      <c r="E21" s="103">
        <f>'Табл. II.1.1 ТЗПБ БЛ - мъже'!E21+'Табл.II.1.2 ТЗПБ, БЛ - жени'!E21</f>
        <v>166</v>
      </c>
      <c r="F21" s="103">
        <f>'Табл. II.1.1 ТЗПБ БЛ - мъже'!F21+'Табл.II.1.2 ТЗПБ, БЛ - жени'!F21</f>
        <v>162</v>
      </c>
      <c r="G21" s="275">
        <f t="shared" si="1"/>
        <v>0.97590361445783136</v>
      </c>
      <c r="H21" s="145">
        <f t="shared" si="2"/>
        <v>2.4411764705882355</v>
      </c>
    </row>
    <row r="22" spans="1:8" ht="15" customHeight="1" x14ac:dyDescent="0.2">
      <c r="A22" s="102" t="s">
        <v>52</v>
      </c>
      <c r="B22" s="103">
        <f>'Табл. II.1.1 ТЗПБ БЛ - мъже'!B22+'Табл.II.1.2 ТЗПБ, БЛ - жени'!B22</f>
        <v>70</v>
      </c>
      <c r="C22" s="103">
        <f>'Табл. II.1.1 ТЗПБ БЛ - мъже'!C22+'Табл.II.1.2 ТЗПБ, БЛ - жени'!C22</f>
        <v>66</v>
      </c>
      <c r="D22" s="275">
        <f t="shared" si="0"/>
        <v>0.94285714285714284</v>
      </c>
      <c r="E22" s="103">
        <f>'Табл. II.1.1 ТЗПБ БЛ - мъже'!E22+'Табл.II.1.2 ТЗПБ, БЛ - жени'!E22</f>
        <v>191</v>
      </c>
      <c r="F22" s="103">
        <f>'Табл. II.1.1 ТЗПБ БЛ - мъже'!F22+'Табл.II.1.2 ТЗПБ, БЛ - жени'!F22</f>
        <v>185</v>
      </c>
      <c r="G22" s="275">
        <f t="shared" si="1"/>
        <v>0.96858638743455494</v>
      </c>
      <c r="H22" s="145">
        <f t="shared" si="2"/>
        <v>2.7285714285714286</v>
      </c>
    </row>
    <row r="23" spans="1:8" ht="15" customHeight="1" x14ac:dyDescent="0.2">
      <c r="A23" s="102" t="s">
        <v>53</v>
      </c>
      <c r="B23" s="103">
        <f>'Табл. II.1.1 ТЗПБ БЛ - мъже'!B23+'Табл.II.1.2 ТЗПБ, БЛ - жени'!B23</f>
        <v>442</v>
      </c>
      <c r="C23" s="103">
        <f>'Табл. II.1.1 ТЗПБ БЛ - мъже'!C23+'Табл.II.1.2 ТЗПБ, БЛ - жени'!C23</f>
        <v>398</v>
      </c>
      <c r="D23" s="275">
        <f t="shared" si="0"/>
        <v>0.90045248868778283</v>
      </c>
      <c r="E23" s="103">
        <f>'Табл. II.1.1 ТЗПБ БЛ - мъже'!E23+'Табл.II.1.2 ТЗПБ, БЛ - жени'!E23</f>
        <v>1014</v>
      </c>
      <c r="F23" s="103">
        <f>'Табл. II.1.1 ТЗПБ БЛ - мъже'!F23+'Табл.II.1.2 ТЗПБ, БЛ - жени'!F23</f>
        <v>961</v>
      </c>
      <c r="G23" s="275">
        <f t="shared" si="1"/>
        <v>0.94773175542406307</v>
      </c>
      <c r="H23" s="145">
        <f t="shared" si="2"/>
        <v>2.2941176470588234</v>
      </c>
    </row>
    <row r="24" spans="1:8" ht="15" customHeight="1" x14ac:dyDescent="0.2">
      <c r="A24" s="102" t="s">
        <v>54</v>
      </c>
      <c r="B24" s="103">
        <f>'Табл. II.1.1 ТЗПБ БЛ - мъже'!B24+'Табл.II.1.2 ТЗПБ, БЛ - жени'!B24</f>
        <v>35</v>
      </c>
      <c r="C24" s="103">
        <f>'Табл. II.1.1 ТЗПБ БЛ - мъже'!C24+'Табл.II.1.2 ТЗПБ, БЛ - жени'!C24</f>
        <v>34</v>
      </c>
      <c r="D24" s="275">
        <f t="shared" si="0"/>
        <v>0.97142857142857142</v>
      </c>
      <c r="E24" s="103">
        <f>'Табл. II.1.1 ТЗПБ БЛ - мъже'!E24+'Табл.II.1.2 ТЗПБ, БЛ - жени'!E24</f>
        <v>108</v>
      </c>
      <c r="F24" s="103">
        <f>'Табл. II.1.1 ТЗПБ БЛ - мъже'!F24+'Табл.II.1.2 ТЗПБ, БЛ - жени'!F24</f>
        <v>103</v>
      </c>
      <c r="G24" s="275">
        <f t="shared" si="1"/>
        <v>0.95370370370370372</v>
      </c>
      <c r="H24" s="145">
        <f t="shared" si="2"/>
        <v>3.0857142857142859</v>
      </c>
    </row>
    <row r="25" spans="1:8" ht="15" customHeight="1" x14ac:dyDescent="0.2">
      <c r="A25" s="102" t="s">
        <v>55</v>
      </c>
      <c r="B25" s="103">
        <f>'Табл. II.1.1 ТЗПБ БЛ - мъже'!B25+'Табл.II.1.2 ТЗПБ, БЛ - жени'!B25</f>
        <v>123</v>
      </c>
      <c r="C25" s="103">
        <f>'Табл. II.1.1 ТЗПБ БЛ - мъже'!C25+'Табл.II.1.2 ТЗПБ, БЛ - жени'!C25</f>
        <v>117</v>
      </c>
      <c r="D25" s="275">
        <f t="shared" si="0"/>
        <v>0.95121951219512191</v>
      </c>
      <c r="E25" s="103">
        <f>'Табл. II.1.1 ТЗПБ БЛ - мъже'!E25+'Табл.II.1.2 ТЗПБ, БЛ - жени'!E25</f>
        <v>393</v>
      </c>
      <c r="F25" s="103">
        <f>'Табл. II.1.1 ТЗПБ БЛ - мъже'!F25+'Табл.II.1.2 ТЗПБ, БЛ - жени'!F25</f>
        <v>372</v>
      </c>
      <c r="G25" s="275">
        <f t="shared" si="1"/>
        <v>0.94656488549618323</v>
      </c>
      <c r="H25" s="145">
        <f t="shared" si="2"/>
        <v>3.1951219512195124</v>
      </c>
    </row>
    <row r="26" spans="1:8" ht="15" customHeight="1" x14ac:dyDescent="0.2">
      <c r="A26" s="102" t="s">
        <v>56</v>
      </c>
      <c r="B26" s="103">
        <f>'Табл. II.1.1 ТЗПБ БЛ - мъже'!B26+'Табл.II.1.2 ТЗПБ, БЛ - жени'!B26</f>
        <v>16</v>
      </c>
      <c r="C26" s="103">
        <f>'Табл. II.1.1 ТЗПБ БЛ - мъже'!C26+'Табл.II.1.2 ТЗПБ, БЛ - жени'!C26</f>
        <v>16</v>
      </c>
      <c r="D26" s="275">
        <f t="shared" si="0"/>
        <v>1</v>
      </c>
      <c r="E26" s="103">
        <f>'Табл. II.1.1 ТЗПБ БЛ - мъже'!E26+'Табл.II.1.2 ТЗПБ, БЛ - жени'!E26</f>
        <v>48</v>
      </c>
      <c r="F26" s="103">
        <f>'Табл. II.1.1 ТЗПБ БЛ - мъже'!F26+'Табл.II.1.2 ТЗПБ, БЛ - жени'!F26</f>
        <v>45</v>
      </c>
      <c r="G26" s="275">
        <f t="shared" si="1"/>
        <v>0.9375</v>
      </c>
      <c r="H26" s="145">
        <f t="shared" si="2"/>
        <v>3</v>
      </c>
    </row>
    <row r="27" spans="1:8" ht="15" customHeight="1" x14ac:dyDescent="0.2">
      <c r="A27" s="102" t="s">
        <v>57</v>
      </c>
      <c r="B27" s="103">
        <f>'Табл. II.1.1 ТЗПБ БЛ - мъже'!B27+'Табл.II.1.2 ТЗПБ, БЛ - жени'!B27</f>
        <v>66</v>
      </c>
      <c r="C27" s="103">
        <f>'Табл. II.1.1 ТЗПБ БЛ - мъже'!C27+'Табл.II.1.2 ТЗПБ, БЛ - жени'!C27</f>
        <v>64</v>
      </c>
      <c r="D27" s="275">
        <f t="shared" si="0"/>
        <v>0.96969696969696972</v>
      </c>
      <c r="E27" s="103">
        <f>'Табл. II.1.1 ТЗПБ БЛ - мъже'!E27+'Табл.II.1.2 ТЗПБ, БЛ - жени'!E27</f>
        <v>194</v>
      </c>
      <c r="F27" s="103">
        <f>'Табл. II.1.1 ТЗПБ БЛ - мъже'!F27+'Табл.II.1.2 ТЗПБ, БЛ - жени'!F27</f>
        <v>189</v>
      </c>
      <c r="G27" s="275">
        <f t="shared" si="1"/>
        <v>0.97422680412371132</v>
      </c>
      <c r="H27" s="145">
        <f t="shared" si="2"/>
        <v>2.9393939393939394</v>
      </c>
    </row>
    <row r="28" spans="1:8" ht="15" customHeight="1" x14ac:dyDescent="0.2">
      <c r="A28" s="102" t="s">
        <v>58</v>
      </c>
      <c r="B28" s="103">
        <f>'Табл. II.1.1 ТЗПБ БЛ - мъже'!B28+'Табл.II.1.2 ТЗПБ, БЛ - жени'!B28</f>
        <v>76</v>
      </c>
      <c r="C28" s="103">
        <f>'Табл. II.1.1 ТЗПБ БЛ - мъже'!C28+'Табл.II.1.2 ТЗПБ, БЛ - жени'!C28</f>
        <v>73</v>
      </c>
      <c r="D28" s="275">
        <f t="shared" si="0"/>
        <v>0.96052631578947367</v>
      </c>
      <c r="E28" s="103">
        <f>'Табл. II.1.1 ТЗПБ БЛ - мъже'!E28+'Табл.II.1.2 ТЗПБ, БЛ - жени'!E28</f>
        <v>180</v>
      </c>
      <c r="F28" s="103">
        <f>'Табл. II.1.1 ТЗПБ БЛ - мъже'!F28+'Табл.II.1.2 ТЗПБ, БЛ - жени'!F28</f>
        <v>176</v>
      </c>
      <c r="G28" s="275">
        <f t="shared" si="1"/>
        <v>0.97777777777777775</v>
      </c>
      <c r="H28" s="145">
        <f t="shared" si="2"/>
        <v>2.3684210526315788</v>
      </c>
    </row>
    <row r="29" spans="1:8" ht="15" customHeight="1" x14ac:dyDescent="0.2">
      <c r="A29" s="102" t="s">
        <v>59</v>
      </c>
      <c r="B29" s="103">
        <f>'Табл. II.1.1 ТЗПБ БЛ - мъже'!B29+'Табл.II.1.2 ТЗПБ, БЛ - жени'!B29</f>
        <v>1294</v>
      </c>
      <c r="C29" s="103">
        <f>'Табл. II.1.1 ТЗПБ БЛ - мъже'!C29+'Табл.II.1.2 ТЗПБ, БЛ - жени'!C29</f>
        <v>1175</v>
      </c>
      <c r="D29" s="275">
        <f t="shared" si="0"/>
        <v>0.90803709428129831</v>
      </c>
      <c r="E29" s="103">
        <f>'Табл. II.1.1 ТЗПБ БЛ - мъже'!E29+'Табл.II.1.2 ТЗПБ, БЛ - жени'!E29</f>
        <v>3046</v>
      </c>
      <c r="F29" s="103">
        <f>'Табл. II.1.1 ТЗПБ БЛ - мъже'!F29+'Табл.II.1.2 ТЗПБ, БЛ - жени'!F29</f>
        <v>2880</v>
      </c>
      <c r="G29" s="275">
        <f t="shared" si="1"/>
        <v>0.94550229809586339</v>
      </c>
      <c r="H29" s="145">
        <f t="shared" si="2"/>
        <v>2.3539412673879445</v>
      </c>
    </row>
    <row r="30" spans="1:8" ht="15" customHeight="1" x14ac:dyDescent="0.2">
      <c r="A30" s="102" t="s">
        <v>60</v>
      </c>
      <c r="B30" s="103">
        <f>'Табл. II.1.1 ТЗПБ БЛ - мъже'!B30+'Табл.II.1.2 ТЗПБ, БЛ - жени'!B30</f>
        <v>151</v>
      </c>
      <c r="C30" s="103">
        <f>'Табл. II.1.1 ТЗПБ БЛ - мъже'!C30+'Табл.II.1.2 ТЗПБ, БЛ - жени'!C30</f>
        <v>142</v>
      </c>
      <c r="D30" s="275">
        <f t="shared" si="0"/>
        <v>0.94039735099337751</v>
      </c>
      <c r="E30" s="103">
        <f>'Табл. II.1.1 ТЗПБ БЛ - мъже'!E30+'Табл.II.1.2 ТЗПБ, БЛ - жени'!E30</f>
        <v>343</v>
      </c>
      <c r="F30" s="103">
        <f>'Табл. II.1.1 ТЗПБ БЛ - мъже'!F30+'Табл.II.1.2 ТЗПБ, БЛ - жени'!F30</f>
        <v>330</v>
      </c>
      <c r="G30" s="275">
        <f t="shared" si="1"/>
        <v>0.96209912536443154</v>
      </c>
      <c r="H30" s="145">
        <f t="shared" si="2"/>
        <v>2.2715231788079469</v>
      </c>
    </row>
    <row r="31" spans="1:8" ht="15" customHeight="1" x14ac:dyDescent="0.2">
      <c r="A31" s="102" t="s">
        <v>61</v>
      </c>
      <c r="B31" s="103">
        <f>'Табл. II.1.1 ТЗПБ БЛ - мъже'!B31+'Табл.II.1.2 ТЗПБ, БЛ - жени'!B31</f>
        <v>137</v>
      </c>
      <c r="C31" s="103">
        <f>'Табл. II.1.1 ТЗПБ БЛ - мъже'!C31+'Табл.II.1.2 ТЗПБ, БЛ - жени'!C31</f>
        <v>130</v>
      </c>
      <c r="D31" s="275">
        <f t="shared" si="0"/>
        <v>0.94890510948905105</v>
      </c>
      <c r="E31" s="103">
        <f>'Табл. II.1.1 ТЗПБ БЛ - мъже'!E31+'Табл.II.1.2 ТЗПБ, БЛ - жени'!E31</f>
        <v>357</v>
      </c>
      <c r="F31" s="103">
        <f>'Табл. II.1.1 ТЗПБ БЛ - мъже'!F31+'Табл.II.1.2 ТЗПБ, БЛ - жени'!F31</f>
        <v>345</v>
      </c>
      <c r="G31" s="275">
        <f t="shared" si="1"/>
        <v>0.96638655462184875</v>
      </c>
      <c r="H31" s="145">
        <f t="shared" si="2"/>
        <v>2.605839416058394</v>
      </c>
    </row>
    <row r="32" spans="1:8" ht="15" customHeight="1" x14ac:dyDescent="0.2">
      <c r="A32" s="102" t="s">
        <v>62</v>
      </c>
      <c r="B32" s="103">
        <f>'Табл. II.1.1 ТЗПБ БЛ - мъже'!B32+'Табл.II.1.2 ТЗПБ, БЛ - жени'!B32</f>
        <v>57</v>
      </c>
      <c r="C32" s="103">
        <f>'Табл. II.1.1 ТЗПБ БЛ - мъже'!C32+'Табл.II.1.2 ТЗПБ, БЛ - жени'!C32</f>
        <v>52</v>
      </c>
      <c r="D32" s="275">
        <f t="shared" si="0"/>
        <v>0.91228070175438591</v>
      </c>
      <c r="E32" s="103">
        <f>'Табл. II.1.1 ТЗПБ БЛ - мъже'!E32+'Табл.II.1.2 ТЗПБ, БЛ - жени'!E32</f>
        <v>157</v>
      </c>
      <c r="F32" s="103">
        <f>'Табл. II.1.1 ТЗПБ БЛ - мъже'!F32+'Табл.II.1.2 ТЗПБ, БЛ - жени'!F32</f>
        <v>145</v>
      </c>
      <c r="G32" s="275">
        <f t="shared" si="1"/>
        <v>0.92356687898089174</v>
      </c>
      <c r="H32" s="145">
        <f t="shared" si="2"/>
        <v>2.7543859649122808</v>
      </c>
    </row>
    <row r="33" spans="1:8" ht="15" customHeight="1" x14ac:dyDescent="0.2">
      <c r="A33" s="102" t="s">
        <v>63</v>
      </c>
      <c r="B33" s="103">
        <f>'Табл. II.1.1 ТЗПБ БЛ - мъже'!B33+'Табл.II.1.2 ТЗПБ, БЛ - жени'!B33</f>
        <v>47</v>
      </c>
      <c r="C33" s="103">
        <f>'Табл. II.1.1 ТЗПБ БЛ - мъже'!C33+'Табл.II.1.2 ТЗПБ, БЛ - жени'!C33</f>
        <v>47</v>
      </c>
      <c r="D33" s="275">
        <f t="shared" si="0"/>
        <v>1</v>
      </c>
      <c r="E33" s="103">
        <f>'Табл. II.1.1 ТЗПБ БЛ - мъже'!E33+'Табл.II.1.2 ТЗПБ, БЛ - жени'!E33</f>
        <v>159</v>
      </c>
      <c r="F33" s="103">
        <f>'Табл. II.1.1 ТЗПБ БЛ - мъже'!F33+'Табл.II.1.2 ТЗПБ, БЛ - жени'!F33</f>
        <v>156</v>
      </c>
      <c r="G33" s="275">
        <f t="shared" si="1"/>
        <v>0.98113207547169812</v>
      </c>
      <c r="H33" s="145">
        <f t="shared" si="2"/>
        <v>3.3829787234042552</v>
      </c>
    </row>
    <row r="34" spans="1:8" ht="15" customHeight="1" x14ac:dyDescent="0.2">
      <c r="A34" s="102" t="s">
        <v>64</v>
      </c>
      <c r="B34" s="103">
        <f>'Табл. II.1.1 ТЗПБ БЛ - мъже'!B34+'Табл.II.1.2 ТЗПБ, БЛ - жени'!B34</f>
        <v>61</v>
      </c>
      <c r="C34" s="103">
        <f>'Табл. II.1.1 ТЗПБ БЛ - мъже'!C34+'Табл.II.1.2 ТЗПБ, БЛ - жени'!C34</f>
        <v>57</v>
      </c>
      <c r="D34" s="275">
        <f t="shared" si="0"/>
        <v>0.93442622950819676</v>
      </c>
      <c r="E34" s="103">
        <f>'Табл. II.1.1 ТЗПБ БЛ - мъже'!E34+'Табл.II.1.2 ТЗПБ, БЛ - жени'!E34</f>
        <v>142</v>
      </c>
      <c r="F34" s="103">
        <f>'Табл. II.1.1 ТЗПБ БЛ - мъже'!F34+'Табл.II.1.2 ТЗПБ, БЛ - жени'!F34</f>
        <v>138</v>
      </c>
      <c r="G34" s="275">
        <f t="shared" si="1"/>
        <v>0.971830985915493</v>
      </c>
      <c r="H34" s="145">
        <f t="shared" si="2"/>
        <v>2.3278688524590163</v>
      </c>
    </row>
    <row r="35" spans="1:8" ht="15" customHeight="1" x14ac:dyDescent="0.2">
      <c r="A35" s="102" t="s">
        <v>65</v>
      </c>
      <c r="B35" s="103">
        <f>'Табл. II.1.1 ТЗПБ БЛ - мъже'!B35+'Табл.II.1.2 ТЗПБ, БЛ - жени'!B35</f>
        <v>83</v>
      </c>
      <c r="C35" s="103">
        <f>'Табл. II.1.1 ТЗПБ БЛ - мъже'!C35+'Табл.II.1.2 ТЗПБ, БЛ - жени'!C35</f>
        <v>83</v>
      </c>
      <c r="D35" s="275">
        <f t="shared" si="0"/>
        <v>1</v>
      </c>
      <c r="E35" s="103">
        <f>'Табл. II.1.1 ТЗПБ БЛ - мъже'!E35+'Табл.II.1.2 ТЗПБ, БЛ - жени'!E35</f>
        <v>241</v>
      </c>
      <c r="F35" s="103">
        <f>'Табл. II.1.1 ТЗПБ БЛ - мъже'!F35+'Табл.II.1.2 ТЗПБ, БЛ - жени'!F35</f>
        <v>237</v>
      </c>
      <c r="G35" s="275">
        <f t="shared" si="1"/>
        <v>0.98340248962655596</v>
      </c>
      <c r="H35" s="145">
        <f t="shared" si="2"/>
        <v>2.9036144578313254</v>
      </c>
    </row>
    <row r="36" spans="1:8" ht="15" customHeight="1" x14ac:dyDescent="0.2">
      <c r="A36" s="102" t="s">
        <v>66</v>
      </c>
      <c r="B36" s="103">
        <f>'Табл. II.1.1 ТЗПБ БЛ - мъже'!B36+'Табл.II.1.2 ТЗПБ, БЛ - жени'!B36</f>
        <v>66</v>
      </c>
      <c r="C36" s="103">
        <f>'Табл. II.1.1 ТЗПБ БЛ - мъже'!C36+'Табл.II.1.2 ТЗПБ, БЛ - жени'!C36</f>
        <v>63</v>
      </c>
      <c r="D36" s="275">
        <f t="shared" si="0"/>
        <v>0.95454545454545459</v>
      </c>
      <c r="E36" s="103">
        <f>'Табл. II.1.1 ТЗПБ БЛ - мъже'!E36+'Табл.II.1.2 ТЗПБ, БЛ - жени'!E36</f>
        <v>189</v>
      </c>
      <c r="F36" s="103">
        <f>'Табл. II.1.1 ТЗПБ БЛ - мъже'!F36+'Табл.II.1.2 ТЗПБ, БЛ - жени'!F36</f>
        <v>185</v>
      </c>
      <c r="G36" s="275">
        <f t="shared" si="1"/>
        <v>0.97883597883597884</v>
      </c>
      <c r="H36" s="145">
        <f t="shared" si="2"/>
        <v>2.8636363636363638</v>
      </c>
    </row>
    <row r="37" spans="1:8" ht="20.100000000000001" customHeight="1" x14ac:dyDescent="0.2">
      <c r="A37" s="181" t="s">
        <v>152</v>
      </c>
      <c r="B37" s="182">
        <f>SUM(B9:B36)</f>
        <v>3751</v>
      </c>
      <c r="C37" s="182">
        <f>SUM(C9:C36)</f>
        <v>3494</v>
      </c>
      <c r="D37" s="276">
        <f t="shared" si="0"/>
        <v>0.93148493735004001</v>
      </c>
      <c r="E37" s="182">
        <f>SUM(E9:E36)</f>
        <v>9478</v>
      </c>
      <c r="F37" s="182">
        <f>SUM(F9:F36)</f>
        <v>9084</v>
      </c>
      <c r="G37" s="276">
        <f t="shared" si="1"/>
        <v>0.95843004853344582</v>
      </c>
      <c r="H37" s="230">
        <f>E37/B37</f>
        <v>2.526792855238603</v>
      </c>
    </row>
    <row r="39" spans="1:8" ht="38.25" customHeight="1" x14ac:dyDescent="0.2">
      <c r="A39" s="335" t="s">
        <v>509</v>
      </c>
      <c r="B39" s="335"/>
      <c r="C39" s="335"/>
      <c r="D39" s="335"/>
      <c r="E39" s="335"/>
      <c r="F39" s="335"/>
      <c r="G39" s="335"/>
      <c r="H39" s="335"/>
    </row>
    <row r="40" spans="1:8" x14ac:dyDescent="0.2">
      <c r="B40" s="118"/>
    </row>
  </sheetData>
  <mergeCells count="8">
    <mergeCell ref="A39:H39"/>
    <mergeCell ref="A2:H2"/>
    <mergeCell ref="A3:H3"/>
    <mergeCell ref="A4:H4"/>
    <mergeCell ref="A6:A7"/>
    <mergeCell ref="B6:D6"/>
    <mergeCell ref="E6:G6"/>
    <mergeCell ref="H6:H7"/>
  </mergeCells>
  <hyperlinks>
    <hyperlink ref="A1" location="Съдържание!Print_Area" display="към съдържанието" xr:uid="{00000000-0004-0000-1A00-000000000000}"/>
  </hyperlinks>
  <printOptions horizontalCentered="1"/>
  <pageMargins left="0.39370078740157483" right="0.39370078740157483" top="0.59055118110236227" bottom="0.59055118110236227" header="0.51181102362204722" footer="0.51181102362204722"/>
  <pageSetup paperSize="9" scale="77"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F40"/>
  <sheetViews>
    <sheetView topLeftCell="A25" zoomScaleNormal="100" workbookViewId="0">
      <selection activeCell="K43" sqref="K43"/>
    </sheetView>
  </sheetViews>
  <sheetFormatPr defaultRowHeight="12.75" x14ac:dyDescent="0.2"/>
  <cols>
    <col min="1" max="1" width="20.7109375" style="98" customWidth="1"/>
    <col min="2" max="2" width="13.7109375" style="98" customWidth="1"/>
    <col min="3" max="3" width="15.7109375" style="98" customWidth="1"/>
    <col min="4" max="4" width="20.7109375" style="98" customWidth="1"/>
    <col min="5" max="5" width="13.7109375" style="98" customWidth="1"/>
    <col min="6" max="7" width="18.7109375" style="98" customWidth="1"/>
    <col min="8" max="8" width="13.7109375" style="98" customWidth="1"/>
    <col min="9" max="9" width="9.140625" style="115" customWidth="1"/>
    <col min="10" max="23" width="9.140625" style="98" customWidth="1"/>
    <col min="24" max="16384" width="9.140625" style="98"/>
  </cols>
  <sheetData>
    <row r="1" spans="1:32" ht="15" customHeight="1" x14ac:dyDescent="0.2">
      <c r="A1" s="255" t="s">
        <v>71</v>
      </c>
      <c r="B1" s="106"/>
      <c r="C1" s="106"/>
      <c r="D1" s="106"/>
      <c r="E1" s="106"/>
      <c r="F1" s="106"/>
      <c r="G1" s="106"/>
      <c r="H1" s="108"/>
    </row>
    <row r="2" spans="1:32" ht="30" customHeight="1" x14ac:dyDescent="0.25">
      <c r="A2" s="317" t="s">
        <v>385</v>
      </c>
      <c r="B2" s="317"/>
      <c r="C2" s="317"/>
      <c r="D2" s="317"/>
      <c r="E2" s="317"/>
      <c r="F2" s="317"/>
      <c r="G2" s="317"/>
      <c r="H2" s="317"/>
    </row>
    <row r="3" spans="1:32" ht="15" customHeight="1" x14ac:dyDescent="0.2">
      <c r="A3" s="294" t="s">
        <v>7</v>
      </c>
      <c r="B3" s="294"/>
      <c r="C3" s="294"/>
      <c r="D3" s="294"/>
      <c r="E3" s="294"/>
      <c r="F3" s="294"/>
      <c r="G3" s="294"/>
      <c r="H3" s="294"/>
    </row>
    <row r="4" spans="1:32" ht="15" customHeight="1" x14ac:dyDescent="0.2">
      <c r="A4" s="294" t="s">
        <v>487</v>
      </c>
      <c r="B4" s="294"/>
      <c r="C4" s="294"/>
      <c r="D4" s="294"/>
      <c r="E4" s="294"/>
      <c r="F4" s="294"/>
      <c r="G4" s="294"/>
      <c r="H4" s="294"/>
    </row>
    <row r="5" spans="1:32" ht="15" customHeight="1" x14ac:dyDescent="0.2">
      <c r="A5" s="106"/>
      <c r="B5" s="106"/>
      <c r="C5" s="106"/>
      <c r="D5" s="106"/>
      <c r="E5" s="106"/>
      <c r="F5" s="106"/>
      <c r="G5" s="106"/>
      <c r="H5" s="106"/>
    </row>
    <row r="6" spans="1:32" ht="42" customHeight="1" x14ac:dyDescent="0.2">
      <c r="A6" s="322" t="s">
        <v>8</v>
      </c>
      <c r="B6" s="321" t="s">
        <v>210</v>
      </c>
      <c r="C6" s="321"/>
      <c r="D6" s="321"/>
      <c r="E6" s="321" t="s">
        <v>214</v>
      </c>
      <c r="F6" s="321"/>
      <c r="G6" s="321"/>
      <c r="H6" s="387" t="s">
        <v>169</v>
      </c>
    </row>
    <row r="7" spans="1:32" ht="50.25" customHeight="1" x14ac:dyDescent="0.2">
      <c r="A7" s="323"/>
      <c r="B7" s="179" t="s">
        <v>165</v>
      </c>
      <c r="C7" s="179" t="s">
        <v>166</v>
      </c>
      <c r="D7" s="180" t="s">
        <v>167</v>
      </c>
      <c r="E7" s="179" t="s">
        <v>213</v>
      </c>
      <c r="F7" s="179" t="s">
        <v>211</v>
      </c>
      <c r="G7" s="180" t="s">
        <v>170</v>
      </c>
      <c r="H7" s="388"/>
    </row>
    <row r="8" spans="1:32" ht="20.25" customHeight="1" x14ac:dyDescent="0.2">
      <c r="A8" s="178">
        <v>1</v>
      </c>
      <c r="B8" s="179">
        <v>2</v>
      </c>
      <c r="C8" s="179">
        <v>3</v>
      </c>
      <c r="D8" s="180" t="s">
        <v>168</v>
      </c>
      <c r="E8" s="180">
        <v>5</v>
      </c>
      <c r="F8" s="180">
        <v>6</v>
      </c>
      <c r="G8" s="180" t="s">
        <v>208</v>
      </c>
      <c r="H8" s="179" t="s">
        <v>209</v>
      </c>
    </row>
    <row r="9" spans="1:32" ht="15" customHeight="1" x14ac:dyDescent="0.2">
      <c r="A9" s="102" t="s">
        <v>39</v>
      </c>
      <c r="B9" s="103">
        <v>52</v>
      </c>
      <c r="C9" s="103">
        <v>50</v>
      </c>
      <c r="D9" s="275">
        <f>C9/B9</f>
        <v>0.96153846153846156</v>
      </c>
      <c r="E9" s="103">
        <v>115</v>
      </c>
      <c r="F9" s="103">
        <v>113</v>
      </c>
      <c r="G9" s="275">
        <f>F9/E9</f>
        <v>0.9826086956521739</v>
      </c>
      <c r="H9" s="145">
        <f>E9/B9</f>
        <v>2.2115384615384617</v>
      </c>
      <c r="AB9" s="8"/>
      <c r="AC9" s="8"/>
      <c r="AD9" s="8"/>
      <c r="AE9" s="8"/>
      <c r="AF9" s="8"/>
    </row>
    <row r="10" spans="1:32" ht="15" customHeight="1" x14ac:dyDescent="0.2">
      <c r="A10" s="102" t="s">
        <v>40</v>
      </c>
      <c r="B10" s="103">
        <v>104</v>
      </c>
      <c r="C10" s="103">
        <v>99</v>
      </c>
      <c r="D10" s="275">
        <f t="shared" ref="D10:D37" si="0">C10/B10</f>
        <v>0.95192307692307687</v>
      </c>
      <c r="E10" s="103">
        <v>255</v>
      </c>
      <c r="F10" s="103">
        <v>247</v>
      </c>
      <c r="G10" s="275">
        <f t="shared" ref="G10:G37" si="1">F10/E10</f>
        <v>0.96862745098039216</v>
      </c>
      <c r="H10" s="145">
        <f t="shared" ref="H10:H36" si="2">E10/B10</f>
        <v>2.4519230769230771</v>
      </c>
      <c r="AB10" s="8"/>
      <c r="AC10" s="8"/>
      <c r="AD10" s="8"/>
      <c r="AE10" s="8"/>
      <c r="AF10" s="8"/>
    </row>
    <row r="11" spans="1:32" ht="15" customHeight="1" x14ac:dyDescent="0.2">
      <c r="A11" s="102" t="s">
        <v>41</v>
      </c>
      <c r="B11" s="103">
        <v>189</v>
      </c>
      <c r="C11" s="103">
        <v>178</v>
      </c>
      <c r="D11" s="275">
        <f t="shared" si="0"/>
        <v>0.94179894179894175</v>
      </c>
      <c r="E11" s="103">
        <v>493</v>
      </c>
      <c r="F11" s="103">
        <v>476</v>
      </c>
      <c r="G11" s="275">
        <f t="shared" si="1"/>
        <v>0.96551724137931039</v>
      </c>
      <c r="H11" s="145">
        <f t="shared" si="2"/>
        <v>2.6084656084656084</v>
      </c>
      <c r="AB11" s="8"/>
      <c r="AC11" s="8"/>
      <c r="AD11" s="8"/>
      <c r="AE11" s="8"/>
      <c r="AF11" s="8"/>
    </row>
    <row r="12" spans="1:32" ht="15" customHeight="1" x14ac:dyDescent="0.2">
      <c r="A12" s="102" t="s">
        <v>42</v>
      </c>
      <c r="B12" s="103">
        <v>65</v>
      </c>
      <c r="C12" s="103">
        <v>62</v>
      </c>
      <c r="D12" s="275">
        <f t="shared" si="0"/>
        <v>0.9538461538461539</v>
      </c>
      <c r="E12" s="103">
        <v>167</v>
      </c>
      <c r="F12" s="103">
        <v>162</v>
      </c>
      <c r="G12" s="275">
        <f t="shared" si="1"/>
        <v>0.97005988023952094</v>
      </c>
      <c r="H12" s="145">
        <f t="shared" si="2"/>
        <v>2.5692307692307694</v>
      </c>
    </row>
    <row r="13" spans="1:32" ht="15" customHeight="1" x14ac:dyDescent="0.2">
      <c r="A13" s="102" t="s">
        <v>43</v>
      </c>
      <c r="B13" s="103">
        <v>13</v>
      </c>
      <c r="C13" s="103">
        <v>11</v>
      </c>
      <c r="D13" s="275">
        <f t="shared" si="0"/>
        <v>0.84615384615384615</v>
      </c>
      <c r="E13" s="103">
        <v>24</v>
      </c>
      <c r="F13" s="103">
        <v>22</v>
      </c>
      <c r="G13" s="275">
        <f t="shared" si="1"/>
        <v>0.91666666666666663</v>
      </c>
      <c r="H13" s="145">
        <f t="shared" si="2"/>
        <v>1.8461538461538463</v>
      </c>
    </row>
    <row r="14" spans="1:32" ht="15" customHeight="1" x14ac:dyDescent="0.2">
      <c r="A14" s="102" t="s">
        <v>44</v>
      </c>
      <c r="B14" s="103">
        <v>48</v>
      </c>
      <c r="C14" s="103">
        <v>45</v>
      </c>
      <c r="D14" s="275">
        <f t="shared" si="0"/>
        <v>0.9375</v>
      </c>
      <c r="E14" s="103">
        <v>127</v>
      </c>
      <c r="F14" s="103">
        <v>123</v>
      </c>
      <c r="G14" s="275">
        <f t="shared" si="1"/>
        <v>0.96850393700787396</v>
      </c>
      <c r="H14" s="145">
        <f t="shared" si="2"/>
        <v>2.6458333333333335</v>
      </c>
    </row>
    <row r="15" spans="1:32" ht="15" customHeight="1" x14ac:dyDescent="0.2">
      <c r="A15" s="102" t="s">
        <v>45</v>
      </c>
      <c r="B15" s="103">
        <v>22</v>
      </c>
      <c r="C15" s="103">
        <v>22</v>
      </c>
      <c r="D15" s="275">
        <f t="shared" si="0"/>
        <v>1</v>
      </c>
      <c r="E15" s="103">
        <v>68</v>
      </c>
      <c r="F15" s="103">
        <v>68</v>
      </c>
      <c r="G15" s="275">
        <f t="shared" si="1"/>
        <v>1</v>
      </c>
      <c r="H15" s="145">
        <f t="shared" si="2"/>
        <v>3.0909090909090908</v>
      </c>
    </row>
    <row r="16" spans="1:32" ht="15" customHeight="1" x14ac:dyDescent="0.2">
      <c r="A16" s="102" t="s">
        <v>46</v>
      </c>
      <c r="B16" s="103">
        <v>39</v>
      </c>
      <c r="C16" s="103">
        <v>38</v>
      </c>
      <c r="D16" s="275">
        <f t="shared" si="0"/>
        <v>0.97435897435897434</v>
      </c>
      <c r="E16" s="103">
        <v>106</v>
      </c>
      <c r="F16" s="103">
        <v>104</v>
      </c>
      <c r="G16" s="275">
        <f t="shared" si="1"/>
        <v>0.98113207547169812</v>
      </c>
      <c r="H16" s="145">
        <f t="shared" si="2"/>
        <v>2.7179487179487181</v>
      </c>
    </row>
    <row r="17" spans="1:8" ht="15" customHeight="1" x14ac:dyDescent="0.2">
      <c r="A17" s="102" t="s">
        <v>47</v>
      </c>
      <c r="B17" s="103">
        <v>18</v>
      </c>
      <c r="C17" s="103">
        <v>18</v>
      </c>
      <c r="D17" s="275">
        <f t="shared" si="0"/>
        <v>1</v>
      </c>
      <c r="E17" s="103">
        <v>64</v>
      </c>
      <c r="F17" s="103">
        <v>64</v>
      </c>
      <c r="G17" s="275">
        <f t="shared" si="1"/>
        <v>1</v>
      </c>
      <c r="H17" s="145">
        <f t="shared" si="2"/>
        <v>3.5555555555555554</v>
      </c>
    </row>
    <row r="18" spans="1:8" ht="15" customHeight="1" x14ac:dyDescent="0.2">
      <c r="A18" s="102" t="s">
        <v>48</v>
      </c>
      <c r="B18" s="103">
        <v>24</v>
      </c>
      <c r="C18" s="103">
        <v>22</v>
      </c>
      <c r="D18" s="275">
        <f t="shared" si="0"/>
        <v>0.91666666666666663</v>
      </c>
      <c r="E18" s="103">
        <v>68</v>
      </c>
      <c r="F18" s="103">
        <v>64</v>
      </c>
      <c r="G18" s="275">
        <f t="shared" si="1"/>
        <v>0.94117647058823528</v>
      </c>
      <c r="H18" s="145">
        <f t="shared" si="2"/>
        <v>2.8333333333333335</v>
      </c>
    </row>
    <row r="19" spans="1:8" ht="15" customHeight="1" x14ac:dyDescent="0.2">
      <c r="A19" s="102" t="s">
        <v>49</v>
      </c>
      <c r="B19" s="103">
        <v>26</v>
      </c>
      <c r="C19" s="103">
        <v>24</v>
      </c>
      <c r="D19" s="275">
        <f t="shared" si="0"/>
        <v>0.92307692307692313</v>
      </c>
      <c r="E19" s="103">
        <v>73</v>
      </c>
      <c r="F19" s="103">
        <v>69</v>
      </c>
      <c r="G19" s="275">
        <f t="shared" si="1"/>
        <v>0.9452054794520548</v>
      </c>
      <c r="H19" s="145">
        <f t="shared" si="2"/>
        <v>2.8076923076923075</v>
      </c>
    </row>
    <row r="20" spans="1:8" ht="15" customHeight="1" x14ac:dyDescent="0.2">
      <c r="A20" s="102" t="s">
        <v>50</v>
      </c>
      <c r="B20" s="103">
        <v>63</v>
      </c>
      <c r="C20" s="103">
        <v>60</v>
      </c>
      <c r="D20" s="275">
        <f t="shared" si="0"/>
        <v>0.95238095238095233</v>
      </c>
      <c r="E20" s="103">
        <v>160</v>
      </c>
      <c r="F20" s="103">
        <v>156</v>
      </c>
      <c r="G20" s="275">
        <f t="shared" si="1"/>
        <v>0.97499999999999998</v>
      </c>
      <c r="H20" s="145">
        <f t="shared" si="2"/>
        <v>2.5396825396825395</v>
      </c>
    </row>
    <row r="21" spans="1:8" ht="15" customHeight="1" x14ac:dyDescent="0.2">
      <c r="A21" s="102" t="s">
        <v>51</v>
      </c>
      <c r="B21" s="103">
        <v>37</v>
      </c>
      <c r="C21" s="103">
        <v>35</v>
      </c>
      <c r="D21" s="275">
        <f t="shared" si="0"/>
        <v>0.94594594594594594</v>
      </c>
      <c r="E21" s="103">
        <v>73</v>
      </c>
      <c r="F21" s="103">
        <v>69</v>
      </c>
      <c r="G21" s="275">
        <f t="shared" si="1"/>
        <v>0.9452054794520548</v>
      </c>
      <c r="H21" s="145">
        <f t="shared" si="2"/>
        <v>1.972972972972973</v>
      </c>
    </row>
    <row r="22" spans="1:8" ht="15" customHeight="1" x14ac:dyDescent="0.2">
      <c r="A22" s="102" t="s">
        <v>52</v>
      </c>
      <c r="B22" s="103">
        <v>47</v>
      </c>
      <c r="C22" s="103">
        <v>44</v>
      </c>
      <c r="D22" s="275">
        <f t="shared" si="0"/>
        <v>0.93617021276595747</v>
      </c>
      <c r="E22" s="103">
        <v>141</v>
      </c>
      <c r="F22" s="103">
        <v>136</v>
      </c>
      <c r="G22" s="275">
        <f t="shared" si="1"/>
        <v>0.96453900709219853</v>
      </c>
      <c r="H22" s="145">
        <f t="shared" si="2"/>
        <v>3</v>
      </c>
    </row>
    <row r="23" spans="1:8" ht="15" customHeight="1" x14ac:dyDescent="0.2">
      <c r="A23" s="102" t="s">
        <v>53</v>
      </c>
      <c r="B23" s="103">
        <v>282</v>
      </c>
      <c r="C23" s="103">
        <v>254</v>
      </c>
      <c r="D23" s="275">
        <f t="shared" si="0"/>
        <v>0.900709219858156</v>
      </c>
      <c r="E23" s="103">
        <v>635</v>
      </c>
      <c r="F23" s="103">
        <v>601</v>
      </c>
      <c r="G23" s="275">
        <f t="shared" si="1"/>
        <v>0.94645669291338586</v>
      </c>
      <c r="H23" s="145">
        <f t="shared" si="2"/>
        <v>2.25177304964539</v>
      </c>
    </row>
    <row r="24" spans="1:8" ht="15" customHeight="1" x14ac:dyDescent="0.2">
      <c r="A24" s="102" t="s">
        <v>54</v>
      </c>
      <c r="B24" s="103">
        <v>22</v>
      </c>
      <c r="C24" s="103">
        <v>22</v>
      </c>
      <c r="D24" s="275">
        <f t="shared" si="0"/>
        <v>1</v>
      </c>
      <c r="E24" s="103">
        <v>68</v>
      </c>
      <c r="F24" s="103">
        <v>67</v>
      </c>
      <c r="G24" s="275">
        <f t="shared" si="1"/>
        <v>0.98529411764705888</v>
      </c>
      <c r="H24" s="145">
        <f t="shared" si="2"/>
        <v>3.0909090909090908</v>
      </c>
    </row>
    <row r="25" spans="1:8" ht="15" customHeight="1" x14ac:dyDescent="0.2">
      <c r="A25" s="102" t="s">
        <v>55</v>
      </c>
      <c r="B25" s="103">
        <v>75</v>
      </c>
      <c r="C25" s="103">
        <v>72</v>
      </c>
      <c r="D25" s="275">
        <f t="shared" si="0"/>
        <v>0.96</v>
      </c>
      <c r="E25" s="103">
        <v>241</v>
      </c>
      <c r="F25" s="103">
        <v>229</v>
      </c>
      <c r="G25" s="275">
        <f t="shared" si="1"/>
        <v>0.950207468879668</v>
      </c>
      <c r="H25" s="145">
        <f t="shared" si="2"/>
        <v>3.2133333333333334</v>
      </c>
    </row>
    <row r="26" spans="1:8" ht="15" customHeight="1" x14ac:dyDescent="0.2">
      <c r="A26" s="102" t="s">
        <v>56</v>
      </c>
      <c r="B26" s="103">
        <v>11</v>
      </c>
      <c r="C26" s="103">
        <v>11</v>
      </c>
      <c r="D26" s="275">
        <f t="shared" si="0"/>
        <v>1</v>
      </c>
      <c r="E26" s="103">
        <v>39</v>
      </c>
      <c r="F26" s="103">
        <v>36</v>
      </c>
      <c r="G26" s="275">
        <f t="shared" si="1"/>
        <v>0.92307692307692313</v>
      </c>
      <c r="H26" s="145">
        <f t="shared" si="2"/>
        <v>3.5454545454545454</v>
      </c>
    </row>
    <row r="27" spans="1:8" ht="15" customHeight="1" x14ac:dyDescent="0.2">
      <c r="A27" s="102" t="s">
        <v>57</v>
      </c>
      <c r="B27" s="103">
        <v>49</v>
      </c>
      <c r="C27" s="103">
        <v>47</v>
      </c>
      <c r="D27" s="275">
        <f t="shared" si="0"/>
        <v>0.95918367346938771</v>
      </c>
      <c r="E27" s="103">
        <v>149</v>
      </c>
      <c r="F27" s="103">
        <v>144</v>
      </c>
      <c r="G27" s="275">
        <f t="shared" si="1"/>
        <v>0.96644295302013428</v>
      </c>
      <c r="H27" s="145">
        <f t="shared" si="2"/>
        <v>3.0408163265306123</v>
      </c>
    </row>
    <row r="28" spans="1:8" ht="15" customHeight="1" x14ac:dyDescent="0.2">
      <c r="A28" s="102" t="s">
        <v>58</v>
      </c>
      <c r="B28" s="103">
        <v>62</v>
      </c>
      <c r="C28" s="103">
        <v>60</v>
      </c>
      <c r="D28" s="275">
        <f t="shared" si="0"/>
        <v>0.967741935483871</v>
      </c>
      <c r="E28" s="103">
        <v>154</v>
      </c>
      <c r="F28" s="103">
        <v>152</v>
      </c>
      <c r="G28" s="275">
        <f t="shared" si="1"/>
        <v>0.98701298701298701</v>
      </c>
      <c r="H28" s="145">
        <f t="shared" si="2"/>
        <v>2.4838709677419355</v>
      </c>
    </row>
    <row r="29" spans="1:8" ht="15" customHeight="1" x14ac:dyDescent="0.2">
      <c r="A29" s="102" t="s">
        <v>59</v>
      </c>
      <c r="B29" s="103">
        <v>688</v>
      </c>
      <c r="C29" s="103">
        <v>637</v>
      </c>
      <c r="D29" s="275">
        <f t="shared" si="0"/>
        <v>0.92587209302325579</v>
      </c>
      <c r="E29" s="103">
        <v>1695</v>
      </c>
      <c r="F29" s="103">
        <v>1611</v>
      </c>
      <c r="G29" s="275">
        <f t="shared" si="1"/>
        <v>0.95044247787610614</v>
      </c>
      <c r="H29" s="145">
        <f t="shared" si="2"/>
        <v>2.4636627906976742</v>
      </c>
    </row>
    <row r="30" spans="1:8" ht="15" customHeight="1" x14ac:dyDescent="0.2">
      <c r="A30" s="102" t="s">
        <v>60</v>
      </c>
      <c r="B30" s="103">
        <v>73</v>
      </c>
      <c r="C30" s="103">
        <v>68</v>
      </c>
      <c r="D30" s="275">
        <f t="shared" si="0"/>
        <v>0.93150684931506844</v>
      </c>
      <c r="E30" s="103">
        <v>189</v>
      </c>
      <c r="F30" s="103">
        <v>181</v>
      </c>
      <c r="G30" s="275">
        <f t="shared" si="1"/>
        <v>0.95767195767195767</v>
      </c>
      <c r="H30" s="145">
        <f t="shared" si="2"/>
        <v>2.5890410958904111</v>
      </c>
    </row>
    <row r="31" spans="1:8" ht="15" customHeight="1" x14ac:dyDescent="0.2">
      <c r="A31" s="102" t="s">
        <v>61</v>
      </c>
      <c r="B31" s="103">
        <v>93</v>
      </c>
      <c r="C31" s="103">
        <v>87</v>
      </c>
      <c r="D31" s="275">
        <f t="shared" si="0"/>
        <v>0.93548387096774188</v>
      </c>
      <c r="E31" s="103">
        <v>235</v>
      </c>
      <c r="F31" s="103">
        <v>228</v>
      </c>
      <c r="G31" s="275">
        <f t="shared" si="1"/>
        <v>0.97021276595744677</v>
      </c>
      <c r="H31" s="145">
        <f t="shared" si="2"/>
        <v>2.5268817204301075</v>
      </c>
    </row>
    <row r="32" spans="1:8" ht="15" customHeight="1" x14ac:dyDescent="0.2">
      <c r="A32" s="102" t="s">
        <v>62</v>
      </c>
      <c r="B32" s="103">
        <v>36</v>
      </c>
      <c r="C32" s="103">
        <v>32</v>
      </c>
      <c r="D32" s="275">
        <f t="shared" si="0"/>
        <v>0.88888888888888884</v>
      </c>
      <c r="E32" s="103">
        <v>91</v>
      </c>
      <c r="F32" s="103">
        <v>80</v>
      </c>
      <c r="G32" s="275">
        <f t="shared" si="1"/>
        <v>0.87912087912087911</v>
      </c>
      <c r="H32" s="145">
        <f t="shared" si="2"/>
        <v>2.5277777777777777</v>
      </c>
    </row>
    <row r="33" spans="1:8" ht="15" customHeight="1" x14ac:dyDescent="0.2">
      <c r="A33" s="102" t="s">
        <v>63</v>
      </c>
      <c r="B33" s="103">
        <v>37</v>
      </c>
      <c r="C33" s="103">
        <v>37</v>
      </c>
      <c r="D33" s="275">
        <f t="shared" si="0"/>
        <v>1</v>
      </c>
      <c r="E33" s="103">
        <v>109</v>
      </c>
      <c r="F33" s="103">
        <v>107</v>
      </c>
      <c r="G33" s="275">
        <f t="shared" si="1"/>
        <v>0.98165137614678899</v>
      </c>
      <c r="H33" s="145">
        <f t="shared" si="2"/>
        <v>2.9459459459459461</v>
      </c>
    </row>
    <row r="34" spans="1:8" ht="15" customHeight="1" x14ac:dyDescent="0.2">
      <c r="A34" s="102" t="s">
        <v>64</v>
      </c>
      <c r="B34" s="103">
        <v>42</v>
      </c>
      <c r="C34" s="103">
        <v>40</v>
      </c>
      <c r="D34" s="275">
        <f t="shared" si="0"/>
        <v>0.95238095238095233</v>
      </c>
      <c r="E34" s="103">
        <v>96</v>
      </c>
      <c r="F34" s="103">
        <v>94</v>
      </c>
      <c r="G34" s="275">
        <f t="shared" si="1"/>
        <v>0.97916666666666663</v>
      </c>
      <c r="H34" s="145">
        <f t="shared" si="2"/>
        <v>2.2857142857142856</v>
      </c>
    </row>
    <row r="35" spans="1:8" ht="15" customHeight="1" x14ac:dyDescent="0.2">
      <c r="A35" s="102" t="s">
        <v>65</v>
      </c>
      <c r="B35" s="103">
        <v>52</v>
      </c>
      <c r="C35" s="103">
        <v>52</v>
      </c>
      <c r="D35" s="275">
        <f t="shared" si="0"/>
        <v>1</v>
      </c>
      <c r="E35" s="103">
        <v>158</v>
      </c>
      <c r="F35" s="103">
        <v>156</v>
      </c>
      <c r="G35" s="275">
        <f t="shared" si="1"/>
        <v>0.98734177215189878</v>
      </c>
      <c r="H35" s="145">
        <f t="shared" si="2"/>
        <v>3.0384615384615383</v>
      </c>
    </row>
    <row r="36" spans="1:8" ht="15" customHeight="1" x14ac:dyDescent="0.2">
      <c r="A36" s="102" t="s">
        <v>66</v>
      </c>
      <c r="B36" s="103">
        <v>52</v>
      </c>
      <c r="C36" s="103">
        <v>50</v>
      </c>
      <c r="D36" s="275">
        <f t="shared" si="0"/>
        <v>0.96153846153846156</v>
      </c>
      <c r="E36" s="103">
        <v>150</v>
      </c>
      <c r="F36" s="103">
        <v>148</v>
      </c>
      <c r="G36" s="275">
        <f t="shared" si="1"/>
        <v>0.98666666666666669</v>
      </c>
      <c r="H36" s="145">
        <f t="shared" si="2"/>
        <v>2.8846153846153846</v>
      </c>
    </row>
    <row r="37" spans="1:8" ht="20.100000000000001" customHeight="1" x14ac:dyDescent="0.2">
      <c r="A37" s="181" t="s">
        <v>152</v>
      </c>
      <c r="B37" s="182">
        <f>SUM(B9:B36)</f>
        <v>2321</v>
      </c>
      <c r="C37" s="182">
        <f>SUM(C9:C36)</f>
        <v>2177</v>
      </c>
      <c r="D37" s="276">
        <f t="shared" si="0"/>
        <v>0.9379577768203361</v>
      </c>
      <c r="E37" s="182">
        <f>SUM(E9:E36)</f>
        <v>5943</v>
      </c>
      <c r="F37" s="182">
        <f>SUM(F9:F36)</f>
        <v>5707</v>
      </c>
      <c r="G37" s="276">
        <f t="shared" si="1"/>
        <v>0.96028941611980478</v>
      </c>
      <c r="H37" s="230">
        <f>E37/B37</f>
        <v>2.5605342524773804</v>
      </c>
    </row>
    <row r="39" spans="1:8" ht="42" customHeight="1" x14ac:dyDescent="0.2">
      <c r="A39" s="335" t="s">
        <v>509</v>
      </c>
      <c r="B39" s="335"/>
      <c r="C39" s="335"/>
      <c r="D39" s="335"/>
      <c r="E39" s="335"/>
      <c r="F39" s="335"/>
      <c r="G39" s="335"/>
      <c r="H39" s="335"/>
    </row>
    <row r="40" spans="1:8" x14ac:dyDescent="0.2">
      <c r="C40" s="8"/>
    </row>
  </sheetData>
  <mergeCells count="8">
    <mergeCell ref="A39:H39"/>
    <mergeCell ref="H6:H7"/>
    <mergeCell ref="A2:H2"/>
    <mergeCell ref="A3:H3"/>
    <mergeCell ref="A4:H4"/>
    <mergeCell ref="A6:A7"/>
    <mergeCell ref="B6:D6"/>
    <mergeCell ref="E6:G6"/>
  </mergeCells>
  <hyperlinks>
    <hyperlink ref="A1" location="Съдържание!Print_Area" display="към съдържанието" xr:uid="{00000000-0004-0000-1B00-000000000000}"/>
  </hyperlinks>
  <printOptions horizontalCentered="1"/>
  <pageMargins left="0.39370078740157483" right="0.39370078740157483" top="0.59055118110236227" bottom="0.59055118110236227" header="0.51181102362204722" footer="0.51181102362204722"/>
  <pageSetup paperSize="9" scale="77"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F42"/>
  <sheetViews>
    <sheetView topLeftCell="A19" zoomScaleNormal="100" workbookViewId="0">
      <selection activeCell="K13" sqref="K13"/>
    </sheetView>
  </sheetViews>
  <sheetFormatPr defaultRowHeight="12.75" x14ac:dyDescent="0.2"/>
  <cols>
    <col min="1" max="1" width="20.7109375" style="98" customWidth="1"/>
    <col min="2" max="3" width="13.7109375" style="98" customWidth="1"/>
    <col min="4" max="4" width="20.7109375" style="98" customWidth="1"/>
    <col min="5" max="5" width="13.7109375" style="98" customWidth="1"/>
    <col min="6" max="7" width="18.7109375" style="98" customWidth="1"/>
    <col min="8" max="8" width="15.7109375" style="98" customWidth="1"/>
    <col min="9" max="9" width="11" style="115" customWidth="1"/>
    <col min="10" max="23" width="9.140625" style="98" customWidth="1"/>
    <col min="24" max="16384" width="9.140625" style="98"/>
  </cols>
  <sheetData>
    <row r="1" spans="1:32" ht="15" customHeight="1" x14ac:dyDescent="0.2">
      <c r="A1" s="255" t="s">
        <v>71</v>
      </c>
      <c r="B1" s="106"/>
      <c r="C1" s="106"/>
      <c r="D1" s="106"/>
      <c r="E1" s="106"/>
      <c r="F1" s="106"/>
      <c r="G1" s="106"/>
      <c r="H1" s="108"/>
    </row>
    <row r="2" spans="1:32" ht="30" customHeight="1" x14ac:dyDescent="0.25">
      <c r="A2" s="317" t="s">
        <v>386</v>
      </c>
      <c r="B2" s="317"/>
      <c r="C2" s="317"/>
      <c r="D2" s="317"/>
      <c r="E2" s="317"/>
      <c r="F2" s="317"/>
      <c r="G2" s="317"/>
      <c r="H2" s="317"/>
    </row>
    <row r="3" spans="1:32" ht="15" customHeight="1" x14ac:dyDescent="0.2">
      <c r="A3" s="294" t="s">
        <v>7</v>
      </c>
      <c r="B3" s="294"/>
      <c r="C3" s="294"/>
      <c r="D3" s="294"/>
      <c r="E3" s="294"/>
      <c r="F3" s="294"/>
      <c r="G3" s="294"/>
      <c r="H3" s="294"/>
    </row>
    <row r="4" spans="1:32" ht="15" customHeight="1" x14ac:dyDescent="0.2">
      <c r="A4" s="294" t="s">
        <v>488</v>
      </c>
      <c r="B4" s="294"/>
      <c r="C4" s="294"/>
      <c r="D4" s="294"/>
      <c r="E4" s="294"/>
      <c r="F4" s="294"/>
      <c r="G4" s="294"/>
      <c r="H4" s="294"/>
    </row>
    <row r="5" spans="1:32" ht="15" customHeight="1" x14ac:dyDescent="0.2">
      <c r="A5" s="106"/>
      <c r="B5" s="106"/>
      <c r="C5" s="106"/>
      <c r="D5" s="106"/>
      <c r="E5" s="106"/>
      <c r="F5" s="106"/>
      <c r="G5" s="106"/>
      <c r="H5" s="106"/>
    </row>
    <row r="6" spans="1:32" ht="42" customHeight="1" x14ac:dyDescent="0.2">
      <c r="A6" s="322" t="s">
        <v>8</v>
      </c>
      <c r="B6" s="321" t="s">
        <v>210</v>
      </c>
      <c r="C6" s="321"/>
      <c r="D6" s="321"/>
      <c r="E6" s="321" t="s">
        <v>214</v>
      </c>
      <c r="F6" s="321"/>
      <c r="G6" s="321"/>
      <c r="H6" s="387" t="s">
        <v>169</v>
      </c>
    </row>
    <row r="7" spans="1:32" ht="50.25" customHeight="1" x14ac:dyDescent="0.2">
      <c r="A7" s="323"/>
      <c r="B7" s="179" t="s">
        <v>165</v>
      </c>
      <c r="C7" s="179" t="s">
        <v>166</v>
      </c>
      <c r="D7" s="180" t="s">
        <v>167</v>
      </c>
      <c r="E7" s="179" t="s">
        <v>213</v>
      </c>
      <c r="F7" s="179" t="s">
        <v>211</v>
      </c>
      <c r="G7" s="180" t="s">
        <v>170</v>
      </c>
      <c r="H7" s="388"/>
    </row>
    <row r="8" spans="1:32" ht="20.25" customHeight="1" x14ac:dyDescent="0.2">
      <c r="A8" s="178">
        <v>1</v>
      </c>
      <c r="B8" s="179">
        <v>2</v>
      </c>
      <c r="C8" s="179">
        <v>3</v>
      </c>
      <c r="D8" s="180" t="s">
        <v>168</v>
      </c>
      <c r="E8" s="180">
        <v>5</v>
      </c>
      <c r="F8" s="180">
        <v>6</v>
      </c>
      <c r="G8" s="180" t="s">
        <v>208</v>
      </c>
      <c r="H8" s="179" t="s">
        <v>209</v>
      </c>
    </row>
    <row r="9" spans="1:32" ht="15" customHeight="1" x14ac:dyDescent="0.2">
      <c r="A9" s="102" t="s">
        <v>39</v>
      </c>
      <c r="B9" s="103">
        <v>29</v>
      </c>
      <c r="C9" s="103">
        <v>27</v>
      </c>
      <c r="D9" s="275">
        <f>C9/B9</f>
        <v>0.93103448275862066</v>
      </c>
      <c r="E9" s="103">
        <v>59</v>
      </c>
      <c r="F9" s="103">
        <v>57</v>
      </c>
      <c r="G9" s="275">
        <f>F9/E9</f>
        <v>0.96610169491525422</v>
      </c>
      <c r="H9" s="145">
        <f>E9/B9</f>
        <v>2.0344827586206895</v>
      </c>
      <c r="AB9" s="8"/>
      <c r="AC9" s="8"/>
      <c r="AD9" s="8"/>
      <c r="AE9" s="8"/>
      <c r="AF9" s="8"/>
    </row>
    <row r="10" spans="1:32" ht="15" customHeight="1" x14ac:dyDescent="0.2">
      <c r="A10" s="102" t="s">
        <v>40</v>
      </c>
      <c r="B10" s="103">
        <v>51</v>
      </c>
      <c r="C10" s="103">
        <v>50</v>
      </c>
      <c r="D10" s="275">
        <f t="shared" ref="D10:D37" si="0">C10/B10</f>
        <v>0.98039215686274506</v>
      </c>
      <c r="E10" s="103">
        <v>145</v>
      </c>
      <c r="F10" s="103">
        <v>142</v>
      </c>
      <c r="G10" s="275">
        <f t="shared" ref="G10:G37" si="1">F10/E10</f>
        <v>0.97931034482758617</v>
      </c>
      <c r="H10" s="145">
        <f t="shared" ref="H10:H36" si="2">E10/B10</f>
        <v>2.8431372549019609</v>
      </c>
      <c r="AB10" s="8"/>
      <c r="AC10" s="8"/>
      <c r="AD10" s="8"/>
      <c r="AE10" s="8"/>
      <c r="AF10" s="8"/>
    </row>
    <row r="11" spans="1:32" ht="15" customHeight="1" x14ac:dyDescent="0.2">
      <c r="A11" s="102" t="s">
        <v>41</v>
      </c>
      <c r="B11" s="103">
        <v>71</v>
      </c>
      <c r="C11" s="103">
        <v>69</v>
      </c>
      <c r="D11" s="275">
        <f t="shared" si="0"/>
        <v>0.971830985915493</v>
      </c>
      <c r="E11" s="103">
        <v>192</v>
      </c>
      <c r="F11" s="103">
        <v>186</v>
      </c>
      <c r="G11" s="275">
        <f t="shared" si="1"/>
        <v>0.96875</v>
      </c>
      <c r="H11" s="145">
        <f t="shared" si="2"/>
        <v>2.704225352112676</v>
      </c>
      <c r="AB11" s="8"/>
      <c r="AC11" s="8"/>
      <c r="AD11" s="8"/>
      <c r="AE11" s="8"/>
      <c r="AF11" s="8"/>
    </row>
    <row r="12" spans="1:32" ht="15" customHeight="1" x14ac:dyDescent="0.2">
      <c r="A12" s="102" t="s">
        <v>42</v>
      </c>
      <c r="B12" s="103">
        <v>31</v>
      </c>
      <c r="C12" s="103">
        <v>28</v>
      </c>
      <c r="D12" s="275">
        <f t="shared" si="0"/>
        <v>0.90322580645161288</v>
      </c>
      <c r="E12" s="103">
        <v>80</v>
      </c>
      <c r="F12" s="103">
        <v>77</v>
      </c>
      <c r="G12" s="275">
        <f t="shared" si="1"/>
        <v>0.96250000000000002</v>
      </c>
      <c r="H12" s="145">
        <f t="shared" si="2"/>
        <v>2.5806451612903225</v>
      </c>
    </row>
    <row r="13" spans="1:32" ht="15" customHeight="1" x14ac:dyDescent="0.2">
      <c r="A13" s="102" t="s">
        <v>43</v>
      </c>
      <c r="B13" s="103">
        <v>4</v>
      </c>
      <c r="C13" s="103">
        <v>4</v>
      </c>
      <c r="D13" s="275">
        <f t="shared" si="0"/>
        <v>1</v>
      </c>
      <c r="E13" s="103">
        <v>10</v>
      </c>
      <c r="F13" s="103">
        <v>10</v>
      </c>
      <c r="G13" s="275">
        <f t="shared" si="1"/>
        <v>1</v>
      </c>
      <c r="H13" s="145">
        <f t="shared" si="2"/>
        <v>2.5</v>
      </c>
    </row>
    <row r="14" spans="1:32" ht="15" customHeight="1" x14ac:dyDescent="0.2">
      <c r="A14" s="102" t="s">
        <v>44</v>
      </c>
      <c r="B14" s="103">
        <v>13</v>
      </c>
      <c r="C14" s="103">
        <v>11</v>
      </c>
      <c r="D14" s="275">
        <f t="shared" si="0"/>
        <v>0.84615384615384615</v>
      </c>
      <c r="E14" s="103">
        <v>43</v>
      </c>
      <c r="F14" s="103">
        <v>40</v>
      </c>
      <c r="G14" s="275">
        <f t="shared" si="1"/>
        <v>0.93023255813953487</v>
      </c>
      <c r="H14" s="145">
        <f t="shared" si="2"/>
        <v>3.3076923076923075</v>
      </c>
    </row>
    <row r="15" spans="1:32" ht="15" customHeight="1" x14ac:dyDescent="0.2">
      <c r="A15" s="102" t="s">
        <v>45</v>
      </c>
      <c r="B15" s="103">
        <v>22</v>
      </c>
      <c r="C15" s="103">
        <v>22</v>
      </c>
      <c r="D15" s="275">
        <f t="shared" si="0"/>
        <v>1</v>
      </c>
      <c r="E15" s="103">
        <v>78</v>
      </c>
      <c r="F15" s="103">
        <v>78</v>
      </c>
      <c r="G15" s="275">
        <f t="shared" si="1"/>
        <v>1</v>
      </c>
      <c r="H15" s="145">
        <f t="shared" si="2"/>
        <v>3.5454545454545454</v>
      </c>
    </row>
    <row r="16" spans="1:32" ht="15" customHeight="1" x14ac:dyDescent="0.2">
      <c r="A16" s="102" t="s">
        <v>46</v>
      </c>
      <c r="B16" s="103">
        <v>17</v>
      </c>
      <c r="C16" s="103">
        <v>15</v>
      </c>
      <c r="D16" s="275">
        <f t="shared" si="0"/>
        <v>0.88235294117647056</v>
      </c>
      <c r="E16" s="103">
        <v>38</v>
      </c>
      <c r="F16" s="103">
        <v>36</v>
      </c>
      <c r="G16" s="275">
        <f t="shared" si="1"/>
        <v>0.94736842105263153</v>
      </c>
      <c r="H16" s="145">
        <f t="shared" si="2"/>
        <v>2.2352941176470589</v>
      </c>
    </row>
    <row r="17" spans="1:8" ht="15" customHeight="1" x14ac:dyDescent="0.2">
      <c r="A17" s="102" t="s">
        <v>47</v>
      </c>
      <c r="B17" s="103">
        <v>6</v>
      </c>
      <c r="C17" s="103">
        <v>6</v>
      </c>
      <c r="D17" s="275">
        <f t="shared" si="0"/>
        <v>1</v>
      </c>
      <c r="E17" s="103">
        <v>24</v>
      </c>
      <c r="F17" s="103">
        <v>23</v>
      </c>
      <c r="G17" s="275">
        <f t="shared" si="1"/>
        <v>0.95833333333333337</v>
      </c>
      <c r="H17" s="145">
        <f t="shared" si="2"/>
        <v>4</v>
      </c>
    </row>
    <row r="18" spans="1:8" ht="15" customHeight="1" x14ac:dyDescent="0.2">
      <c r="A18" s="102" t="s">
        <v>48</v>
      </c>
      <c r="B18" s="103">
        <v>15</v>
      </c>
      <c r="C18" s="103">
        <v>15</v>
      </c>
      <c r="D18" s="275">
        <f t="shared" si="0"/>
        <v>1</v>
      </c>
      <c r="E18" s="103">
        <v>48</v>
      </c>
      <c r="F18" s="103">
        <v>48</v>
      </c>
      <c r="G18" s="275">
        <f t="shared" si="1"/>
        <v>1</v>
      </c>
      <c r="H18" s="145">
        <f t="shared" si="2"/>
        <v>3.2</v>
      </c>
    </row>
    <row r="19" spans="1:8" ht="15" customHeight="1" x14ac:dyDescent="0.2">
      <c r="A19" s="102" t="s">
        <v>49</v>
      </c>
      <c r="B19" s="103">
        <v>10</v>
      </c>
      <c r="C19" s="103">
        <v>9</v>
      </c>
      <c r="D19" s="275">
        <f t="shared" si="0"/>
        <v>0.9</v>
      </c>
      <c r="E19" s="103">
        <v>36</v>
      </c>
      <c r="F19" s="103">
        <v>35</v>
      </c>
      <c r="G19" s="275">
        <f t="shared" si="1"/>
        <v>0.97222222222222221</v>
      </c>
      <c r="H19" s="145">
        <f t="shared" si="2"/>
        <v>3.6</v>
      </c>
    </row>
    <row r="20" spans="1:8" ht="15" customHeight="1" x14ac:dyDescent="0.2">
      <c r="A20" s="102" t="s">
        <v>50</v>
      </c>
      <c r="B20" s="103">
        <v>27</v>
      </c>
      <c r="C20" s="103">
        <v>26</v>
      </c>
      <c r="D20" s="275">
        <f t="shared" si="0"/>
        <v>0.96296296296296291</v>
      </c>
      <c r="E20" s="103">
        <v>77</v>
      </c>
      <c r="F20" s="103">
        <v>75</v>
      </c>
      <c r="G20" s="275">
        <f t="shared" si="1"/>
        <v>0.97402597402597402</v>
      </c>
      <c r="H20" s="145">
        <f t="shared" si="2"/>
        <v>2.8518518518518516</v>
      </c>
    </row>
    <row r="21" spans="1:8" ht="15" customHeight="1" x14ac:dyDescent="0.2">
      <c r="A21" s="102" t="s">
        <v>51</v>
      </c>
      <c r="B21" s="103">
        <v>31</v>
      </c>
      <c r="C21" s="103">
        <v>31</v>
      </c>
      <c r="D21" s="275">
        <f t="shared" si="0"/>
        <v>1</v>
      </c>
      <c r="E21" s="103">
        <v>93</v>
      </c>
      <c r="F21" s="103">
        <v>93</v>
      </c>
      <c r="G21" s="275">
        <f t="shared" si="1"/>
        <v>1</v>
      </c>
      <c r="H21" s="145">
        <f t="shared" si="2"/>
        <v>3</v>
      </c>
    </row>
    <row r="22" spans="1:8" ht="15" customHeight="1" x14ac:dyDescent="0.2">
      <c r="A22" s="102" t="s">
        <v>52</v>
      </c>
      <c r="B22" s="103">
        <v>23</v>
      </c>
      <c r="C22" s="103">
        <v>22</v>
      </c>
      <c r="D22" s="275">
        <f t="shared" si="0"/>
        <v>0.95652173913043481</v>
      </c>
      <c r="E22" s="103">
        <v>50</v>
      </c>
      <c r="F22" s="103">
        <v>49</v>
      </c>
      <c r="G22" s="275">
        <f t="shared" si="1"/>
        <v>0.98</v>
      </c>
      <c r="H22" s="145">
        <f t="shared" si="2"/>
        <v>2.1739130434782608</v>
      </c>
    </row>
    <row r="23" spans="1:8" ht="15" customHeight="1" x14ac:dyDescent="0.2">
      <c r="A23" s="102" t="s">
        <v>53</v>
      </c>
      <c r="B23" s="103">
        <v>160</v>
      </c>
      <c r="C23" s="103">
        <v>144</v>
      </c>
      <c r="D23" s="275">
        <f t="shared" si="0"/>
        <v>0.9</v>
      </c>
      <c r="E23" s="103">
        <v>379</v>
      </c>
      <c r="F23" s="103">
        <v>360</v>
      </c>
      <c r="G23" s="275">
        <f t="shared" si="1"/>
        <v>0.94986807387862793</v>
      </c>
      <c r="H23" s="145">
        <f t="shared" si="2"/>
        <v>2.3687499999999999</v>
      </c>
    </row>
    <row r="24" spans="1:8" ht="15" customHeight="1" x14ac:dyDescent="0.2">
      <c r="A24" s="102" t="s">
        <v>54</v>
      </c>
      <c r="B24" s="103">
        <v>13</v>
      </c>
      <c r="C24" s="103">
        <v>12</v>
      </c>
      <c r="D24" s="275">
        <f t="shared" si="0"/>
        <v>0.92307692307692313</v>
      </c>
      <c r="E24" s="103">
        <v>40</v>
      </c>
      <c r="F24" s="103">
        <v>36</v>
      </c>
      <c r="G24" s="275">
        <f t="shared" si="1"/>
        <v>0.9</v>
      </c>
      <c r="H24" s="145">
        <f t="shared" si="2"/>
        <v>3.0769230769230771</v>
      </c>
    </row>
    <row r="25" spans="1:8" ht="15" customHeight="1" x14ac:dyDescent="0.2">
      <c r="A25" s="102" t="s">
        <v>55</v>
      </c>
      <c r="B25" s="103">
        <v>48</v>
      </c>
      <c r="C25" s="103">
        <v>45</v>
      </c>
      <c r="D25" s="275">
        <f t="shared" si="0"/>
        <v>0.9375</v>
      </c>
      <c r="E25" s="103">
        <v>152</v>
      </c>
      <c r="F25" s="103">
        <v>143</v>
      </c>
      <c r="G25" s="275">
        <f t="shared" si="1"/>
        <v>0.94078947368421051</v>
      </c>
      <c r="H25" s="145">
        <f t="shared" si="2"/>
        <v>3.1666666666666665</v>
      </c>
    </row>
    <row r="26" spans="1:8" ht="15" customHeight="1" x14ac:dyDescent="0.2">
      <c r="A26" s="102" t="s">
        <v>56</v>
      </c>
      <c r="B26" s="103">
        <v>5</v>
      </c>
      <c r="C26" s="103">
        <v>5</v>
      </c>
      <c r="D26" s="275">
        <f t="shared" si="0"/>
        <v>1</v>
      </c>
      <c r="E26" s="103">
        <v>9</v>
      </c>
      <c r="F26" s="103">
        <v>9</v>
      </c>
      <c r="G26" s="275">
        <f t="shared" si="1"/>
        <v>1</v>
      </c>
      <c r="H26" s="145">
        <f t="shared" si="2"/>
        <v>1.8</v>
      </c>
    </row>
    <row r="27" spans="1:8" ht="15" customHeight="1" x14ac:dyDescent="0.2">
      <c r="A27" s="102" t="s">
        <v>57</v>
      </c>
      <c r="B27" s="103">
        <v>17</v>
      </c>
      <c r="C27" s="103">
        <v>17</v>
      </c>
      <c r="D27" s="275">
        <f t="shared" si="0"/>
        <v>1</v>
      </c>
      <c r="E27" s="103">
        <v>45</v>
      </c>
      <c r="F27" s="103">
        <v>45</v>
      </c>
      <c r="G27" s="275">
        <f t="shared" si="1"/>
        <v>1</v>
      </c>
      <c r="H27" s="145">
        <f t="shared" si="2"/>
        <v>2.6470588235294117</v>
      </c>
    </row>
    <row r="28" spans="1:8" ht="15" customHeight="1" x14ac:dyDescent="0.2">
      <c r="A28" s="102" t="s">
        <v>58</v>
      </c>
      <c r="B28" s="103">
        <v>14</v>
      </c>
      <c r="C28" s="103">
        <v>13</v>
      </c>
      <c r="D28" s="275">
        <f t="shared" si="0"/>
        <v>0.9285714285714286</v>
      </c>
      <c r="E28" s="103">
        <v>26</v>
      </c>
      <c r="F28" s="103">
        <v>24</v>
      </c>
      <c r="G28" s="275">
        <f t="shared" si="1"/>
        <v>0.92307692307692313</v>
      </c>
      <c r="H28" s="145">
        <f t="shared" si="2"/>
        <v>1.8571428571428572</v>
      </c>
    </row>
    <row r="29" spans="1:8" ht="15" customHeight="1" x14ac:dyDescent="0.2">
      <c r="A29" s="102" t="s">
        <v>59</v>
      </c>
      <c r="B29" s="103">
        <v>606</v>
      </c>
      <c r="C29" s="103">
        <v>538</v>
      </c>
      <c r="D29" s="275">
        <f t="shared" si="0"/>
        <v>0.88778877887788776</v>
      </c>
      <c r="E29" s="103">
        <v>1351</v>
      </c>
      <c r="F29" s="103">
        <v>1269</v>
      </c>
      <c r="G29" s="275">
        <f t="shared" si="1"/>
        <v>0.93930421909696526</v>
      </c>
      <c r="H29" s="145">
        <f t="shared" si="2"/>
        <v>2.2293729372937294</v>
      </c>
    </row>
    <row r="30" spans="1:8" ht="15" customHeight="1" x14ac:dyDescent="0.2">
      <c r="A30" s="102" t="s">
        <v>60</v>
      </c>
      <c r="B30" s="103">
        <v>78</v>
      </c>
      <c r="C30" s="103">
        <v>74</v>
      </c>
      <c r="D30" s="275">
        <f t="shared" si="0"/>
        <v>0.94871794871794868</v>
      </c>
      <c r="E30" s="103">
        <v>154</v>
      </c>
      <c r="F30" s="103">
        <v>149</v>
      </c>
      <c r="G30" s="275">
        <f t="shared" si="1"/>
        <v>0.96753246753246758</v>
      </c>
      <c r="H30" s="145">
        <f t="shared" si="2"/>
        <v>1.9743589743589745</v>
      </c>
    </row>
    <row r="31" spans="1:8" ht="15" customHeight="1" x14ac:dyDescent="0.2">
      <c r="A31" s="102" t="s">
        <v>61</v>
      </c>
      <c r="B31" s="103">
        <v>44</v>
      </c>
      <c r="C31" s="103">
        <v>43</v>
      </c>
      <c r="D31" s="275">
        <f t="shared" si="0"/>
        <v>0.97727272727272729</v>
      </c>
      <c r="E31" s="103">
        <v>122</v>
      </c>
      <c r="F31" s="103">
        <v>117</v>
      </c>
      <c r="G31" s="275">
        <f t="shared" si="1"/>
        <v>0.95901639344262291</v>
      </c>
      <c r="H31" s="145">
        <f t="shared" si="2"/>
        <v>2.7727272727272729</v>
      </c>
    </row>
    <row r="32" spans="1:8" ht="15" customHeight="1" x14ac:dyDescent="0.2">
      <c r="A32" s="102" t="s">
        <v>62</v>
      </c>
      <c r="B32" s="103">
        <v>21</v>
      </c>
      <c r="C32" s="103">
        <v>20</v>
      </c>
      <c r="D32" s="275">
        <f t="shared" si="0"/>
        <v>0.95238095238095233</v>
      </c>
      <c r="E32" s="103">
        <v>66</v>
      </c>
      <c r="F32" s="103">
        <v>65</v>
      </c>
      <c r="G32" s="275">
        <f t="shared" si="1"/>
        <v>0.98484848484848486</v>
      </c>
      <c r="H32" s="145">
        <f t="shared" si="2"/>
        <v>3.1428571428571428</v>
      </c>
    </row>
    <row r="33" spans="1:8" ht="15" customHeight="1" x14ac:dyDescent="0.2">
      <c r="A33" s="102" t="s">
        <v>63</v>
      </c>
      <c r="B33" s="103">
        <v>10</v>
      </c>
      <c r="C33" s="103">
        <v>10</v>
      </c>
      <c r="D33" s="275">
        <f t="shared" si="0"/>
        <v>1</v>
      </c>
      <c r="E33" s="103">
        <v>50</v>
      </c>
      <c r="F33" s="103">
        <v>49</v>
      </c>
      <c r="G33" s="275">
        <f t="shared" si="1"/>
        <v>0.98</v>
      </c>
      <c r="H33" s="145">
        <f t="shared" si="2"/>
        <v>5</v>
      </c>
    </row>
    <row r="34" spans="1:8" ht="15" customHeight="1" x14ac:dyDescent="0.2">
      <c r="A34" s="102" t="s">
        <v>64</v>
      </c>
      <c r="B34" s="103">
        <v>19</v>
      </c>
      <c r="C34" s="103">
        <v>17</v>
      </c>
      <c r="D34" s="275">
        <f t="shared" si="0"/>
        <v>0.89473684210526316</v>
      </c>
      <c r="E34" s="103">
        <v>46</v>
      </c>
      <c r="F34" s="103">
        <v>44</v>
      </c>
      <c r="G34" s="275">
        <f t="shared" si="1"/>
        <v>0.95652173913043481</v>
      </c>
      <c r="H34" s="145">
        <f t="shared" si="2"/>
        <v>2.4210526315789473</v>
      </c>
    </row>
    <row r="35" spans="1:8" ht="15" customHeight="1" x14ac:dyDescent="0.2">
      <c r="A35" s="102" t="s">
        <v>65</v>
      </c>
      <c r="B35" s="103">
        <v>31</v>
      </c>
      <c r="C35" s="103">
        <v>31</v>
      </c>
      <c r="D35" s="275">
        <f t="shared" si="0"/>
        <v>1</v>
      </c>
      <c r="E35" s="103">
        <v>83</v>
      </c>
      <c r="F35" s="103">
        <v>81</v>
      </c>
      <c r="G35" s="275">
        <f t="shared" si="1"/>
        <v>0.97590361445783136</v>
      </c>
      <c r="H35" s="145">
        <f t="shared" si="2"/>
        <v>2.6774193548387095</v>
      </c>
    </row>
    <row r="36" spans="1:8" ht="15" customHeight="1" x14ac:dyDescent="0.2">
      <c r="A36" s="102" t="s">
        <v>66</v>
      </c>
      <c r="B36" s="103">
        <v>14</v>
      </c>
      <c r="C36" s="103">
        <v>13</v>
      </c>
      <c r="D36" s="275">
        <f t="shared" si="0"/>
        <v>0.9285714285714286</v>
      </c>
      <c r="E36" s="103">
        <v>39</v>
      </c>
      <c r="F36" s="103">
        <v>37</v>
      </c>
      <c r="G36" s="275">
        <f t="shared" si="1"/>
        <v>0.94871794871794868</v>
      </c>
      <c r="H36" s="145">
        <f t="shared" si="2"/>
        <v>2.7857142857142856</v>
      </c>
    </row>
    <row r="37" spans="1:8" ht="20.100000000000001" customHeight="1" x14ac:dyDescent="0.2">
      <c r="A37" s="181" t="s">
        <v>152</v>
      </c>
      <c r="B37" s="182">
        <f>SUM(B9:B36)</f>
        <v>1430</v>
      </c>
      <c r="C37" s="182">
        <f>SUM(C9:C36)</f>
        <v>1317</v>
      </c>
      <c r="D37" s="276">
        <f t="shared" si="0"/>
        <v>0.92097902097902096</v>
      </c>
      <c r="E37" s="182">
        <f>SUM(E9:E36)</f>
        <v>3535</v>
      </c>
      <c r="F37" s="182">
        <f>SUM(F9:F36)</f>
        <v>3377</v>
      </c>
      <c r="G37" s="276">
        <f t="shared" si="1"/>
        <v>0.95530410183875536</v>
      </c>
      <c r="H37" s="230">
        <f>E37/B37</f>
        <v>2.4720279720279721</v>
      </c>
    </row>
    <row r="39" spans="1:8" ht="45.75" customHeight="1" x14ac:dyDescent="0.2">
      <c r="A39" s="335" t="s">
        <v>509</v>
      </c>
      <c r="B39" s="335"/>
      <c r="C39" s="335"/>
      <c r="D39" s="335"/>
      <c r="E39" s="335"/>
      <c r="F39" s="335"/>
      <c r="G39" s="335"/>
      <c r="H39" s="335"/>
    </row>
    <row r="40" spans="1:8" x14ac:dyDescent="0.2">
      <c r="C40" s="8"/>
    </row>
    <row r="42" spans="1:8" x14ac:dyDescent="0.2">
      <c r="B42" s="118"/>
    </row>
  </sheetData>
  <mergeCells count="8">
    <mergeCell ref="A39:H39"/>
    <mergeCell ref="H6:H7"/>
    <mergeCell ref="A2:H2"/>
    <mergeCell ref="A3:H3"/>
    <mergeCell ref="A4:H4"/>
    <mergeCell ref="A6:A7"/>
    <mergeCell ref="B6:D6"/>
    <mergeCell ref="E6:G6"/>
  </mergeCells>
  <hyperlinks>
    <hyperlink ref="A1" location="Съдържание!Print_Area" display="към съдържанието" xr:uid="{00000000-0004-0000-1C00-000000000000}"/>
  </hyperlinks>
  <printOptions horizontalCentered="1"/>
  <pageMargins left="0.39370078740157483" right="0.39370078740157483" top="0.59055118110236227" bottom="0.59055118110236227" header="0.51181102362204722" footer="0.51181102362204722"/>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8"/>
  <sheetViews>
    <sheetView topLeftCell="A13" zoomScale="82" zoomScaleNormal="82" workbookViewId="0">
      <selection activeCell="K1" sqref="K1:R1"/>
    </sheetView>
  </sheetViews>
  <sheetFormatPr defaultRowHeight="12.75" x14ac:dyDescent="0.2"/>
  <cols>
    <col min="1" max="1" width="76.7109375" style="21" customWidth="1"/>
    <col min="2" max="5" width="20.7109375" style="22" customWidth="1"/>
    <col min="6" max="6" width="18.28515625" style="22" customWidth="1"/>
    <col min="7" max="7" width="20.7109375" style="22" customWidth="1"/>
    <col min="8" max="8" width="16.7109375" style="22" bestFit="1" customWidth="1"/>
    <col min="9" max="9" width="17.7109375" style="22" customWidth="1"/>
    <col min="10" max="10" width="76.7109375" style="22" customWidth="1"/>
    <col min="11" max="12" width="20.7109375" style="11" customWidth="1"/>
    <col min="13" max="13" width="22.42578125" style="11" customWidth="1"/>
    <col min="14" max="14" width="20.7109375" style="11" customWidth="1"/>
    <col min="15" max="15" width="17.7109375" style="11" customWidth="1"/>
    <col min="16" max="16" width="20.7109375" style="11" customWidth="1"/>
    <col min="17" max="17" width="16.7109375" style="11" bestFit="1" customWidth="1"/>
    <col min="18" max="18" width="15.7109375" style="11" customWidth="1"/>
    <col min="19" max="19" width="76.7109375" customWidth="1"/>
    <col min="20" max="23" width="20.7109375" customWidth="1"/>
    <col min="24" max="24" width="16.42578125" customWidth="1"/>
    <col min="25" max="25" width="20.7109375" customWidth="1"/>
    <col min="26" max="26" width="16.7109375" bestFit="1" customWidth="1"/>
    <col min="27" max="27" width="17.7109375" customWidth="1"/>
  </cols>
  <sheetData>
    <row r="1" spans="1:27" s="251" customFormat="1" ht="15" customHeight="1" x14ac:dyDescent="0.2">
      <c r="A1" s="255" t="s">
        <v>71</v>
      </c>
      <c r="B1" s="11"/>
      <c r="C1" s="11"/>
      <c r="D1" s="11"/>
      <c r="E1" s="11"/>
      <c r="F1" s="11"/>
      <c r="G1" s="11"/>
      <c r="H1" s="11"/>
      <c r="I1" s="11"/>
      <c r="J1" s="255" t="s">
        <v>71</v>
      </c>
      <c r="K1" s="289"/>
      <c r="L1" s="289"/>
      <c r="M1" s="289"/>
      <c r="N1" s="289"/>
      <c r="O1" s="289"/>
      <c r="P1" s="289"/>
      <c r="Q1" s="289"/>
      <c r="R1" s="290"/>
      <c r="S1" s="255" t="s">
        <v>71</v>
      </c>
      <c r="T1" s="289"/>
      <c r="U1" s="289"/>
      <c r="V1" s="289"/>
      <c r="W1" s="289"/>
      <c r="X1" s="289"/>
      <c r="Y1" s="289"/>
      <c r="Z1" s="289"/>
      <c r="AA1" s="290"/>
    </row>
    <row r="2" spans="1:27" s="11" customFormat="1" ht="15" customHeight="1" x14ac:dyDescent="0.2">
      <c r="A2" s="291" t="s">
        <v>436</v>
      </c>
      <c r="B2" s="292"/>
      <c r="C2" s="292"/>
      <c r="D2" s="292"/>
      <c r="E2" s="292"/>
      <c r="F2" s="292"/>
      <c r="G2" s="292"/>
      <c r="H2" s="292"/>
      <c r="I2" s="293"/>
      <c r="J2" s="291" t="s">
        <v>436</v>
      </c>
      <c r="K2" s="292"/>
      <c r="L2" s="292"/>
      <c r="M2" s="292"/>
      <c r="N2" s="292"/>
      <c r="O2" s="292"/>
      <c r="P2" s="292"/>
      <c r="Q2" s="292"/>
      <c r="R2" s="293"/>
      <c r="S2" s="291" t="s">
        <v>436</v>
      </c>
      <c r="T2" s="292"/>
      <c r="U2" s="292"/>
      <c r="V2" s="292"/>
      <c r="W2" s="292"/>
      <c r="X2" s="292"/>
      <c r="Y2" s="292"/>
      <c r="Z2" s="292"/>
      <c r="AA2" s="293"/>
    </row>
    <row r="3" spans="1:27" s="11" customFormat="1" ht="15" customHeight="1" x14ac:dyDescent="0.2">
      <c r="A3" s="291"/>
      <c r="B3" s="292"/>
      <c r="C3" s="292"/>
      <c r="D3" s="292"/>
      <c r="E3" s="292"/>
      <c r="F3" s="292"/>
      <c r="G3" s="292"/>
      <c r="H3" s="292"/>
      <c r="I3" s="293"/>
      <c r="J3" s="291"/>
      <c r="K3" s="292"/>
      <c r="L3" s="292"/>
      <c r="M3" s="292"/>
      <c r="N3" s="292"/>
      <c r="O3" s="292"/>
      <c r="P3" s="292"/>
      <c r="Q3" s="292"/>
      <c r="R3" s="293"/>
      <c r="S3" s="291"/>
      <c r="T3" s="292"/>
      <c r="U3" s="292"/>
      <c r="V3" s="292"/>
      <c r="W3" s="292"/>
      <c r="X3" s="292"/>
      <c r="Y3" s="292"/>
      <c r="Z3" s="292"/>
      <c r="AA3" s="293"/>
    </row>
    <row r="4" spans="1:27" s="11" customFormat="1" ht="15" customHeight="1" x14ac:dyDescent="0.2">
      <c r="A4" s="256"/>
      <c r="B4" s="161"/>
      <c r="C4" s="161"/>
      <c r="D4" s="161"/>
      <c r="E4" s="161"/>
      <c r="F4" s="161"/>
      <c r="G4" s="161"/>
      <c r="H4" s="161"/>
      <c r="I4" s="257"/>
      <c r="J4" s="161"/>
      <c r="K4" s="294"/>
      <c r="L4" s="294"/>
      <c r="M4" s="294"/>
      <c r="N4" s="294"/>
      <c r="O4" s="294"/>
      <c r="P4" s="294"/>
      <c r="Q4" s="294"/>
      <c r="R4" s="295"/>
      <c r="S4" s="161"/>
      <c r="T4" s="294"/>
      <c r="U4" s="294"/>
      <c r="V4" s="294"/>
      <c r="W4" s="294"/>
      <c r="X4" s="294"/>
      <c r="Y4" s="294"/>
      <c r="Z4" s="294"/>
      <c r="AA4" s="295"/>
    </row>
    <row r="5" spans="1:27" ht="15.75" customHeight="1" x14ac:dyDescent="0.25">
      <c r="A5" s="185"/>
      <c r="B5" s="305" t="s">
        <v>411</v>
      </c>
      <c r="C5" s="296"/>
      <c r="D5" s="297"/>
      <c r="E5" s="297"/>
      <c r="F5" s="297"/>
      <c r="G5" s="298"/>
      <c r="H5" s="298"/>
      <c r="I5" s="298"/>
      <c r="J5" s="185"/>
      <c r="K5" s="296" t="s">
        <v>418</v>
      </c>
      <c r="L5" s="296"/>
      <c r="M5" s="297"/>
      <c r="N5" s="297"/>
      <c r="O5" s="297"/>
      <c r="P5" s="298"/>
      <c r="Q5" s="298"/>
      <c r="R5" s="298"/>
      <c r="S5" s="185"/>
      <c r="T5" s="296" t="s">
        <v>435</v>
      </c>
      <c r="U5" s="296"/>
      <c r="V5" s="297"/>
      <c r="W5" s="297"/>
      <c r="X5" s="297"/>
      <c r="Y5" s="298"/>
      <c r="Z5" s="298"/>
      <c r="AA5" s="298"/>
    </row>
    <row r="6" spans="1:27" ht="39.950000000000003" customHeight="1" x14ac:dyDescent="0.2">
      <c r="A6" s="90" t="s">
        <v>79</v>
      </c>
      <c r="B6" s="300" t="s">
        <v>164</v>
      </c>
      <c r="C6" s="299"/>
      <c r="D6" s="300" t="s">
        <v>172</v>
      </c>
      <c r="E6" s="301"/>
      <c r="F6" s="300" t="s">
        <v>174</v>
      </c>
      <c r="G6" s="301"/>
      <c r="H6" s="302" t="s">
        <v>514</v>
      </c>
      <c r="I6" s="304" t="s">
        <v>515</v>
      </c>
      <c r="J6" s="186" t="s">
        <v>79</v>
      </c>
      <c r="K6" s="299" t="s">
        <v>164</v>
      </c>
      <c r="L6" s="299"/>
      <c r="M6" s="300" t="s">
        <v>379</v>
      </c>
      <c r="N6" s="301"/>
      <c r="O6" s="300" t="s">
        <v>174</v>
      </c>
      <c r="P6" s="301"/>
      <c r="Q6" s="302" t="s">
        <v>514</v>
      </c>
      <c r="R6" s="304" t="s">
        <v>515</v>
      </c>
      <c r="S6" s="272" t="s">
        <v>79</v>
      </c>
      <c r="T6" s="299" t="s">
        <v>164</v>
      </c>
      <c r="U6" s="299"/>
      <c r="V6" s="300" t="s">
        <v>379</v>
      </c>
      <c r="W6" s="301"/>
      <c r="X6" s="300" t="s">
        <v>174</v>
      </c>
      <c r="Y6" s="301"/>
      <c r="Z6" s="302" t="s">
        <v>516</v>
      </c>
      <c r="AA6" s="304" t="s">
        <v>517</v>
      </c>
    </row>
    <row r="7" spans="1:27" ht="39.950000000000003" customHeight="1" x14ac:dyDescent="0.2">
      <c r="A7" s="91"/>
      <c r="B7" s="92" t="s">
        <v>6</v>
      </c>
      <c r="C7" s="93" t="s">
        <v>171</v>
      </c>
      <c r="D7" s="92" t="s">
        <v>6</v>
      </c>
      <c r="E7" s="93" t="s">
        <v>173</v>
      </c>
      <c r="F7" s="92" t="s">
        <v>6</v>
      </c>
      <c r="G7" s="192" t="s">
        <v>173</v>
      </c>
      <c r="H7" s="303"/>
      <c r="I7" s="304"/>
      <c r="J7" s="199"/>
      <c r="K7" s="93" t="s">
        <v>6</v>
      </c>
      <c r="L7" s="93" t="s">
        <v>171</v>
      </c>
      <c r="M7" s="92" t="s">
        <v>6</v>
      </c>
      <c r="N7" s="93" t="s">
        <v>173</v>
      </c>
      <c r="O7" s="92" t="s">
        <v>6</v>
      </c>
      <c r="P7" s="192" t="s">
        <v>173</v>
      </c>
      <c r="Q7" s="303"/>
      <c r="R7" s="304"/>
      <c r="S7" s="269"/>
      <c r="T7" s="93" t="s">
        <v>6</v>
      </c>
      <c r="U7" s="93" t="s">
        <v>171</v>
      </c>
      <c r="V7" s="92" t="s">
        <v>6</v>
      </c>
      <c r="W7" s="93" t="s">
        <v>173</v>
      </c>
      <c r="X7" s="92" t="s">
        <v>6</v>
      </c>
      <c r="Y7" s="192" t="s">
        <v>173</v>
      </c>
      <c r="Z7" s="303"/>
      <c r="AA7" s="304"/>
    </row>
    <row r="8" spans="1:27" ht="20.100000000000001" customHeight="1" x14ac:dyDescent="0.2">
      <c r="A8" s="187">
        <v>1</v>
      </c>
      <c r="B8" s="188">
        <v>2</v>
      </c>
      <c r="C8" s="189">
        <v>3</v>
      </c>
      <c r="D8" s="188">
        <v>4</v>
      </c>
      <c r="E8" s="190" t="s">
        <v>283</v>
      </c>
      <c r="F8" s="188">
        <v>6</v>
      </c>
      <c r="G8" s="190" t="s">
        <v>284</v>
      </c>
      <c r="H8" s="191">
        <v>8</v>
      </c>
      <c r="I8" s="187" t="s">
        <v>285</v>
      </c>
      <c r="J8" s="193">
        <v>1</v>
      </c>
      <c r="K8" s="189">
        <v>2</v>
      </c>
      <c r="L8" s="189">
        <v>3</v>
      </c>
      <c r="M8" s="188">
        <v>4</v>
      </c>
      <c r="N8" s="190" t="s">
        <v>283</v>
      </c>
      <c r="O8" s="188">
        <v>6</v>
      </c>
      <c r="P8" s="190" t="s">
        <v>284</v>
      </c>
      <c r="Q8" s="194">
        <v>8</v>
      </c>
      <c r="R8" s="193" t="s">
        <v>285</v>
      </c>
      <c r="S8" s="270">
        <v>1</v>
      </c>
      <c r="T8" s="189">
        <v>2</v>
      </c>
      <c r="U8" s="189">
        <v>3</v>
      </c>
      <c r="V8" s="188">
        <v>4</v>
      </c>
      <c r="W8" s="190" t="s">
        <v>283</v>
      </c>
      <c r="X8" s="188">
        <v>6</v>
      </c>
      <c r="Y8" s="190" t="s">
        <v>284</v>
      </c>
      <c r="Z8" s="271">
        <v>8</v>
      </c>
      <c r="AA8" s="270" t="s">
        <v>285</v>
      </c>
    </row>
    <row r="9" spans="1:27" s="20" customFormat="1" ht="15" x14ac:dyDescent="0.2">
      <c r="A9" s="183"/>
      <c r="B9" s="351"/>
      <c r="C9" s="352"/>
      <c r="D9" s="352"/>
      <c r="E9" s="352"/>
      <c r="F9" s="352"/>
      <c r="G9" s="352"/>
      <c r="H9" s="352"/>
      <c r="I9" s="366"/>
      <c r="J9" s="377"/>
      <c r="K9" s="352"/>
      <c r="L9" s="352"/>
      <c r="M9" s="352"/>
      <c r="N9" s="352"/>
      <c r="O9" s="352"/>
      <c r="P9" s="352"/>
      <c r="Q9" s="352"/>
      <c r="R9" s="366"/>
      <c r="S9" s="377"/>
      <c r="T9" s="352"/>
      <c r="U9" s="352"/>
      <c r="V9" s="352"/>
      <c r="W9" s="352"/>
      <c r="X9" s="352"/>
      <c r="Y9" s="352"/>
      <c r="Z9" s="352"/>
      <c r="AA9" s="366"/>
    </row>
    <row r="10" spans="1:27" s="20" customFormat="1" ht="24" x14ac:dyDescent="0.2">
      <c r="A10" s="94" t="s">
        <v>81</v>
      </c>
      <c r="B10" s="84">
        <v>392206</v>
      </c>
      <c r="C10" s="353">
        <v>0.14615127207793224</v>
      </c>
      <c r="D10" s="85">
        <v>581566</v>
      </c>
      <c r="E10" s="86">
        <v>1.4828075042197213</v>
      </c>
      <c r="F10" s="85">
        <v>3941179</v>
      </c>
      <c r="G10" s="85">
        <v>10.048747341958054</v>
      </c>
      <c r="H10" s="277">
        <v>187633745.28</v>
      </c>
      <c r="I10" s="286">
        <v>47.608531680494593</v>
      </c>
      <c r="J10" s="378" t="s">
        <v>81</v>
      </c>
      <c r="K10" s="85">
        <v>561515</v>
      </c>
      <c r="L10" s="353">
        <v>0.19487359063132498</v>
      </c>
      <c r="M10" s="85">
        <v>977836</v>
      </c>
      <c r="N10" s="86">
        <v>1.7414245389704639</v>
      </c>
      <c r="O10" s="85">
        <v>7304539</v>
      </c>
      <c r="P10" s="85">
        <v>13.008626661798884</v>
      </c>
      <c r="Q10" s="277">
        <v>352242336.73000002</v>
      </c>
      <c r="R10" s="286">
        <v>48.222391136524841</v>
      </c>
      <c r="S10" s="378" t="s">
        <v>81</v>
      </c>
      <c r="T10" s="85">
        <v>690068</v>
      </c>
      <c r="U10" s="353">
        <v>0.2302500769927098</v>
      </c>
      <c r="V10" s="85">
        <v>1356556</v>
      </c>
      <c r="W10" s="86">
        <v>1.9658294544885431</v>
      </c>
      <c r="X10" s="85">
        <v>10786364</v>
      </c>
      <c r="Y10" s="85">
        <v>15.630871160523311</v>
      </c>
      <c r="Z10" s="277">
        <v>527296799.88</v>
      </c>
      <c r="AA10" s="286">
        <v>48.885500237151277</v>
      </c>
    </row>
    <row r="11" spans="1:27" s="20" customFormat="1" ht="24" x14ac:dyDescent="0.2">
      <c r="A11" s="94" t="s">
        <v>82</v>
      </c>
      <c r="B11" s="84">
        <v>28117</v>
      </c>
      <c r="C11" s="353">
        <v>1.0477492228612568E-2</v>
      </c>
      <c r="D11" s="85">
        <v>46945</v>
      </c>
      <c r="E11" s="86">
        <v>1.6696304726677811</v>
      </c>
      <c r="F11" s="85">
        <v>535434</v>
      </c>
      <c r="G11" s="85">
        <v>19.043070028808195</v>
      </c>
      <c r="H11" s="277">
        <v>25759254.950000003</v>
      </c>
      <c r="I11" s="286">
        <v>48.109113261391698</v>
      </c>
      <c r="J11" s="378" t="s">
        <v>82</v>
      </c>
      <c r="K11" s="85">
        <v>49987</v>
      </c>
      <c r="L11" s="353">
        <v>1.7347971425319079E-2</v>
      </c>
      <c r="M11" s="85">
        <v>89138</v>
      </c>
      <c r="N11" s="86">
        <v>1.7832236381459179</v>
      </c>
      <c r="O11" s="85">
        <v>1055661</v>
      </c>
      <c r="P11" s="85">
        <v>21.118710864824855</v>
      </c>
      <c r="Q11" s="277">
        <v>51601367.420000002</v>
      </c>
      <c r="R11" s="286">
        <v>48.880623059864867</v>
      </c>
      <c r="S11" s="378" t="s">
        <v>82</v>
      </c>
      <c r="T11" s="85">
        <v>74023</v>
      </c>
      <c r="U11" s="353">
        <v>2.4698727443138006E-2</v>
      </c>
      <c r="V11" s="85">
        <v>136630</v>
      </c>
      <c r="W11" s="86">
        <v>1.8457776636991206</v>
      </c>
      <c r="X11" s="85">
        <v>1665168</v>
      </c>
      <c r="Y11" s="85">
        <v>22.495278494521973</v>
      </c>
      <c r="Z11" s="277">
        <v>82853369.900000006</v>
      </c>
      <c r="AA11" s="286">
        <v>49.756763221488768</v>
      </c>
    </row>
    <row r="12" spans="1:27" s="20" customFormat="1" ht="36" x14ac:dyDescent="0.2">
      <c r="A12" s="94" t="s">
        <v>83</v>
      </c>
      <c r="B12" s="84">
        <v>65197</v>
      </c>
      <c r="C12" s="353">
        <v>2.4294948281425956E-2</v>
      </c>
      <c r="D12" s="85">
        <v>89524</v>
      </c>
      <c r="E12" s="86">
        <v>1.3731306655214197</v>
      </c>
      <c r="F12" s="85">
        <v>247481</v>
      </c>
      <c r="G12" s="85">
        <v>3.7958955166648773</v>
      </c>
      <c r="H12" s="277">
        <v>11714447.07</v>
      </c>
      <c r="I12" s="286">
        <v>47.334733050213956</v>
      </c>
      <c r="J12" s="378" t="s">
        <v>83</v>
      </c>
      <c r="K12" s="85">
        <v>91908</v>
      </c>
      <c r="L12" s="353">
        <v>3.1896640281637738E-2</v>
      </c>
      <c r="M12" s="85">
        <v>145875</v>
      </c>
      <c r="N12" s="86">
        <v>1.5871850110980545</v>
      </c>
      <c r="O12" s="85">
        <v>401523</v>
      </c>
      <c r="P12" s="85">
        <v>4.3687491839665755</v>
      </c>
      <c r="Q12" s="277">
        <v>19142731.140000001</v>
      </c>
      <c r="R12" s="286">
        <v>47.675304129526829</v>
      </c>
      <c r="S12" s="378" t="s">
        <v>83</v>
      </c>
      <c r="T12" s="85">
        <v>106070</v>
      </c>
      <c r="U12" s="353">
        <v>3.5391621791789694E-2</v>
      </c>
      <c r="V12" s="85">
        <v>178673</v>
      </c>
      <c r="W12" s="86">
        <v>1.6844819458847931</v>
      </c>
      <c r="X12" s="85">
        <v>500399</v>
      </c>
      <c r="Y12" s="85">
        <v>4.7176298670689167</v>
      </c>
      <c r="Z12" s="277">
        <v>24035992.579999998</v>
      </c>
      <c r="AA12" s="286">
        <v>48.033654303865511</v>
      </c>
    </row>
    <row r="13" spans="1:27" s="20" customFormat="1" ht="24" x14ac:dyDescent="0.2">
      <c r="A13" s="94" t="s">
        <v>84</v>
      </c>
      <c r="B13" s="84">
        <v>7</v>
      </c>
      <c r="C13" s="354">
        <v>2.608473364878471E-6</v>
      </c>
      <c r="D13" s="85">
        <v>7</v>
      </c>
      <c r="E13" s="86">
        <v>1</v>
      </c>
      <c r="F13" s="85">
        <v>63</v>
      </c>
      <c r="G13" s="85">
        <v>9</v>
      </c>
      <c r="H13" s="277">
        <v>3345.79</v>
      </c>
      <c r="I13" s="286">
        <v>53.107777777777777</v>
      </c>
      <c r="J13" s="378" t="s">
        <v>84</v>
      </c>
      <c r="K13" s="85">
        <v>133</v>
      </c>
      <c r="L13" s="89">
        <v>4.6157604968640591E-5</v>
      </c>
      <c r="M13" s="85">
        <v>140</v>
      </c>
      <c r="N13" s="86">
        <v>1.0526315789473684</v>
      </c>
      <c r="O13" s="85">
        <v>944</v>
      </c>
      <c r="P13" s="85">
        <v>7.0977443609022552</v>
      </c>
      <c r="Q13" s="277">
        <v>59262.96</v>
      </c>
      <c r="R13" s="286">
        <v>62.7785593220339</v>
      </c>
      <c r="S13" s="378" t="s">
        <v>84</v>
      </c>
      <c r="T13" s="85">
        <v>352</v>
      </c>
      <c r="U13" s="355">
        <v>1.1744933412567146E-4</v>
      </c>
      <c r="V13" s="85">
        <v>373</v>
      </c>
      <c r="W13" s="86">
        <v>1.0596590909090908</v>
      </c>
      <c r="X13" s="85">
        <v>2613</v>
      </c>
      <c r="Y13" s="85">
        <v>7.4232954545454541</v>
      </c>
      <c r="Z13" s="277">
        <v>162453.79</v>
      </c>
      <c r="AA13" s="286">
        <v>62.171370072713358</v>
      </c>
    </row>
    <row r="14" spans="1:27" ht="36" x14ac:dyDescent="0.2">
      <c r="A14" s="94" t="s">
        <v>85</v>
      </c>
      <c r="B14" s="84">
        <v>1672</v>
      </c>
      <c r="C14" s="355">
        <v>6.230524951538291E-4</v>
      </c>
      <c r="D14" s="85">
        <v>3513</v>
      </c>
      <c r="E14" s="86">
        <v>2.1010765550239237</v>
      </c>
      <c r="F14" s="85">
        <v>47464</v>
      </c>
      <c r="G14" s="85">
        <v>28.387559808612441</v>
      </c>
      <c r="H14" s="277">
        <v>2851153.85</v>
      </c>
      <c r="I14" s="286">
        <v>60.069818177987528</v>
      </c>
      <c r="J14" s="378" t="s">
        <v>85</v>
      </c>
      <c r="K14" s="85">
        <v>2556</v>
      </c>
      <c r="L14" s="355">
        <v>8.8705893458530338E-4</v>
      </c>
      <c r="M14" s="85">
        <v>6292</v>
      </c>
      <c r="N14" s="86">
        <v>2.4616588419405319</v>
      </c>
      <c r="O14" s="85">
        <v>91544</v>
      </c>
      <c r="P14" s="85">
        <v>35.815336463223787</v>
      </c>
      <c r="Q14" s="277">
        <v>5596687.8200000003</v>
      </c>
      <c r="R14" s="286">
        <v>61.13658808878791</v>
      </c>
      <c r="S14" s="378" t="s">
        <v>85</v>
      </c>
      <c r="T14" s="85">
        <v>3479</v>
      </c>
      <c r="U14" s="353">
        <v>1.1608131631341222E-3</v>
      </c>
      <c r="V14" s="85">
        <v>9083</v>
      </c>
      <c r="W14" s="86">
        <v>2.6108077033630352</v>
      </c>
      <c r="X14" s="85">
        <v>138627</v>
      </c>
      <c r="Y14" s="85">
        <v>39.846795056050588</v>
      </c>
      <c r="Z14" s="277">
        <v>8640648.1400000006</v>
      </c>
      <c r="AA14" s="286">
        <v>62.33019642638159</v>
      </c>
    </row>
    <row r="15" spans="1:27" ht="36" x14ac:dyDescent="0.2">
      <c r="A15" s="94" t="s">
        <v>148</v>
      </c>
      <c r="B15" s="84"/>
      <c r="C15" s="356"/>
      <c r="D15" s="85"/>
      <c r="E15" s="86"/>
      <c r="F15" s="357"/>
      <c r="G15" s="85"/>
      <c r="H15" s="277"/>
      <c r="I15" s="286"/>
      <c r="J15" s="378" t="s">
        <v>148</v>
      </c>
      <c r="K15" s="85">
        <v>1</v>
      </c>
      <c r="L15" s="356">
        <v>3.4704966141835033E-7</v>
      </c>
      <c r="M15" s="85">
        <v>1</v>
      </c>
      <c r="N15" s="86">
        <v>1</v>
      </c>
      <c r="O15" s="357">
        <v>26</v>
      </c>
      <c r="P15" s="85">
        <v>26</v>
      </c>
      <c r="Q15" s="277">
        <v>986.95</v>
      </c>
      <c r="R15" s="286">
        <v>37.95961538461539</v>
      </c>
      <c r="S15" s="378" t="s">
        <v>148</v>
      </c>
      <c r="T15" s="85">
        <v>1</v>
      </c>
      <c r="U15" s="356">
        <v>3.3366288103883938E-7</v>
      </c>
      <c r="V15" s="85">
        <v>1</v>
      </c>
      <c r="W15" s="86">
        <v>1</v>
      </c>
      <c r="X15" s="357">
        <v>40</v>
      </c>
      <c r="Y15" s="85">
        <v>40</v>
      </c>
      <c r="Z15" s="277">
        <v>1306.98</v>
      </c>
      <c r="AA15" s="286">
        <v>32.674500000000002</v>
      </c>
    </row>
    <row r="16" spans="1:27" s="50" customFormat="1" ht="36" customHeight="1" x14ac:dyDescent="0.2">
      <c r="A16" s="95" t="s">
        <v>147</v>
      </c>
      <c r="B16" s="84">
        <v>10</v>
      </c>
      <c r="C16" s="354">
        <v>3.7263905212549589E-6</v>
      </c>
      <c r="D16" s="85">
        <v>10</v>
      </c>
      <c r="E16" s="86">
        <v>1</v>
      </c>
      <c r="F16" s="85">
        <v>120</v>
      </c>
      <c r="G16" s="85">
        <v>12</v>
      </c>
      <c r="H16" s="277">
        <v>7007.95</v>
      </c>
      <c r="I16" s="286">
        <v>58.399583333333332</v>
      </c>
      <c r="J16" s="379" t="s">
        <v>147</v>
      </c>
      <c r="K16" s="85">
        <v>17</v>
      </c>
      <c r="L16" s="354">
        <v>5.8998442441119555E-6</v>
      </c>
      <c r="M16" s="85">
        <v>17</v>
      </c>
      <c r="N16" s="86">
        <v>1</v>
      </c>
      <c r="O16" s="85">
        <v>386</v>
      </c>
      <c r="P16" s="85">
        <v>22.705882352941178</v>
      </c>
      <c r="Q16" s="277">
        <v>22458.52</v>
      </c>
      <c r="R16" s="286">
        <v>58.182694300518136</v>
      </c>
      <c r="S16" s="379" t="s">
        <v>147</v>
      </c>
      <c r="T16" s="85">
        <v>25</v>
      </c>
      <c r="U16" s="354">
        <v>8.3415720259709839E-6</v>
      </c>
      <c r="V16" s="85">
        <v>25</v>
      </c>
      <c r="W16" s="86">
        <v>1</v>
      </c>
      <c r="X16" s="85">
        <v>713</v>
      </c>
      <c r="Y16" s="85">
        <v>28.52</v>
      </c>
      <c r="Z16" s="277">
        <v>39520.61</v>
      </c>
      <c r="AA16" s="286">
        <v>55.428625525946707</v>
      </c>
    </row>
    <row r="17" spans="1:27" ht="24" x14ac:dyDescent="0.2">
      <c r="A17" s="94" t="s">
        <v>86</v>
      </c>
      <c r="B17" s="84"/>
      <c r="C17" s="355"/>
      <c r="D17" s="85"/>
      <c r="E17" s="86"/>
      <c r="F17" s="85"/>
      <c r="G17" s="358"/>
      <c r="H17" s="277"/>
      <c r="I17" s="286"/>
      <c r="J17" s="378" t="s">
        <v>86</v>
      </c>
      <c r="K17" s="85"/>
      <c r="L17" s="355"/>
      <c r="M17" s="85"/>
      <c r="N17" s="86"/>
      <c r="O17" s="85"/>
      <c r="P17" s="358"/>
      <c r="Q17" s="277"/>
      <c r="R17" s="286"/>
      <c r="S17" s="378" t="s">
        <v>86</v>
      </c>
      <c r="T17" s="85"/>
      <c r="U17" s="355"/>
      <c r="V17" s="85"/>
      <c r="W17" s="86"/>
      <c r="X17" s="85"/>
      <c r="Y17" s="358"/>
      <c r="Z17" s="277"/>
      <c r="AA17" s="286"/>
    </row>
    <row r="18" spans="1:27" x14ac:dyDescent="0.2">
      <c r="A18" s="94" t="s">
        <v>87</v>
      </c>
      <c r="B18" s="84">
        <v>55559</v>
      </c>
      <c r="C18" s="353">
        <v>2.0703453097040424E-2</v>
      </c>
      <c r="D18" s="85"/>
      <c r="E18" s="86"/>
      <c r="F18" s="85">
        <v>3732275</v>
      </c>
      <c r="G18" s="85">
        <v>67.176785039327555</v>
      </c>
      <c r="H18" s="277">
        <v>145952260.84</v>
      </c>
      <c r="I18" s="286">
        <v>39.105441276433275</v>
      </c>
      <c r="J18" s="378" t="s">
        <v>87</v>
      </c>
      <c r="K18" s="85">
        <v>70285</v>
      </c>
      <c r="L18" s="353">
        <v>2.4392385452788753E-2</v>
      </c>
      <c r="M18" s="85"/>
      <c r="N18" s="86"/>
      <c r="O18" s="85">
        <v>7522564</v>
      </c>
      <c r="P18" s="85">
        <v>107.02943729102938</v>
      </c>
      <c r="Q18" s="277">
        <v>289918864.06</v>
      </c>
      <c r="R18" s="286">
        <v>38.539899967617423</v>
      </c>
      <c r="S18" s="378" t="s">
        <v>87</v>
      </c>
      <c r="T18" s="85">
        <v>85478</v>
      </c>
      <c r="U18" s="353">
        <v>2.8520835745437911E-2</v>
      </c>
      <c r="V18" s="85"/>
      <c r="W18" s="86"/>
      <c r="X18" s="85">
        <v>11184843</v>
      </c>
      <c r="Y18" s="85">
        <v>130.85054633940896</v>
      </c>
      <c r="Z18" s="277">
        <v>440666631.32999998</v>
      </c>
      <c r="AA18" s="286">
        <v>39.398553142855917</v>
      </c>
    </row>
    <row r="19" spans="1:27" x14ac:dyDescent="0.2">
      <c r="A19" s="96" t="s">
        <v>88</v>
      </c>
      <c r="B19" s="87">
        <v>49170</v>
      </c>
      <c r="C19" s="360">
        <v>1.8322662193010632E-2</v>
      </c>
      <c r="D19" s="88"/>
      <c r="E19" s="86"/>
      <c r="F19" s="88">
        <v>3600598</v>
      </c>
      <c r="G19" s="88">
        <v>73.227537116127721</v>
      </c>
      <c r="H19" s="278">
        <v>141134808.43000001</v>
      </c>
      <c r="I19" s="367">
        <v>39.197602295507579</v>
      </c>
      <c r="J19" s="97" t="s">
        <v>88</v>
      </c>
      <c r="K19" s="88">
        <v>58424</v>
      </c>
      <c r="L19" s="360">
        <v>2.02760294187057E-2</v>
      </c>
      <c r="M19" s="88"/>
      <c r="N19" s="86"/>
      <c r="O19" s="88">
        <v>7264250</v>
      </c>
      <c r="P19" s="88">
        <v>124.33674517321649</v>
      </c>
      <c r="Q19" s="278">
        <v>280352267.93000001</v>
      </c>
      <c r="R19" s="367">
        <v>38.593422298241386</v>
      </c>
      <c r="S19" s="97" t="s">
        <v>88</v>
      </c>
      <c r="T19" s="88">
        <v>67799</v>
      </c>
      <c r="U19" s="360">
        <v>2.2622009671552271E-2</v>
      </c>
      <c r="V19" s="88"/>
      <c r="W19" s="86"/>
      <c r="X19" s="88">
        <v>10787890</v>
      </c>
      <c r="Y19" s="88">
        <v>159.11576866915442</v>
      </c>
      <c r="Z19" s="278">
        <v>425742885.69</v>
      </c>
      <c r="AA19" s="367">
        <v>39.464889398204839</v>
      </c>
    </row>
    <row r="20" spans="1:27" x14ac:dyDescent="0.2">
      <c r="A20" s="96" t="s">
        <v>89</v>
      </c>
      <c r="B20" s="87">
        <v>5882</v>
      </c>
      <c r="C20" s="360">
        <v>2.1918629046021668E-3</v>
      </c>
      <c r="D20" s="88"/>
      <c r="E20" s="86"/>
      <c r="F20" s="88">
        <v>105172</v>
      </c>
      <c r="G20" s="88">
        <v>17.880312818769127</v>
      </c>
      <c r="H20" s="278">
        <v>3815632.66</v>
      </c>
      <c r="I20" s="367">
        <v>36.27992868824402</v>
      </c>
      <c r="J20" s="97" t="s">
        <v>89</v>
      </c>
      <c r="K20" s="88">
        <v>11128</v>
      </c>
      <c r="L20" s="360">
        <v>3.8619686322634026E-3</v>
      </c>
      <c r="M20" s="88"/>
      <c r="N20" s="86"/>
      <c r="O20" s="88">
        <v>204843</v>
      </c>
      <c r="P20" s="88">
        <v>18.407890007189074</v>
      </c>
      <c r="Q20" s="278">
        <v>7589693.3600000003</v>
      </c>
      <c r="R20" s="367">
        <v>37.051270289929363</v>
      </c>
      <c r="S20" s="97" t="s">
        <v>89</v>
      </c>
      <c r="T20" s="88">
        <v>16702</v>
      </c>
      <c r="U20" s="360">
        <v>5.5728374391106946E-3</v>
      </c>
      <c r="V20" s="88"/>
      <c r="W20" s="86"/>
      <c r="X20" s="88">
        <v>314323</v>
      </c>
      <c r="Y20" s="88">
        <v>18.819482696683032</v>
      </c>
      <c r="Z20" s="278">
        <v>11827127.18</v>
      </c>
      <c r="AA20" s="367">
        <v>37.627304333440442</v>
      </c>
    </row>
    <row r="21" spans="1:27" x14ac:dyDescent="0.2">
      <c r="A21" s="96" t="s">
        <v>90</v>
      </c>
      <c r="B21" s="87">
        <v>165</v>
      </c>
      <c r="C21" s="362">
        <v>6.1485443600706825E-5</v>
      </c>
      <c r="D21" s="88"/>
      <c r="E21" s="86"/>
      <c r="F21" s="88">
        <v>7722</v>
      </c>
      <c r="G21" s="88">
        <v>46.8</v>
      </c>
      <c r="H21" s="278">
        <v>517634.6</v>
      </c>
      <c r="I21" s="367">
        <v>67.033747733747731</v>
      </c>
      <c r="J21" s="97" t="s">
        <v>90</v>
      </c>
      <c r="K21" s="88">
        <v>251</v>
      </c>
      <c r="L21" s="362">
        <v>8.7109465016005935E-5</v>
      </c>
      <c r="M21" s="88"/>
      <c r="N21" s="86"/>
      <c r="O21" s="88">
        <v>15205</v>
      </c>
      <c r="P21" s="88">
        <v>60.577689243027891</v>
      </c>
      <c r="Q21" s="278">
        <v>1044131.5599999999</v>
      </c>
      <c r="R21" s="367">
        <v>68.670276882604398</v>
      </c>
      <c r="S21" s="97" t="s">
        <v>90</v>
      </c>
      <c r="T21" s="88">
        <v>332</v>
      </c>
      <c r="U21" s="362">
        <v>1.1077607650489466E-4</v>
      </c>
      <c r="V21" s="88"/>
      <c r="W21" s="86"/>
      <c r="X21" s="88">
        <v>24410</v>
      </c>
      <c r="Y21" s="88">
        <v>73.524096385542165</v>
      </c>
      <c r="Z21" s="278">
        <v>1707057.8800000001</v>
      </c>
      <c r="AA21" s="367">
        <v>69.932727570667765</v>
      </c>
    </row>
    <row r="22" spans="1:27" ht="36" x14ac:dyDescent="0.2">
      <c r="A22" s="96" t="s">
        <v>91</v>
      </c>
      <c r="B22" s="87">
        <v>342</v>
      </c>
      <c r="C22" s="362">
        <v>1.2744255582691958E-4</v>
      </c>
      <c r="D22" s="88"/>
      <c r="E22" s="86"/>
      <c r="F22" s="88">
        <v>18783</v>
      </c>
      <c r="G22" s="88">
        <v>54.921052631578945</v>
      </c>
      <c r="H22" s="278">
        <v>484185.14999999997</v>
      </c>
      <c r="I22" s="367">
        <v>25.777839003354096</v>
      </c>
      <c r="J22" s="97" t="s">
        <v>91</v>
      </c>
      <c r="K22" s="88">
        <v>482</v>
      </c>
      <c r="L22" s="362">
        <v>1.6727793680364485E-4</v>
      </c>
      <c r="M22" s="88"/>
      <c r="N22" s="86"/>
      <c r="O22" s="88">
        <v>38266</v>
      </c>
      <c r="P22" s="88">
        <v>79.390041493775939</v>
      </c>
      <c r="Q22" s="278">
        <v>932771.21</v>
      </c>
      <c r="R22" s="367">
        <v>24.375978936915278</v>
      </c>
      <c r="S22" s="97" t="s">
        <v>91</v>
      </c>
      <c r="T22" s="88">
        <v>645</v>
      </c>
      <c r="U22" s="362">
        <v>2.1521255827005139E-4</v>
      </c>
      <c r="V22" s="88"/>
      <c r="W22" s="86"/>
      <c r="X22" s="88">
        <v>58220</v>
      </c>
      <c r="Y22" s="88">
        <v>90.263565891472865</v>
      </c>
      <c r="Z22" s="278">
        <v>1389560.5799999998</v>
      </c>
      <c r="AA22" s="367">
        <v>23.86740948127791</v>
      </c>
    </row>
    <row r="23" spans="1:27" ht="13.5" x14ac:dyDescent="0.2">
      <c r="A23" s="94" t="s">
        <v>428</v>
      </c>
      <c r="B23" s="84">
        <v>47713</v>
      </c>
      <c r="C23" s="353">
        <v>1.7779727094063787E-2</v>
      </c>
      <c r="D23" s="85"/>
      <c r="E23" s="86"/>
      <c r="F23" s="85">
        <v>2363055</v>
      </c>
      <c r="G23" s="85">
        <v>49.526439335191668</v>
      </c>
      <c r="H23" s="277">
        <v>82184340.63000001</v>
      </c>
      <c r="I23" s="286">
        <v>34.778852218843831</v>
      </c>
      <c r="J23" s="378" t="s">
        <v>428</v>
      </c>
      <c r="K23" s="85">
        <v>58764</v>
      </c>
      <c r="L23" s="353">
        <v>2.0394026303587939E-2</v>
      </c>
      <c r="M23" s="85"/>
      <c r="N23" s="86"/>
      <c r="O23" s="85">
        <v>4590776</v>
      </c>
      <c r="P23" s="85">
        <v>78.122251718739363</v>
      </c>
      <c r="Q23" s="277">
        <v>164369774.11999997</v>
      </c>
      <c r="R23" s="286">
        <v>35.80435510684903</v>
      </c>
      <c r="S23" s="378" t="s">
        <v>428</v>
      </c>
      <c r="T23" s="85">
        <v>71630</v>
      </c>
      <c r="U23" s="353">
        <v>2.3900272168812062E-2</v>
      </c>
      <c r="V23" s="85"/>
      <c r="W23" s="86"/>
      <c r="X23" s="85">
        <v>6924702</v>
      </c>
      <c r="Y23" s="85">
        <v>96.673209549071615</v>
      </c>
      <c r="Z23" s="277">
        <v>246565656.25000003</v>
      </c>
      <c r="AA23" s="286">
        <v>35.606681161153219</v>
      </c>
    </row>
    <row r="24" spans="1:27" x14ac:dyDescent="0.2">
      <c r="A24" s="96" t="s">
        <v>161</v>
      </c>
      <c r="B24" s="87">
        <v>40937</v>
      </c>
      <c r="C24" s="360">
        <v>1.5254724876861425E-2</v>
      </c>
      <c r="D24" s="88"/>
      <c r="E24" s="86"/>
      <c r="F24" s="88">
        <v>2065114</v>
      </c>
      <c r="G24" s="88">
        <v>50.446148960597995</v>
      </c>
      <c r="H24" s="278">
        <v>76663524.790000007</v>
      </c>
      <c r="I24" s="367">
        <v>37.123144189618593</v>
      </c>
      <c r="J24" s="97" t="s">
        <v>161</v>
      </c>
      <c r="K24" s="88">
        <v>50151</v>
      </c>
      <c r="L24" s="360">
        <v>1.7404887569791687E-2</v>
      </c>
      <c r="M24" s="88"/>
      <c r="N24" s="86"/>
      <c r="O24" s="88">
        <v>4048870</v>
      </c>
      <c r="P24" s="88">
        <v>80.733584574584754</v>
      </c>
      <c r="Q24" s="278">
        <v>154054142.26999998</v>
      </c>
      <c r="R24" s="367">
        <v>38.048675870057565</v>
      </c>
      <c r="S24" s="97" t="s">
        <v>161</v>
      </c>
      <c r="T24" s="88">
        <v>59961</v>
      </c>
      <c r="U24" s="360">
        <v>2.0006760009969846E-2</v>
      </c>
      <c r="V24" s="88"/>
      <c r="W24" s="86"/>
      <c r="X24" s="88">
        <v>6142981</v>
      </c>
      <c r="Y24" s="88">
        <v>102.44960891245977</v>
      </c>
      <c r="Z24" s="278">
        <v>231771404.88000003</v>
      </c>
      <c r="AA24" s="367">
        <v>37.729467970029539</v>
      </c>
    </row>
    <row r="25" spans="1:27" ht="24" x14ac:dyDescent="0.2">
      <c r="A25" s="96" t="s">
        <v>162</v>
      </c>
      <c r="B25" s="87">
        <v>6776</v>
      </c>
      <c r="C25" s="360">
        <v>2.52500221720236E-3</v>
      </c>
      <c r="D25" s="88"/>
      <c r="E25" s="86"/>
      <c r="F25" s="88">
        <v>297941</v>
      </c>
      <c r="G25" s="88">
        <v>43.970041322314053</v>
      </c>
      <c r="H25" s="278">
        <v>5520815.8399999999</v>
      </c>
      <c r="I25" s="367">
        <v>18.529896321754979</v>
      </c>
      <c r="J25" s="97" t="s">
        <v>162</v>
      </c>
      <c r="K25" s="88">
        <v>8613</v>
      </c>
      <c r="L25" s="360">
        <v>2.9891387337962513E-3</v>
      </c>
      <c r="M25" s="88"/>
      <c r="N25" s="86"/>
      <c r="O25" s="88">
        <v>541906</v>
      </c>
      <c r="P25" s="88">
        <v>62.917218158597471</v>
      </c>
      <c r="Q25" s="278">
        <v>10315631.85</v>
      </c>
      <c r="R25" s="367">
        <v>19.035832506006575</v>
      </c>
      <c r="S25" s="97" t="s">
        <v>162</v>
      </c>
      <c r="T25" s="88">
        <v>11669</v>
      </c>
      <c r="U25" s="360">
        <v>3.8935121588422163E-3</v>
      </c>
      <c r="V25" s="88"/>
      <c r="W25" s="86"/>
      <c r="X25" s="88">
        <v>781721</v>
      </c>
      <c r="Y25" s="88">
        <v>66.991258891078928</v>
      </c>
      <c r="Z25" s="278">
        <v>14794251.370000001</v>
      </c>
      <c r="AA25" s="367">
        <v>18.925232109665725</v>
      </c>
    </row>
    <row r="26" spans="1:27" x14ac:dyDescent="0.2">
      <c r="A26" s="95" t="s">
        <v>144</v>
      </c>
      <c r="B26" s="84">
        <v>280</v>
      </c>
      <c r="C26" s="355">
        <v>1.0433893459513884E-4</v>
      </c>
      <c r="D26" s="85"/>
      <c r="E26" s="86"/>
      <c r="F26" s="85">
        <v>16444</v>
      </c>
      <c r="G26" s="85">
        <v>58.728571428571428</v>
      </c>
      <c r="H26" s="277">
        <v>831866.75</v>
      </c>
      <c r="I26" s="286">
        <v>50.587858793480905</v>
      </c>
      <c r="J26" s="379" t="s">
        <v>144</v>
      </c>
      <c r="K26" s="85">
        <v>356</v>
      </c>
      <c r="L26" s="355">
        <v>1.235496794649327E-4</v>
      </c>
      <c r="M26" s="85"/>
      <c r="N26" s="86"/>
      <c r="O26" s="85">
        <v>32624</v>
      </c>
      <c r="P26" s="85">
        <v>91.640449438202253</v>
      </c>
      <c r="Q26" s="277">
        <v>1711987.98</v>
      </c>
      <c r="R26" s="286">
        <v>52.47633582638548</v>
      </c>
      <c r="S26" s="379" t="s">
        <v>144</v>
      </c>
      <c r="T26" s="85">
        <v>415</v>
      </c>
      <c r="U26" s="355">
        <v>1.3847009563111833E-4</v>
      </c>
      <c r="V26" s="85"/>
      <c r="W26" s="86"/>
      <c r="X26" s="85">
        <v>47954</v>
      </c>
      <c r="Y26" s="85">
        <v>115.55180722891566</v>
      </c>
      <c r="Z26" s="277">
        <v>2607836.4300000002</v>
      </c>
      <c r="AA26" s="286">
        <v>54.382041748342168</v>
      </c>
    </row>
    <row r="27" spans="1:27" x14ac:dyDescent="0.2">
      <c r="A27" s="96" t="s">
        <v>146</v>
      </c>
      <c r="B27" s="87">
        <v>250</v>
      </c>
      <c r="C27" s="362">
        <v>9.3159763031373972E-5</v>
      </c>
      <c r="D27" s="88"/>
      <c r="E27" s="86"/>
      <c r="F27" s="88">
        <v>15070</v>
      </c>
      <c r="G27" s="88">
        <v>60.28</v>
      </c>
      <c r="H27" s="278">
        <v>791158.03</v>
      </c>
      <c r="I27" s="367">
        <v>52.498873921698738</v>
      </c>
      <c r="J27" s="97" t="s">
        <v>146</v>
      </c>
      <c r="K27" s="88">
        <v>319</v>
      </c>
      <c r="L27" s="362">
        <v>1.1070884199245376E-4</v>
      </c>
      <c r="M27" s="88"/>
      <c r="N27" s="86"/>
      <c r="O27" s="88">
        <v>30272</v>
      </c>
      <c r="P27" s="88">
        <v>94.896551724137936</v>
      </c>
      <c r="Q27" s="278">
        <v>1637287.77</v>
      </c>
      <c r="R27" s="367">
        <v>54.085880351479915</v>
      </c>
      <c r="S27" s="97" t="s">
        <v>146</v>
      </c>
      <c r="T27" s="88">
        <v>364</v>
      </c>
      <c r="U27" s="362">
        <v>1.2145328869813753E-4</v>
      </c>
      <c r="V27" s="88"/>
      <c r="W27" s="86"/>
      <c r="X27" s="88">
        <v>44723</v>
      </c>
      <c r="Y27" s="88">
        <v>122.86538461538461</v>
      </c>
      <c r="Z27" s="278">
        <v>2503370.5</v>
      </c>
      <c r="AA27" s="367">
        <v>55.975012856919257</v>
      </c>
    </row>
    <row r="28" spans="1:27" x14ac:dyDescent="0.2">
      <c r="A28" s="96" t="s">
        <v>145</v>
      </c>
      <c r="B28" s="87">
        <v>30</v>
      </c>
      <c r="C28" s="359">
        <v>1.1179171563764877E-5</v>
      </c>
      <c r="D28" s="88"/>
      <c r="E28" s="86"/>
      <c r="F28" s="88">
        <v>1374</v>
      </c>
      <c r="G28" s="88">
        <v>45.8</v>
      </c>
      <c r="H28" s="278">
        <v>40708.720000000001</v>
      </c>
      <c r="I28" s="367">
        <v>29.627889374090248</v>
      </c>
      <c r="J28" s="97" t="s">
        <v>145</v>
      </c>
      <c r="K28" s="88">
        <v>37</v>
      </c>
      <c r="L28" s="359">
        <v>1.2840837472478961E-5</v>
      </c>
      <c r="M28" s="88"/>
      <c r="N28" s="86"/>
      <c r="O28" s="88">
        <v>2352</v>
      </c>
      <c r="P28" s="88">
        <v>63.567567567567565</v>
      </c>
      <c r="Q28" s="278">
        <v>74700.210000000006</v>
      </c>
      <c r="R28" s="367">
        <v>31.760293367346943</v>
      </c>
      <c r="S28" s="97" t="s">
        <v>145</v>
      </c>
      <c r="T28" s="88">
        <v>51</v>
      </c>
      <c r="U28" s="359">
        <v>1.7016806932980807E-5</v>
      </c>
      <c r="V28" s="88"/>
      <c r="W28" s="86"/>
      <c r="X28" s="88">
        <v>3231</v>
      </c>
      <c r="Y28" s="88">
        <v>63.352941176470587</v>
      </c>
      <c r="Z28" s="278">
        <v>104465.93</v>
      </c>
      <c r="AA28" s="367">
        <v>32.332383163107394</v>
      </c>
    </row>
    <row r="29" spans="1:27" x14ac:dyDescent="0.2">
      <c r="A29" s="97"/>
      <c r="B29" s="88"/>
      <c r="C29" s="89"/>
      <c r="D29" s="88"/>
      <c r="E29" s="86"/>
      <c r="F29" s="88"/>
      <c r="G29" s="85"/>
      <c r="H29" s="278"/>
      <c r="I29" s="286"/>
      <c r="J29" s="97"/>
      <c r="K29" s="88"/>
      <c r="L29" s="89"/>
      <c r="M29" s="88"/>
      <c r="N29" s="86"/>
      <c r="O29" s="88"/>
      <c r="P29" s="85"/>
      <c r="Q29" s="278"/>
      <c r="R29" s="286"/>
      <c r="S29" s="97"/>
      <c r="T29" s="88"/>
      <c r="U29" s="89"/>
      <c r="V29" s="88"/>
      <c r="W29" s="86"/>
      <c r="X29" s="88"/>
      <c r="Y29" s="85"/>
      <c r="Z29" s="278"/>
      <c r="AA29" s="286"/>
    </row>
    <row r="30" spans="1:27" ht="24" customHeight="1" x14ac:dyDescent="0.2">
      <c r="A30" s="95" t="s">
        <v>427</v>
      </c>
      <c r="B30" s="84">
        <v>1112</v>
      </c>
      <c r="C30" s="364">
        <v>4.1437462596355141E-4</v>
      </c>
      <c r="D30" s="88"/>
      <c r="E30" s="86"/>
      <c r="F30" s="85">
        <v>28699</v>
      </c>
      <c r="G30" s="85">
        <v>25.80845323741007</v>
      </c>
      <c r="H30" s="277">
        <v>1066437.51</v>
      </c>
      <c r="I30" s="286">
        <v>37.159396146207186</v>
      </c>
      <c r="J30" s="379" t="s">
        <v>427</v>
      </c>
      <c r="K30" s="85">
        <v>1756</v>
      </c>
      <c r="L30" s="364">
        <v>6.0941920545062314E-4</v>
      </c>
      <c r="M30" s="88"/>
      <c r="N30" s="86"/>
      <c r="O30" s="85">
        <v>50581</v>
      </c>
      <c r="P30" s="85">
        <v>28.804669703872438</v>
      </c>
      <c r="Q30" s="277">
        <v>1918601.24</v>
      </c>
      <c r="R30" s="286">
        <v>37.931263517921749</v>
      </c>
      <c r="S30" s="379" t="s">
        <v>427</v>
      </c>
      <c r="T30" s="85">
        <v>2933</v>
      </c>
      <c r="U30" s="369">
        <v>9.786332300869159E-4</v>
      </c>
      <c r="V30" s="88"/>
      <c r="W30" s="86"/>
      <c r="X30" s="85">
        <v>88632</v>
      </c>
      <c r="Y30" s="85">
        <v>30.218888510057962</v>
      </c>
      <c r="Z30" s="277">
        <v>3315734.32</v>
      </c>
      <c r="AA30" s="286">
        <v>37.41012636519541</v>
      </c>
    </row>
    <row r="31" spans="1:27" x14ac:dyDescent="0.2">
      <c r="A31" s="195" t="s">
        <v>403</v>
      </c>
      <c r="B31" s="196">
        <v>1112</v>
      </c>
      <c r="C31" s="365">
        <v>4.1437462596355141E-4</v>
      </c>
      <c r="D31" s="197"/>
      <c r="E31" s="198"/>
      <c r="F31" s="197">
        <v>28699</v>
      </c>
      <c r="G31" s="197">
        <v>25.80845323741007</v>
      </c>
      <c r="H31" s="279">
        <v>1066437.51</v>
      </c>
      <c r="I31" s="368">
        <v>37.159396146207186</v>
      </c>
      <c r="J31" s="380" t="s">
        <v>403</v>
      </c>
      <c r="K31" s="197">
        <v>1756</v>
      </c>
      <c r="L31" s="365">
        <v>6.0941920545062314E-4</v>
      </c>
      <c r="M31" s="197"/>
      <c r="N31" s="198"/>
      <c r="O31" s="197">
        <v>50581</v>
      </c>
      <c r="P31" s="197">
        <v>28.804669703872438</v>
      </c>
      <c r="Q31" s="279">
        <v>1918601.24</v>
      </c>
      <c r="R31" s="368">
        <v>37.931263517921749</v>
      </c>
      <c r="S31" s="380" t="s">
        <v>403</v>
      </c>
      <c r="T31" s="197">
        <v>2933</v>
      </c>
      <c r="U31" s="370">
        <v>9.786332300869159E-4</v>
      </c>
      <c r="V31" s="197"/>
      <c r="W31" s="198"/>
      <c r="X31" s="197">
        <v>88632</v>
      </c>
      <c r="Y31" s="197">
        <v>30.218888510057962</v>
      </c>
      <c r="Z31" s="279">
        <v>3315734.32</v>
      </c>
      <c r="AA31" s="368">
        <v>37.41012636519541</v>
      </c>
    </row>
    <row r="32" spans="1:27" s="6" customFormat="1" ht="40.5" customHeight="1" x14ac:dyDescent="0.2">
      <c r="A32" s="287" t="s">
        <v>419</v>
      </c>
      <c r="B32" s="287"/>
      <c r="C32" s="287"/>
      <c r="D32" s="287"/>
      <c r="E32" s="287"/>
      <c r="F32" s="287"/>
      <c r="G32" s="287"/>
      <c r="H32" s="287"/>
      <c r="I32" s="287"/>
      <c r="J32" s="287" t="s">
        <v>419</v>
      </c>
      <c r="K32" s="287"/>
      <c r="L32" s="287"/>
      <c r="M32" s="287"/>
      <c r="N32" s="287"/>
      <c r="O32" s="287"/>
      <c r="P32" s="287"/>
      <c r="Q32" s="287"/>
      <c r="R32" s="287"/>
      <c r="S32" s="287" t="s">
        <v>419</v>
      </c>
      <c r="T32" s="287"/>
      <c r="U32" s="287"/>
      <c r="V32" s="287"/>
      <c r="W32" s="287"/>
      <c r="X32" s="287"/>
      <c r="Y32" s="287"/>
      <c r="Z32" s="287"/>
      <c r="AA32" s="287"/>
    </row>
    <row r="33" spans="1:27" s="6" customFormat="1" ht="12.75" customHeight="1" x14ac:dyDescent="0.2">
      <c r="A33" s="288" t="s">
        <v>404</v>
      </c>
      <c r="B33" s="288"/>
      <c r="C33" s="288"/>
      <c r="D33" s="288"/>
      <c r="E33" s="288"/>
      <c r="F33" s="288"/>
      <c r="G33" s="288"/>
      <c r="H33" s="288"/>
      <c r="I33" s="288"/>
      <c r="J33" s="288" t="s">
        <v>404</v>
      </c>
      <c r="K33" s="288"/>
      <c r="L33" s="288"/>
      <c r="M33" s="288"/>
      <c r="N33" s="288"/>
      <c r="O33" s="288"/>
      <c r="P33" s="288"/>
      <c r="Q33" s="288"/>
      <c r="R33" s="288"/>
      <c r="S33" s="288" t="s">
        <v>404</v>
      </c>
      <c r="T33" s="288"/>
      <c r="U33" s="288"/>
      <c r="V33" s="288"/>
      <c r="W33" s="288"/>
      <c r="X33" s="288"/>
      <c r="Y33" s="288"/>
      <c r="Z33" s="288"/>
      <c r="AA33" s="288"/>
    </row>
    <row r="34" spans="1:27" ht="26.25" customHeight="1" x14ac:dyDescent="0.2">
      <c r="A34" s="288" t="s">
        <v>432</v>
      </c>
      <c r="B34" s="288"/>
      <c r="C34" s="288"/>
      <c r="D34" s="288"/>
      <c r="E34" s="288"/>
      <c r="F34" s="288"/>
      <c r="G34" s="288"/>
      <c r="H34" s="288"/>
      <c r="I34" s="288"/>
      <c r="J34" s="288" t="s">
        <v>432</v>
      </c>
      <c r="K34" s="288"/>
      <c r="L34" s="288"/>
      <c r="M34" s="288"/>
      <c r="N34" s="288"/>
      <c r="O34" s="288"/>
      <c r="P34" s="288"/>
      <c r="Q34" s="288"/>
      <c r="R34" s="288"/>
      <c r="S34" s="288" t="s">
        <v>432</v>
      </c>
      <c r="T34" s="288"/>
      <c r="U34" s="288"/>
      <c r="V34" s="288"/>
      <c r="W34" s="288"/>
      <c r="X34" s="288"/>
      <c r="Y34" s="288"/>
      <c r="Z34" s="288"/>
      <c r="AA34" s="288"/>
    </row>
    <row r="35" spans="1:27" x14ac:dyDescent="0.2">
      <c r="A35" s="66"/>
      <c r="B35" s="7"/>
      <c r="C35" s="7"/>
      <c r="D35" s="7"/>
      <c r="E35" s="7"/>
      <c r="F35" s="7"/>
      <c r="G35" s="7"/>
      <c r="H35" s="7"/>
      <c r="I35" s="7"/>
      <c r="J35" s="7"/>
      <c r="K35" s="51"/>
      <c r="L35" s="81"/>
      <c r="M35" s="81"/>
      <c r="N35" s="81"/>
      <c r="O35" s="51"/>
      <c r="P35" s="51"/>
      <c r="Q35" s="51"/>
      <c r="R35" s="51"/>
    </row>
    <row r="36" spans="1:27" x14ac:dyDescent="0.2">
      <c r="B36" s="7"/>
      <c r="C36" s="7"/>
      <c r="D36" s="7"/>
      <c r="E36" s="7"/>
      <c r="F36" s="7"/>
      <c r="G36" s="7"/>
      <c r="H36" s="7"/>
      <c r="I36" s="7"/>
      <c r="J36" s="7"/>
    </row>
    <row r="37" spans="1:27" ht="12.75" customHeight="1" x14ac:dyDescent="0.2">
      <c r="B37" s="7"/>
      <c r="C37" s="65"/>
      <c r="D37" s="7"/>
      <c r="E37" s="7"/>
      <c r="F37" s="7"/>
      <c r="G37" s="7"/>
      <c r="H37" s="7"/>
      <c r="I37" s="7"/>
      <c r="J37" s="7"/>
    </row>
    <row r="38" spans="1:27" x14ac:dyDescent="0.2">
      <c r="B38" s="7"/>
      <c r="C38" s="7"/>
      <c r="D38" s="7"/>
      <c r="E38" s="7"/>
      <c r="F38" s="7"/>
      <c r="G38" s="7"/>
      <c r="H38" s="7"/>
      <c r="I38" s="7"/>
      <c r="J38" s="7"/>
    </row>
    <row r="39" spans="1:27" x14ac:dyDescent="0.2">
      <c r="B39" s="7"/>
      <c r="C39" s="7"/>
      <c r="D39" s="7"/>
      <c r="E39" s="7"/>
      <c r="F39" s="7"/>
      <c r="G39" s="7"/>
      <c r="H39" s="7"/>
      <c r="I39" s="7"/>
      <c r="J39" s="7"/>
    </row>
    <row r="40" spans="1:27" x14ac:dyDescent="0.2">
      <c r="B40" s="7"/>
      <c r="C40" s="7"/>
      <c r="D40" s="7"/>
      <c r="E40" s="7"/>
      <c r="F40" s="7"/>
      <c r="G40" s="7"/>
      <c r="H40" s="7"/>
      <c r="I40" s="7"/>
      <c r="J40" s="7"/>
    </row>
    <row r="41" spans="1:27" x14ac:dyDescent="0.2">
      <c r="B41" s="7"/>
      <c r="C41" s="7"/>
      <c r="D41" s="7"/>
      <c r="E41" s="7"/>
      <c r="F41" s="7"/>
      <c r="G41" s="7"/>
      <c r="H41" s="7"/>
      <c r="I41" s="7"/>
      <c r="J41" s="7"/>
    </row>
    <row r="42" spans="1:27" x14ac:dyDescent="0.2">
      <c r="B42" s="7"/>
      <c r="C42" s="7"/>
      <c r="D42" s="7"/>
      <c r="E42" s="7"/>
      <c r="F42" s="7"/>
      <c r="G42" s="7"/>
      <c r="H42" s="7"/>
      <c r="I42" s="7"/>
      <c r="J42" s="7"/>
    </row>
    <row r="43" spans="1:27" x14ac:dyDescent="0.2">
      <c r="B43" s="7"/>
      <c r="C43" s="7"/>
      <c r="D43" s="7"/>
      <c r="E43" s="7"/>
      <c r="F43" s="7"/>
      <c r="G43" s="7"/>
      <c r="H43" s="7"/>
      <c r="I43" s="7"/>
      <c r="J43" s="7"/>
    </row>
    <row r="44" spans="1:27" x14ac:dyDescent="0.2">
      <c r="B44" s="7"/>
      <c r="C44" s="7"/>
      <c r="D44" s="7"/>
      <c r="E44" s="7"/>
      <c r="F44" s="7"/>
      <c r="G44" s="7"/>
      <c r="H44" s="7"/>
      <c r="I44" s="7"/>
      <c r="J44" s="7"/>
    </row>
    <row r="45" spans="1:27" x14ac:dyDescent="0.2">
      <c r="B45" s="7"/>
      <c r="C45" s="7"/>
      <c r="D45" s="7"/>
      <c r="E45" s="7"/>
      <c r="F45" s="7"/>
      <c r="G45" s="7"/>
      <c r="H45" s="7"/>
      <c r="I45" s="7"/>
      <c r="J45" s="7"/>
    </row>
    <row r="46" spans="1:27" x14ac:dyDescent="0.2">
      <c r="B46" s="7"/>
      <c r="C46" s="7"/>
      <c r="D46" s="7"/>
      <c r="E46" s="7"/>
      <c r="F46" s="7"/>
      <c r="G46" s="7"/>
      <c r="H46" s="7"/>
      <c r="I46" s="7"/>
      <c r="J46" s="7"/>
    </row>
    <row r="47" spans="1:27" x14ac:dyDescent="0.2">
      <c r="B47" s="7"/>
      <c r="C47" s="7"/>
      <c r="D47" s="7"/>
      <c r="E47" s="7"/>
      <c r="F47" s="7"/>
      <c r="G47" s="7"/>
      <c r="H47" s="7"/>
      <c r="I47" s="7"/>
      <c r="J47" s="7"/>
    </row>
    <row r="48" spans="1:27" x14ac:dyDescent="0.2">
      <c r="B48" s="7"/>
      <c r="C48" s="7"/>
      <c r="D48" s="7"/>
      <c r="E48" s="7"/>
      <c r="F48" s="7"/>
      <c r="G48" s="7"/>
      <c r="H48" s="7"/>
      <c r="I48" s="7"/>
      <c r="J48" s="7"/>
    </row>
    <row r="49" spans="2:10" x14ac:dyDescent="0.2">
      <c r="B49" s="7"/>
      <c r="C49" s="7"/>
      <c r="D49" s="7"/>
      <c r="E49" s="7"/>
      <c r="F49" s="7"/>
      <c r="G49" s="7"/>
      <c r="H49" s="7"/>
      <c r="I49" s="7"/>
      <c r="J49" s="7"/>
    </row>
    <row r="50" spans="2:10" x14ac:dyDescent="0.2">
      <c r="B50" s="7"/>
      <c r="C50" s="7"/>
      <c r="D50" s="7"/>
      <c r="E50" s="7"/>
      <c r="F50" s="7"/>
      <c r="G50" s="7"/>
      <c r="H50" s="7"/>
      <c r="I50" s="7"/>
      <c r="J50" s="7"/>
    </row>
    <row r="51" spans="2:10" x14ac:dyDescent="0.2">
      <c r="B51" s="7"/>
      <c r="C51" s="7"/>
      <c r="D51" s="7"/>
      <c r="E51" s="7"/>
      <c r="F51" s="7"/>
      <c r="G51" s="7"/>
      <c r="H51" s="7"/>
      <c r="I51" s="7"/>
      <c r="J51" s="7"/>
    </row>
    <row r="52" spans="2:10" ht="12.75" customHeight="1" x14ac:dyDescent="0.2">
      <c r="B52" s="7"/>
      <c r="C52" s="7"/>
      <c r="D52" s="7"/>
      <c r="E52" s="7"/>
      <c r="F52" s="7"/>
      <c r="G52" s="7"/>
      <c r="H52" s="7"/>
      <c r="I52" s="7"/>
      <c r="J52" s="7"/>
    </row>
    <row r="53" spans="2:10" ht="12.75" customHeight="1" x14ac:dyDescent="0.2"/>
    <row r="55" spans="2:10" ht="12.75" customHeight="1" x14ac:dyDescent="0.2"/>
    <row r="57" spans="2:10" ht="12.75" customHeight="1" x14ac:dyDescent="0.2"/>
    <row r="65" spans="3:3" x14ac:dyDescent="0.2">
      <c r="C65" s="67"/>
    </row>
    <row r="68" spans="3:3" ht="12.75" customHeight="1" x14ac:dyDescent="0.2"/>
    <row r="69" spans="3:3" ht="12.75" customHeight="1" x14ac:dyDescent="0.2"/>
    <row r="76" spans="3:3" ht="12.75" customHeight="1" x14ac:dyDescent="0.2"/>
    <row r="78" spans="3:3" ht="12.75" customHeight="1" x14ac:dyDescent="0.2"/>
  </sheetData>
  <mergeCells count="34">
    <mergeCell ref="A34:I34"/>
    <mergeCell ref="J34:R34"/>
    <mergeCell ref="J33:R33"/>
    <mergeCell ref="A33:I33"/>
    <mergeCell ref="R6:R7"/>
    <mergeCell ref="B6:C6"/>
    <mergeCell ref="J32:R32"/>
    <mergeCell ref="D6:E6"/>
    <mergeCell ref="O6:P6"/>
    <mergeCell ref="Q6:Q7"/>
    <mergeCell ref="K6:L6"/>
    <mergeCell ref="F6:G6"/>
    <mergeCell ref="I6:I7"/>
    <mergeCell ref="A32:I32"/>
    <mergeCell ref="M6:N6"/>
    <mergeCell ref="H6:H7"/>
    <mergeCell ref="K1:R1"/>
    <mergeCell ref="K4:R4"/>
    <mergeCell ref="A2:I3"/>
    <mergeCell ref="J2:R3"/>
    <mergeCell ref="B5:I5"/>
    <mergeCell ref="K5:R5"/>
    <mergeCell ref="S32:AA32"/>
    <mergeCell ref="S33:AA33"/>
    <mergeCell ref="S34:AA34"/>
    <mergeCell ref="T1:AA1"/>
    <mergeCell ref="S2:AA3"/>
    <mergeCell ref="T4:AA4"/>
    <mergeCell ref="T5:AA5"/>
    <mergeCell ref="T6:U6"/>
    <mergeCell ref="V6:W6"/>
    <mergeCell ref="X6:Y6"/>
    <mergeCell ref="Z6:Z7"/>
    <mergeCell ref="AA6:AA7"/>
  </mergeCells>
  <hyperlinks>
    <hyperlink ref="A1" location="Съдържание!Print_Area" display="към съдържанието" xr:uid="{00000000-0004-0000-0200-000000000000}"/>
    <hyperlink ref="J1" location="Съдържание!Print_Area" display="към съдържанието" xr:uid="{00000000-0004-0000-0200-000001000000}"/>
    <hyperlink ref="S1" location="Съдържание!Print_Area" display="към съдържанието" xr:uid="{E1E9236C-FDE6-4EDB-B2A3-5C3DFDC4AE66}"/>
  </hyperlinks>
  <printOptions horizontalCentered="1"/>
  <pageMargins left="0.39370078740157483" right="0.39370078740157483" top="0.59055118110236227" bottom="0.59055118110236227" header="0.31496062992125984" footer="0.31496062992125984"/>
  <pageSetup paperSize="9" scale="6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pageSetUpPr fitToPage="1"/>
  </sheetPr>
  <dimension ref="A1:N56"/>
  <sheetViews>
    <sheetView topLeftCell="A16" zoomScale="85" zoomScaleNormal="85" workbookViewId="0">
      <selection activeCell="I17" sqref="I17"/>
    </sheetView>
  </sheetViews>
  <sheetFormatPr defaultRowHeight="12.75" x14ac:dyDescent="0.2"/>
  <cols>
    <col min="1" max="1" width="20.7109375" style="98" customWidth="1"/>
    <col min="2" max="2" width="18.7109375" style="98" customWidth="1"/>
    <col min="3" max="3" width="15.7109375" style="98" customWidth="1"/>
    <col min="4" max="6" width="13.7109375" style="98" customWidth="1"/>
    <col min="7" max="7" width="5.7109375" style="98" customWidth="1"/>
    <col min="8" max="16384" width="9.140625" style="98"/>
  </cols>
  <sheetData>
    <row r="1" spans="1:14" ht="15" customHeight="1" x14ac:dyDescent="0.2">
      <c r="A1" s="255" t="s">
        <v>71</v>
      </c>
      <c r="B1" s="106"/>
      <c r="C1" s="106"/>
      <c r="D1" s="115"/>
      <c r="E1" s="142"/>
      <c r="F1" s="142"/>
      <c r="I1" s="115"/>
      <c r="J1" s="115"/>
      <c r="K1" s="115"/>
      <c r="L1" s="115"/>
      <c r="M1" s="115"/>
      <c r="N1" s="115"/>
    </row>
    <row r="2" spans="1:14" ht="15" customHeight="1" x14ac:dyDescent="0.25">
      <c r="A2" s="324" t="s">
        <v>266</v>
      </c>
      <c r="B2" s="324"/>
      <c r="C2" s="324"/>
      <c r="D2" s="324"/>
      <c r="E2" s="324"/>
      <c r="F2" s="324"/>
    </row>
    <row r="3" spans="1:14" ht="15" customHeight="1" x14ac:dyDescent="0.2">
      <c r="A3" s="294" t="s">
        <v>7</v>
      </c>
      <c r="B3" s="294"/>
      <c r="C3" s="294"/>
      <c r="D3" s="294"/>
      <c r="E3" s="294"/>
      <c r="F3" s="294"/>
    </row>
    <row r="4" spans="1:14" ht="15" customHeight="1" x14ac:dyDescent="0.2">
      <c r="A4" s="294" t="s">
        <v>489</v>
      </c>
      <c r="B4" s="294"/>
      <c r="C4" s="294"/>
      <c r="D4" s="294"/>
      <c r="E4" s="294"/>
      <c r="F4" s="294"/>
    </row>
    <row r="5" spans="1:14" ht="15" customHeight="1" x14ac:dyDescent="0.2">
      <c r="A5" s="106"/>
      <c r="B5" s="106"/>
      <c r="C5" s="106"/>
      <c r="D5" s="106"/>
      <c r="E5" s="106"/>
      <c r="F5" s="106"/>
    </row>
    <row r="6" spans="1:14" ht="50.1" customHeight="1" x14ac:dyDescent="0.2">
      <c r="A6" s="209" t="s">
        <v>8</v>
      </c>
      <c r="B6" s="210" t="s">
        <v>353</v>
      </c>
      <c r="C6" s="209" t="s">
        <v>387</v>
      </c>
      <c r="D6" s="210" t="s">
        <v>80</v>
      </c>
      <c r="E6" s="209" t="s">
        <v>302</v>
      </c>
      <c r="F6" s="209" t="s">
        <v>215</v>
      </c>
    </row>
    <row r="7" spans="1:14" ht="20.100000000000001" customHeight="1" x14ac:dyDescent="0.2">
      <c r="A7" s="209">
        <v>1</v>
      </c>
      <c r="B7" s="210">
        <v>2</v>
      </c>
      <c r="C7" s="209">
        <v>3</v>
      </c>
      <c r="D7" s="210">
        <v>4</v>
      </c>
      <c r="E7" s="209" t="s">
        <v>289</v>
      </c>
      <c r="F7" s="209" t="s">
        <v>287</v>
      </c>
    </row>
    <row r="8" spans="1:14" ht="15" customHeight="1" x14ac:dyDescent="0.2">
      <c r="A8" s="110" t="s">
        <v>39</v>
      </c>
      <c r="B8" s="103">
        <f>'Табл.II.2.1. ТЗПБ ТП_мъже'!B8+'Табл.II.2.2. ТЗПБ ТП_жени'!B8</f>
        <v>170</v>
      </c>
      <c r="C8" s="111">
        <f>'Табл.II.2.1. ТЗПБ ТП_мъже'!C8+'Табл.II.2.2. ТЗПБ ТП_жени'!C8</f>
        <v>142396.76</v>
      </c>
      <c r="D8" s="103">
        <f>'Табл.II.2.1. ТЗПБ ТП_мъже'!D8+'Табл.II.2.2. ТЗПБ ТП_жени'!D8</f>
        <v>2508</v>
      </c>
      <c r="E8" s="112">
        <f>C8/D8</f>
        <v>56.77701754385965</v>
      </c>
      <c r="F8" s="112">
        <f>C8/B8</f>
        <v>837.62800000000004</v>
      </c>
    </row>
    <row r="9" spans="1:14" ht="15" customHeight="1" x14ac:dyDescent="0.2">
      <c r="A9" s="110" t="s">
        <v>40</v>
      </c>
      <c r="B9" s="103">
        <f>'Табл.II.2.1. ТЗПБ ТП_мъже'!B9+'Табл.II.2.2. ТЗПБ ТП_жени'!B9</f>
        <v>389</v>
      </c>
      <c r="C9" s="111">
        <f>'Табл.II.2.1. ТЗПБ ТП_мъже'!C9+'Табл.II.2.2. ТЗПБ ТП_жени'!C9</f>
        <v>351146.07</v>
      </c>
      <c r="D9" s="103">
        <f>'Табл.II.2.1. ТЗПБ ТП_мъже'!D9+'Табл.II.2.2. ТЗПБ ТП_жени'!D9</f>
        <v>5781</v>
      </c>
      <c r="E9" s="112">
        <f t="shared" ref="E9:E35" si="0">C9/D9</f>
        <v>60.74140633108459</v>
      </c>
      <c r="F9" s="112">
        <f t="shared" ref="F9:F35" si="1">C9/B9</f>
        <v>902.68912596401026</v>
      </c>
    </row>
    <row r="10" spans="1:14" ht="15" customHeight="1" x14ac:dyDescent="0.2">
      <c r="A10" s="110" t="s">
        <v>41</v>
      </c>
      <c r="B10" s="103">
        <f>'Табл.II.2.1. ТЗПБ ТП_мъже'!B10+'Табл.II.2.2. ТЗПБ ТП_жени'!B10</f>
        <v>662</v>
      </c>
      <c r="C10" s="111">
        <f>'Табл.II.2.1. ТЗПБ ТП_мъже'!C10+'Табл.II.2.2. ТЗПБ ТП_жени'!C10</f>
        <v>599440.05000000005</v>
      </c>
      <c r="D10" s="103">
        <f>'Табл.II.2.1. ТЗПБ ТП_мъже'!D10+'Табл.II.2.2. ТЗПБ ТП_жени'!D10</f>
        <v>10050</v>
      </c>
      <c r="E10" s="112">
        <f t="shared" si="0"/>
        <v>59.645776119402989</v>
      </c>
      <c r="F10" s="112">
        <f t="shared" si="1"/>
        <v>905.49856495468282</v>
      </c>
    </row>
    <row r="11" spans="1:14" ht="15" customHeight="1" x14ac:dyDescent="0.2">
      <c r="A11" s="110" t="s">
        <v>42</v>
      </c>
      <c r="B11" s="103">
        <f>'Табл.II.2.1. ТЗПБ ТП_мъже'!B11+'Табл.II.2.2. ТЗПБ ТП_жени'!B11</f>
        <v>239</v>
      </c>
      <c r="C11" s="111">
        <f>'Табл.II.2.1. ТЗПБ ТП_мъже'!C11+'Табл.II.2.2. ТЗПБ ТП_жени'!C11</f>
        <v>212513.24000000002</v>
      </c>
      <c r="D11" s="103">
        <f>'Табл.II.2.1. ТЗПБ ТП_мъже'!D11+'Табл.II.2.2. ТЗПБ ТП_жени'!D11</f>
        <v>3939</v>
      </c>
      <c r="E11" s="112">
        <f t="shared" si="0"/>
        <v>53.951063721756796</v>
      </c>
      <c r="F11" s="112">
        <f t="shared" si="1"/>
        <v>889.17673640167368</v>
      </c>
    </row>
    <row r="12" spans="1:14" ht="15" customHeight="1" x14ac:dyDescent="0.2">
      <c r="A12" s="110" t="s">
        <v>43</v>
      </c>
      <c r="B12" s="103">
        <f>'Табл.II.2.1. ТЗПБ ТП_мъже'!B12+'Табл.II.2.2. ТЗПБ ТП_жени'!B12</f>
        <v>32</v>
      </c>
      <c r="C12" s="111">
        <f>'Табл.II.2.1. ТЗПБ ТП_мъже'!C12+'Табл.II.2.2. ТЗПБ ТП_жени'!C12</f>
        <v>15421.640000000001</v>
      </c>
      <c r="D12" s="103">
        <f>'Табл.II.2.1. ТЗПБ ТП_мъже'!D12+'Табл.II.2.2. ТЗПБ ТП_жени'!D12</f>
        <v>377</v>
      </c>
      <c r="E12" s="112">
        <f t="shared" si="0"/>
        <v>40.90620689655173</v>
      </c>
      <c r="F12" s="112">
        <f t="shared" si="1"/>
        <v>481.92625000000004</v>
      </c>
    </row>
    <row r="13" spans="1:14" ht="15" customHeight="1" x14ac:dyDescent="0.2">
      <c r="A13" s="110" t="s">
        <v>44</v>
      </c>
      <c r="B13" s="103">
        <f>'Табл.II.2.1. ТЗПБ ТП_мъже'!B13+'Табл.II.2.2. ТЗПБ ТП_жени'!B13</f>
        <v>163</v>
      </c>
      <c r="C13" s="111">
        <f>'Табл.II.2.1. ТЗПБ ТП_мъже'!C13+'Табл.II.2.2. ТЗПБ ТП_жени'!C13</f>
        <v>155296.46</v>
      </c>
      <c r="D13" s="103">
        <f>'Табл.II.2.1. ТЗПБ ТП_мъже'!D13+'Табл.II.2.2. ТЗПБ ТП_жени'!D13</f>
        <v>2713</v>
      </c>
      <c r="E13" s="112">
        <f t="shared" si="0"/>
        <v>57.241599705123477</v>
      </c>
      <c r="F13" s="112">
        <f t="shared" si="1"/>
        <v>952.73901840490794</v>
      </c>
    </row>
    <row r="14" spans="1:14" ht="15" customHeight="1" x14ac:dyDescent="0.2">
      <c r="A14" s="110" t="s">
        <v>45</v>
      </c>
      <c r="B14" s="103">
        <f>'Табл.II.2.1. ТЗПБ ТП_мъже'!B14+'Табл.II.2.2. ТЗПБ ТП_жени'!B14</f>
        <v>146</v>
      </c>
      <c r="C14" s="111">
        <f>'Табл.II.2.1. ТЗПБ ТП_мъже'!C14+'Табл.II.2.2. ТЗПБ ТП_жени'!C14</f>
        <v>148715.51999999999</v>
      </c>
      <c r="D14" s="103">
        <f>'Табл.II.2.1. ТЗПБ ТП_мъже'!D14+'Табл.II.2.2. ТЗПБ ТП_жени'!D14</f>
        <v>2380</v>
      </c>
      <c r="E14" s="112">
        <f t="shared" si="0"/>
        <v>62.485512605042011</v>
      </c>
      <c r="F14" s="112">
        <f t="shared" si="1"/>
        <v>1018.5994520547945</v>
      </c>
    </row>
    <row r="15" spans="1:14" ht="15" customHeight="1" x14ac:dyDescent="0.2">
      <c r="A15" s="110" t="s">
        <v>46</v>
      </c>
      <c r="B15" s="103">
        <f>'Табл.II.2.1. ТЗПБ ТП_мъже'!B15+'Табл.II.2.2. ТЗПБ ТП_жени'!B15</f>
        <v>140</v>
      </c>
      <c r="C15" s="111">
        <f>'Табл.II.2.1. ТЗПБ ТП_мъже'!C15+'Табл.II.2.2. ТЗПБ ТП_жени'!C15</f>
        <v>153568</v>
      </c>
      <c r="D15" s="103">
        <f>'Табл.II.2.1. ТЗПБ ТП_мъже'!D15+'Табл.II.2.2. ТЗПБ ТП_жени'!D15</f>
        <v>2135</v>
      </c>
      <c r="E15" s="112">
        <f t="shared" si="0"/>
        <v>71.928805620608898</v>
      </c>
      <c r="F15" s="112">
        <f t="shared" si="1"/>
        <v>1096.9142857142858</v>
      </c>
    </row>
    <row r="16" spans="1:14" ht="15" customHeight="1" x14ac:dyDescent="0.2">
      <c r="A16" s="110" t="s">
        <v>47</v>
      </c>
      <c r="B16" s="103">
        <f>'Табл.II.2.1. ТЗПБ ТП_мъже'!B16+'Табл.II.2.2. ТЗПБ ТП_жени'!B16</f>
        <v>87</v>
      </c>
      <c r="C16" s="111">
        <f>'Табл.II.2.1. ТЗПБ ТП_мъже'!C16+'Табл.II.2.2. ТЗПБ ТП_жени'!C16</f>
        <v>69085.41</v>
      </c>
      <c r="D16" s="103">
        <f>'Табл.II.2.1. ТЗПБ ТП_мъже'!D16+'Табл.II.2.2. ТЗПБ ТП_жени'!D16</f>
        <v>1392</v>
      </c>
      <c r="E16" s="112">
        <f t="shared" si="0"/>
        <v>49.630323275862068</v>
      </c>
      <c r="F16" s="112">
        <f t="shared" si="1"/>
        <v>794.08517241379309</v>
      </c>
    </row>
    <row r="17" spans="1:6" ht="15" customHeight="1" x14ac:dyDescent="0.2">
      <c r="A17" s="110" t="s">
        <v>48</v>
      </c>
      <c r="B17" s="103">
        <f>'Табл.II.2.1. ТЗПБ ТП_мъже'!B17+'Табл.II.2.2. ТЗПБ ТП_жени'!B17</f>
        <v>112</v>
      </c>
      <c r="C17" s="111">
        <f>'Табл.II.2.1. ТЗПБ ТП_мъже'!C17+'Табл.II.2.2. ТЗПБ ТП_жени'!C17</f>
        <v>107985.36</v>
      </c>
      <c r="D17" s="103">
        <f>'Табл.II.2.1. ТЗПБ ТП_мъже'!D17+'Табл.II.2.2. ТЗПБ ТП_жени'!D17</f>
        <v>1809</v>
      </c>
      <c r="E17" s="112">
        <f t="shared" si="0"/>
        <v>59.693399668325043</v>
      </c>
      <c r="F17" s="112">
        <f t="shared" si="1"/>
        <v>964.15499999999997</v>
      </c>
    </row>
    <row r="18" spans="1:6" ht="15" customHeight="1" x14ac:dyDescent="0.2">
      <c r="A18" s="110" t="s">
        <v>49</v>
      </c>
      <c r="B18" s="103">
        <f>'Табл.II.2.1. ТЗПБ ТП_мъже'!B18+'Табл.II.2.2. ТЗПБ ТП_жени'!B18</f>
        <v>104</v>
      </c>
      <c r="C18" s="111">
        <f>'Табл.II.2.1. ТЗПБ ТП_мъже'!C18+'Табл.II.2.2. ТЗПБ ТП_жени'!C18</f>
        <v>115514.15</v>
      </c>
      <c r="D18" s="103">
        <f>'Табл.II.2.1. ТЗПБ ТП_мъже'!D18+'Табл.II.2.2. ТЗПБ ТП_жени'!D18</f>
        <v>1875</v>
      </c>
      <c r="E18" s="112">
        <f t="shared" si="0"/>
        <v>61.607546666666664</v>
      </c>
      <c r="F18" s="112">
        <f t="shared" si="1"/>
        <v>1110.7129807692306</v>
      </c>
    </row>
    <row r="19" spans="1:6" ht="15" customHeight="1" x14ac:dyDescent="0.2">
      <c r="A19" s="110" t="s">
        <v>50</v>
      </c>
      <c r="B19" s="103">
        <f>'Табл.II.2.1. ТЗПБ ТП_мъже'!B19+'Табл.II.2.2. ТЗПБ ТП_жени'!B19</f>
        <v>231</v>
      </c>
      <c r="C19" s="111">
        <f>'Табл.II.2.1. ТЗПБ ТП_мъже'!C19+'Табл.II.2.2. ТЗПБ ТП_жени'!C19</f>
        <v>223640.2</v>
      </c>
      <c r="D19" s="103">
        <f>'Табл.II.2.1. ТЗПБ ТП_мъже'!D19+'Табл.II.2.2. ТЗПБ ТП_жени'!D19</f>
        <v>3713</v>
      </c>
      <c r="E19" s="112">
        <f t="shared" si="0"/>
        <v>60.231672502019933</v>
      </c>
      <c r="F19" s="112">
        <f t="shared" si="1"/>
        <v>968.13939393939404</v>
      </c>
    </row>
    <row r="20" spans="1:6" ht="15" customHeight="1" x14ac:dyDescent="0.2">
      <c r="A20" s="110" t="s">
        <v>51</v>
      </c>
      <c r="B20" s="103">
        <f>'Табл.II.2.1. ТЗПБ ТП_мъже'!B20+'Табл.II.2.2. ТЗПБ ТП_жени'!B20</f>
        <v>162</v>
      </c>
      <c r="C20" s="111">
        <f>'Табл.II.2.1. ТЗПБ ТП_мъже'!C20+'Табл.II.2.2. ТЗПБ ТП_жени'!C20</f>
        <v>148537.34</v>
      </c>
      <c r="D20" s="103">
        <f>'Табл.II.2.1. ТЗПБ ТП_мъже'!D20+'Табл.II.2.2. ТЗПБ ТП_жени'!D20</f>
        <v>2366</v>
      </c>
      <c r="E20" s="112">
        <f t="shared" si="0"/>
        <v>62.779940828402367</v>
      </c>
      <c r="F20" s="112">
        <f t="shared" si="1"/>
        <v>916.89716049382719</v>
      </c>
    </row>
    <row r="21" spans="1:6" ht="15" customHeight="1" x14ac:dyDescent="0.2">
      <c r="A21" s="110" t="s">
        <v>52</v>
      </c>
      <c r="B21" s="103">
        <f>'Табл.II.2.1. ТЗПБ ТП_мъже'!B21+'Табл.II.2.2. ТЗПБ ТП_жени'!B21</f>
        <v>185</v>
      </c>
      <c r="C21" s="111">
        <f>'Табл.II.2.1. ТЗПБ ТП_мъже'!C21+'Табл.II.2.2. ТЗПБ ТП_жени'!C21</f>
        <v>159111.95000000001</v>
      </c>
      <c r="D21" s="103">
        <f>'Табл.II.2.1. ТЗПБ ТП_мъже'!D21+'Табл.II.2.2. ТЗПБ ТП_жени'!D21</f>
        <v>3033</v>
      </c>
      <c r="E21" s="112">
        <f t="shared" si="0"/>
        <v>52.4602538740521</v>
      </c>
      <c r="F21" s="112">
        <f t="shared" si="1"/>
        <v>860.06459459459461</v>
      </c>
    </row>
    <row r="22" spans="1:6" ht="15" customHeight="1" x14ac:dyDescent="0.2">
      <c r="A22" s="110" t="s">
        <v>53</v>
      </c>
      <c r="B22" s="103">
        <f>'Табл.II.2.1. ТЗПБ ТП_мъже'!B22+'Табл.II.2.2. ТЗПБ ТП_жени'!B22</f>
        <v>961</v>
      </c>
      <c r="C22" s="111">
        <f>'Табл.II.2.1. ТЗПБ ТП_мъже'!C22+'Табл.II.2.2. ТЗПБ ТП_жени'!C22</f>
        <v>883633.23</v>
      </c>
      <c r="D22" s="103">
        <f>'Табл.II.2.1. ТЗПБ ТП_мъже'!D22+'Табл.II.2.2. ТЗПБ ТП_жени'!D22</f>
        <v>14545</v>
      </c>
      <c r="E22" s="112">
        <f t="shared" si="0"/>
        <v>60.751683052595389</v>
      </c>
      <c r="F22" s="112">
        <f t="shared" si="1"/>
        <v>919.49347554630594</v>
      </c>
    </row>
    <row r="23" spans="1:6" ht="15" customHeight="1" x14ac:dyDescent="0.2">
      <c r="A23" s="110" t="s">
        <v>54</v>
      </c>
      <c r="B23" s="103">
        <f>'Табл.II.2.1. ТЗПБ ТП_мъже'!B23+'Табл.II.2.2. ТЗПБ ТП_жени'!B23</f>
        <v>103</v>
      </c>
      <c r="C23" s="111">
        <f>'Табл.II.2.1. ТЗПБ ТП_мъже'!C23+'Табл.II.2.2. ТЗПБ ТП_жени'!C23</f>
        <v>108790.43</v>
      </c>
      <c r="D23" s="103">
        <f>'Табл.II.2.1. ТЗПБ ТП_мъже'!D23+'Табл.II.2.2. ТЗПБ ТП_жени'!D23</f>
        <v>1720</v>
      </c>
      <c r="E23" s="112">
        <f t="shared" si="0"/>
        <v>63.250249999999994</v>
      </c>
      <c r="F23" s="112">
        <f t="shared" si="1"/>
        <v>1056.2177669902912</v>
      </c>
    </row>
    <row r="24" spans="1:6" ht="15" customHeight="1" x14ac:dyDescent="0.2">
      <c r="A24" s="110" t="s">
        <v>55</v>
      </c>
      <c r="B24" s="103">
        <f>'Табл.II.2.1. ТЗПБ ТП_мъже'!B24+'Табл.II.2.2. ТЗПБ ТП_жени'!B24</f>
        <v>372</v>
      </c>
      <c r="C24" s="111">
        <f>'Табл.II.2.1. ТЗПБ ТП_мъже'!C24+'Табл.II.2.2. ТЗПБ ТП_жени'!C24</f>
        <v>315428.3</v>
      </c>
      <c r="D24" s="103">
        <f>'Табл.II.2.1. ТЗПБ ТП_мъже'!D24+'Табл.II.2.2. ТЗПБ ТП_жени'!D24</f>
        <v>5527</v>
      </c>
      <c r="E24" s="112">
        <f t="shared" si="0"/>
        <v>57.07043604125203</v>
      </c>
      <c r="F24" s="112">
        <f t="shared" si="1"/>
        <v>847.92553763440856</v>
      </c>
    </row>
    <row r="25" spans="1:6" ht="15" customHeight="1" x14ac:dyDescent="0.2">
      <c r="A25" s="110" t="s">
        <v>56</v>
      </c>
      <c r="B25" s="103">
        <f>'Табл.II.2.1. ТЗПБ ТП_мъже'!B25+'Табл.II.2.2. ТЗПБ ТП_жени'!B25</f>
        <v>45</v>
      </c>
      <c r="C25" s="111">
        <f>'Табл.II.2.1. ТЗПБ ТП_мъже'!C25+'Табл.II.2.2. ТЗПБ ТП_жени'!C25</f>
        <v>35330.79</v>
      </c>
      <c r="D25" s="103">
        <f>'Табл.II.2.1. ТЗПБ ТП_мъже'!D25+'Табл.II.2.2. ТЗПБ ТП_жени'!D25</f>
        <v>831</v>
      </c>
      <c r="E25" s="112">
        <f t="shared" si="0"/>
        <v>42.515992779783396</v>
      </c>
      <c r="F25" s="112">
        <f t="shared" si="1"/>
        <v>785.12866666666673</v>
      </c>
    </row>
    <row r="26" spans="1:6" ht="15" customHeight="1" x14ac:dyDescent="0.2">
      <c r="A26" s="110" t="s">
        <v>57</v>
      </c>
      <c r="B26" s="103">
        <f>'Табл.II.2.1. ТЗПБ ТП_мъже'!B26+'Табл.II.2.2. ТЗПБ ТП_жени'!B26</f>
        <v>189</v>
      </c>
      <c r="C26" s="111">
        <f>'Табл.II.2.1. ТЗПБ ТП_мъже'!C26+'Табл.II.2.2. ТЗПБ ТП_жени'!C26</f>
        <v>147599.97</v>
      </c>
      <c r="D26" s="103">
        <f>'Табл.II.2.1. ТЗПБ ТП_мъже'!D26+'Табл.II.2.2. ТЗПБ ТП_жени'!D26</f>
        <v>2813</v>
      </c>
      <c r="E26" s="112">
        <f t="shared" si="0"/>
        <v>52.470661215783863</v>
      </c>
      <c r="F26" s="112">
        <f t="shared" si="1"/>
        <v>780.95222222222219</v>
      </c>
    </row>
    <row r="27" spans="1:6" ht="15" customHeight="1" x14ac:dyDescent="0.2">
      <c r="A27" s="110" t="s">
        <v>58</v>
      </c>
      <c r="B27" s="103">
        <f>'Табл.II.2.1. ТЗПБ ТП_мъже'!B27+'Табл.II.2.2. ТЗПБ ТП_жени'!B27</f>
        <v>176</v>
      </c>
      <c r="C27" s="111">
        <f>'Табл.II.2.1. ТЗПБ ТП_мъже'!C27+'Табл.II.2.2. ТЗПБ ТП_жени'!C27</f>
        <v>149075.81999999998</v>
      </c>
      <c r="D27" s="103">
        <f>'Табл.II.2.1. ТЗПБ ТП_мъже'!D27+'Табл.II.2.2. ТЗПБ ТП_жени'!D27</f>
        <v>2362</v>
      </c>
      <c r="E27" s="112">
        <f t="shared" si="0"/>
        <v>63.114233700254012</v>
      </c>
      <c r="F27" s="112">
        <f t="shared" si="1"/>
        <v>847.02170454545444</v>
      </c>
    </row>
    <row r="28" spans="1:6" ht="15" customHeight="1" x14ac:dyDescent="0.2">
      <c r="A28" s="110" t="s">
        <v>59</v>
      </c>
      <c r="B28" s="103">
        <f>'Табл.II.2.1. ТЗПБ ТП_мъже'!B28+'Табл.II.2.2. ТЗПБ ТП_жени'!B28</f>
        <v>2880</v>
      </c>
      <c r="C28" s="111">
        <f>'Табл.II.2.1. ТЗПБ ТП_мъже'!C28+'Табл.II.2.2. ТЗПБ ТП_жени'!C28</f>
        <v>2923482.27</v>
      </c>
      <c r="D28" s="103">
        <f>'Табл.II.2.1. ТЗПБ ТП_мъже'!D28+'Табл.II.2.2. ТЗПБ ТП_жени'!D28</f>
        <v>43980</v>
      </c>
      <c r="E28" s="112">
        <f t="shared" si="0"/>
        <v>66.472993860845833</v>
      </c>
      <c r="F28" s="112">
        <f t="shared" si="1"/>
        <v>1015.0980104166666</v>
      </c>
    </row>
    <row r="29" spans="1:6" ht="15" customHeight="1" x14ac:dyDescent="0.2">
      <c r="A29" s="110" t="s">
        <v>60</v>
      </c>
      <c r="B29" s="103">
        <f>'Табл.II.2.1. ТЗПБ ТП_мъже'!B29+'Табл.II.2.2. ТЗПБ ТП_жени'!B29</f>
        <v>330</v>
      </c>
      <c r="C29" s="111">
        <f>'Табл.II.2.1. ТЗПБ ТП_мъже'!C29+'Табл.II.2.2. ТЗПБ ТП_жени'!C29</f>
        <v>277732.95999999996</v>
      </c>
      <c r="D29" s="103">
        <f>'Табл.II.2.1. ТЗПБ ТП_мъже'!D29+'Табл.II.2.2. ТЗПБ ТП_жени'!D29</f>
        <v>4512</v>
      </c>
      <c r="E29" s="112">
        <f t="shared" si="0"/>
        <v>61.554290780141834</v>
      </c>
      <c r="F29" s="112">
        <f t="shared" si="1"/>
        <v>841.61503030303015</v>
      </c>
    </row>
    <row r="30" spans="1:6" ht="15" customHeight="1" x14ac:dyDescent="0.2">
      <c r="A30" s="110" t="s">
        <v>61</v>
      </c>
      <c r="B30" s="103">
        <f>'Табл.II.2.1. ТЗПБ ТП_мъже'!B30+'Табл.II.2.2. ТЗПБ ТП_жени'!B30</f>
        <v>345</v>
      </c>
      <c r="C30" s="111">
        <f>'Табл.II.2.1. ТЗПБ ТП_мъже'!C30+'Табл.II.2.2. ТЗПБ ТП_жени'!C30</f>
        <v>383524.84</v>
      </c>
      <c r="D30" s="103">
        <f>'Табл.II.2.1. ТЗПБ ТП_мъже'!D30+'Табл.II.2.2. ТЗПБ ТП_жени'!D30</f>
        <v>5125</v>
      </c>
      <c r="E30" s="112">
        <f t="shared" si="0"/>
        <v>74.834115121951228</v>
      </c>
      <c r="F30" s="112">
        <f t="shared" si="1"/>
        <v>1111.6662028985509</v>
      </c>
    </row>
    <row r="31" spans="1:6" ht="15" customHeight="1" x14ac:dyDescent="0.2">
      <c r="A31" s="110" t="s">
        <v>62</v>
      </c>
      <c r="B31" s="103">
        <f>'Табл.II.2.1. ТЗПБ ТП_мъже'!B31+'Табл.II.2.2. ТЗПБ ТП_жени'!B31</f>
        <v>145</v>
      </c>
      <c r="C31" s="111">
        <f>'Табл.II.2.1. ТЗПБ ТП_мъже'!C31+'Табл.II.2.2. ТЗПБ ТП_жени'!C31</f>
        <v>128075.53</v>
      </c>
      <c r="D31" s="103">
        <f>'Табл.II.2.1. ТЗПБ ТП_мъже'!D31+'Табл.II.2.2. ТЗПБ ТП_жени'!D31</f>
        <v>2191</v>
      </c>
      <c r="E31" s="112">
        <f t="shared" si="0"/>
        <v>58.455285257873115</v>
      </c>
      <c r="F31" s="112">
        <f t="shared" si="1"/>
        <v>883.27951724137927</v>
      </c>
    </row>
    <row r="32" spans="1:6" ht="15" customHeight="1" x14ac:dyDescent="0.2">
      <c r="A32" s="110" t="s">
        <v>63</v>
      </c>
      <c r="B32" s="103">
        <f>'Табл.II.2.1. ТЗПБ ТП_мъже'!B32+'Табл.II.2.2. ТЗПБ ТП_жени'!B32</f>
        <v>156</v>
      </c>
      <c r="C32" s="111">
        <f>'Табл.II.2.1. ТЗПБ ТП_мъже'!C32+'Табл.II.2.2. ТЗПБ ТП_жени'!C32</f>
        <v>142466.02000000002</v>
      </c>
      <c r="D32" s="103">
        <f>'Табл.II.2.1. ТЗПБ ТП_мъже'!D32+'Табл.II.2.2. ТЗПБ ТП_жени'!D32</f>
        <v>2481</v>
      </c>
      <c r="E32" s="112">
        <f t="shared" si="0"/>
        <v>57.422821442966551</v>
      </c>
      <c r="F32" s="112">
        <f t="shared" si="1"/>
        <v>913.24371794871809</v>
      </c>
    </row>
    <row r="33" spans="1:6" ht="15" customHeight="1" x14ac:dyDescent="0.2">
      <c r="A33" s="110" t="s">
        <v>64</v>
      </c>
      <c r="B33" s="103">
        <f>'Табл.II.2.1. ТЗПБ ТП_мъже'!B33+'Табл.II.2.2. ТЗПБ ТП_жени'!B33</f>
        <v>138</v>
      </c>
      <c r="C33" s="111">
        <f>'Табл.II.2.1. ТЗПБ ТП_мъже'!C33+'Табл.II.2.2. ТЗПБ ТП_жени'!C33</f>
        <v>132039.67000000001</v>
      </c>
      <c r="D33" s="103">
        <f>'Табл.II.2.1. ТЗПБ ТП_мъже'!D33+'Табл.II.2.2. ТЗПБ ТП_жени'!D33</f>
        <v>2114</v>
      </c>
      <c r="E33" s="112">
        <f t="shared" si="0"/>
        <v>62.459635761589411</v>
      </c>
      <c r="F33" s="112">
        <f t="shared" si="1"/>
        <v>956.80920289855078</v>
      </c>
    </row>
    <row r="34" spans="1:6" ht="15" customHeight="1" x14ac:dyDescent="0.2">
      <c r="A34" s="110" t="s">
        <v>65</v>
      </c>
      <c r="B34" s="103">
        <f>'Табл.II.2.1. ТЗПБ ТП_мъже'!B34+'Табл.II.2.2. ТЗПБ ТП_жени'!B34</f>
        <v>237</v>
      </c>
      <c r="C34" s="111">
        <f>'Табл.II.2.1. ТЗПБ ТП_мъже'!C34+'Табл.II.2.2. ТЗПБ ТП_жени'!C34</f>
        <v>220193.79</v>
      </c>
      <c r="D34" s="103">
        <f>'Табл.II.2.1. ТЗПБ ТП_мъже'!D34+'Табл.II.2.2. ТЗПБ ТП_жени'!D34</f>
        <v>3455</v>
      </c>
      <c r="E34" s="112">
        <f t="shared" si="0"/>
        <v>63.731921852387849</v>
      </c>
      <c r="F34" s="112">
        <f t="shared" si="1"/>
        <v>929.08772151898734</v>
      </c>
    </row>
    <row r="35" spans="1:6" ht="15" customHeight="1" x14ac:dyDescent="0.2">
      <c r="A35" s="110" t="s">
        <v>66</v>
      </c>
      <c r="B35" s="103">
        <f>'Табл.II.2.1. ТЗПБ ТП_мъже'!B35+'Табл.II.2.2. ТЗПБ ТП_жени'!B35</f>
        <v>185</v>
      </c>
      <c r="C35" s="111">
        <f>'Табл.II.2.1. ТЗПБ ТП_мъже'!C35+'Табл.II.2.2. ТЗПБ ТП_жени'!C35</f>
        <v>192209.34999999998</v>
      </c>
      <c r="D35" s="103">
        <f>'Табл.II.2.1. ТЗПБ ТП_мъже'!D35+'Табл.II.2.2. ТЗПБ ТП_жени'!D35</f>
        <v>2940</v>
      </c>
      <c r="E35" s="112">
        <f t="shared" si="0"/>
        <v>65.377329931972781</v>
      </c>
      <c r="F35" s="112">
        <f t="shared" si="1"/>
        <v>1038.9694594594594</v>
      </c>
    </row>
    <row r="36" spans="1:6" ht="20.100000000000001" customHeight="1" x14ac:dyDescent="0.2">
      <c r="A36" s="211" t="s">
        <v>152</v>
      </c>
      <c r="B36" s="182">
        <f>SUM(B8:B35)</f>
        <v>9084</v>
      </c>
      <c r="C36" s="212">
        <f>SUM(C8:C35)</f>
        <v>8641955.1199999992</v>
      </c>
      <c r="D36" s="182">
        <f>SUM(D8:D35)</f>
        <v>138667</v>
      </c>
      <c r="E36" s="213">
        <f>C36/D36</f>
        <v>62.321641919129995</v>
      </c>
      <c r="F36" s="213">
        <f>C36/B36</f>
        <v>951.33808014090698</v>
      </c>
    </row>
    <row r="38" spans="1:6" x14ac:dyDescent="0.2">
      <c r="B38" s="8"/>
      <c r="C38" s="8"/>
      <c r="D38" s="8"/>
      <c r="E38" s="158"/>
      <c r="F38" s="158"/>
    </row>
    <row r="40" spans="1:6" x14ac:dyDescent="0.2">
      <c r="B40" s="8"/>
      <c r="C40" s="8"/>
      <c r="D40" s="8"/>
    </row>
    <row r="43" spans="1:6" x14ac:dyDescent="0.2">
      <c r="E43" s="8"/>
    </row>
    <row r="50" ht="30" customHeight="1" x14ac:dyDescent="0.2"/>
    <row r="56" ht="30" customHeight="1" x14ac:dyDescent="0.2"/>
  </sheetData>
  <mergeCells count="3">
    <mergeCell ref="A2:F2"/>
    <mergeCell ref="A4:F4"/>
    <mergeCell ref="A3:F3"/>
  </mergeCells>
  <phoneticPr fontId="0" type="noConversion"/>
  <hyperlinks>
    <hyperlink ref="A1" location="Съдържание!Print_Area" display="към съдържанието" xr:uid="{00000000-0004-0000-1D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pageSetUpPr fitToPage="1"/>
  </sheetPr>
  <dimension ref="A1:N55"/>
  <sheetViews>
    <sheetView topLeftCell="A16" zoomScale="85" zoomScaleNormal="85" workbookViewId="0">
      <selection activeCell="I17" sqref="I17"/>
    </sheetView>
  </sheetViews>
  <sheetFormatPr defaultRowHeight="12.75" x14ac:dyDescent="0.2"/>
  <cols>
    <col min="1" max="1" width="20.7109375" style="98" customWidth="1"/>
    <col min="2" max="2" width="18.7109375" style="98" customWidth="1"/>
    <col min="3" max="3" width="15.7109375" style="98" customWidth="1"/>
    <col min="4" max="6" width="13.7109375" style="98" customWidth="1"/>
    <col min="7" max="7" width="10.140625" style="98" customWidth="1"/>
    <col min="8" max="16384" width="9.140625" style="98"/>
  </cols>
  <sheetData>
    <row r="1" spans="1:14" ht="15" customHeight="1" x14ac:dyDescent="0.2">
      <c r="A1" s="255" t="s">
        <v>71</v>
      </c>
      <c r="B1" s="106"/>
      <c r="C1" s="106"/>
      <c r="D1" s="142"/>
      <c r="E1" s="142"/>
      <c r="F1" s="142"/>
      <c r="I1" s="115"/>
      <c r="J1" s="115"/>
      <c r="K1" s="115"/>
      <c r="L1" s="115"/>
      <c r="M1" s="115"/>
      <c r="N1" s="115"/>
    </row>
    <row r="2" spans="1:14" ht="15" customHeight="1" x14ac:dyDescent="0.25">
      <c r="A2" s="324" t="s">
        <v>267</v>
      </c>
      <c r="B2" s="324"/>
      <c r="C2" s="324"/>
      <c r="D2" s="324"/>
      <c r="E2" s="324"/>
      <c r="F2" s="324"/>
    </row>
    <row r="3" spans="1:14" ht="15" customHeight="1" x14ac:dyDescent="0.2">
      <c r="A3" s="294" t="s">
        <v>7</v>
      </c>
      <c r="B3" s="294"/>
      <c r="C3" s="294"/>
      <c r="D3" s="294"/>
      <c r="E3" s="294"/>
      <c r="F3" s="294"/>
    </row>
    <row r="4" spans="1:14" ht="15" customHeight="1" x14ac:dyDescent="0.2">
      <c r="A4" s="294" t="s">
        <v>490</v>
      </c>
      <c r="B4" s="294"/>
      <c r="C4" s="294"/>
      <c r="D4" s="294"/>
      <c r="E4" s="294"/>
      <c r="F4" s="294"/>
    </row>
    <row r="5" spans="1:14" ht="15" customHeight="1" x14ac:dyDescent="0.2">
      <c r="A5" s="106"/>
      <c r="B5" s="106"/>
      <c r="C5" s="106"/>
      <c r="D5" s="106"/>
      <c r="E5" s="106"/>
      <c r="F5" s="106"/>
    </row>
    <row r="6" spans="1:14" ht="50.1" customHeight="1" x14ac:dyDescent="0.2">
      <c r="A6" s="209" t="s">
        <v>8</v>
      </c>
      <c r="B6" s="210" t="s">
        <v>354</v>
      </c>
      <c r="C6" s="209" t="s">
        <v>299</v>
      </c>
      <c r="D6" s="210" t="s">
        <v>80</v>
      </c>
      <c r="E6" s="209" t="s">
        <v>304</v>
      </c>
      <c r="F6" s="209" t="s">
        <v>215</v>
      </c>
    </row>
    <row r="7" spans="1:14" ht="20.100000000000001" customHeight="1" x14ac:dyDescent="0.2">
      <c r="A7" s="209">
        <v>1</v>
      </c>
      <c r="B7" s="210">
        <v>2</v>
      </c>
      <c r="C7" s="209">
        <v>3</v>
      </c>
      <c r="D7" s="210">
        <v>4</v>
      </c>
      <c r="E7" s="209" t="s">
        <v>289</v>
      </c>
      <c r="F7" s="209" t="s">
        <v>287</v>
      </c>
      <c r="H7" s="159"/>
    </row>
    <row r="8" spans="1:14" ht="15" customHeight="1" x14ac:dyDescent="0.2">
      <c r="A8" s="110" t="s">
        <v>39</v>
      </c>
      <c r="B8" s="103">
        <v>113</v>
      </c>
      <c r="C8" s="111">
        <v>91630.73</v>
      </c>
      <c r="D8" s="103">
        <v>1655</v>
      </c>
      <c r="E8" s="112">
        <f>C8/D8</f>
        <v>55.366</v>
      </c>
      <c r="F8" s="112">
        <f>C8/B8</f>
        <v>810.8914159292035</v>
      </c>
    </row>
    <row r="9" spans="1:14" ht="15" customHeight="1" x14ac:dyDescent="0.2">
      <c r="A9" s="110" t="s">
        <v>40</v>
      </c>
      <c r="B9" s="103">
        <v>247</v>
      </c>
      <c r="C9" s="111">
        <v>226391.26</v>
      </c>
      <c r="D9" s="103">
        <v>3741</v>
      </c>
      <c r="E9" s="112">
        <f t="shared" ref="E9:E36" si="0">C9/D9</f>
        <v>60.516241646618553</v>
      </c>
      <c r="F9" s="112">
        <f t="shared" ref="F9:F35" si="1">C9/B9</f>
        <v>916.56380566801624</v>
      </c>
    </row>
    <row r="10" spans="1:14" ht="15" customHeight="1" x14ac:dyDescent="0.2">
      <c r="A10" s="110" t="s">
        <v>41</v>
      </c>
      <c r="B10" s="103">
        <v>476</v>
      </c>
      <c r="C10" s="111">
        <v>434619.57</v>
      </c>
      <c r="D10" s="103">
        <v>7375</v>
      </c>
      <c r="E10" s="112">
        <f t="shared" si="0"/>
        <v>58.931467118644072</v>
      </c>
      <c r="F10" s="112">
        <f t="shared" si="1"/>
        <v>913.06632352941176</v>
      </c>
    </row>
    <row r="11" spans="1:14" ht="15" customHeight="1" x14ac:dyDescent="0.2">
      <c r="A11" s="110" t="s">
        <v>42</v>
      </c>
      <c r="B11" s="103">
        <v>162</v>
      </c>
      <c r="C11" s="111">
        <v>135576.67000000001</v>
      </c>
      <c r="D11" s="103">
        <v>2693</v>
      </c>
      <c r="E11" s="112">
        <f t="shared" si="0"/>
        <v>50.344103230597852</v>
      </c>
      <c r="F11" s="112">
        <f t="shared" si="1"/>
        <v>836.89302469135805</v>
      </c>
    </row>
    <row r="12" spans="1:14" ht="15" customHeight="1" x14ac:dyDescent="0.2">
      <c r="A12" s="110" t="s">
        <v>43</v>
      </c>
      <c r="B12" s="103">
        <v>22</v>
      </c>
      <c r="C12" s="111">
        <v>10584.12</v>
      </c>
      <c r="D12" s="103">
        <v>267</v>
      </c>
      <c r="E12" s="112">
        <f t="shared" si="0"/>
        <v>39.640898876404499</v>
      </c>
      <c r="F12" s="112">
        <f>C12/B12</f>
        <v>481.09636363636366</v>
      </c>
    </row>
    <row r="13" spans="1:14" ht="15" customHeight="1" x14ac:dyDescent="0.2">
      <c r="A13" s="110" t="s">
        <v>44</v>
      </c>
      <c r="B13" s="103">
        <v>123</v>
      </c>
      <c r="C13" s="111">
        <v>112442.73</v>
      </c>
      <c r="D13" s="103">
        <v>2039</v>
      </c>
      <c r="E13" s="112">
        <f t="shared" si="0"/>
        <v>55.146017655713585</v>
      </c>
      <c r="F13" s="112">
        <f>C13/B13</f>
        <v>914.16853658536581</v>
      </c>
    </row>
    <row r="14" spans="1:14" ht="15" customHeight="1" x14ac:dyDescent="0.2">
      <c r="A14" s="110" t="s">
        <v>45</v>
      </c>
      <c r="B14" s="103">
        <v>68</v>
      </c>
      <c r="C14" s="111">
        <v>64981.57</v>
      </c>
      <c r="D14" s="103">
        <v>1115</v>
      </c>
      <c r="E14" s="112">
        <f t="shared" si="0"/>
        <v>58.279434977578475</v>
      </c>
      <c r="F14" s="112">
        <f t="shared" si="1"/>
        <v>955.61132352941172</v>
      </c>
    </row>
    <row r="15" spans="1:14" ht="15" customHeight="1" x14ac:dyDescent="0.2">
      <c r="A15" s="110" t="s">
        <v>46</v>
      </c>
      <c r="B15" s="103">
        <v>104</v>
      </c>
      <c r="C15" s="111">
        <v>113042.24000000001</v>
      </c>
      <c r="D15" s="103">
        <v>1581</v>
      </c>
      <c r="E15" s="112">
        <f t="shared" si="0"/>
        <v>71.500468058191018</v>
      </c>
      <c r="F15" s="112">
        <f t="shared" si="1"/>
        <v>1086.9446153846154</v>
      </c>
    </row>
    <row r="16" spans="1:14" ht="15" customHeight="1" x14ac:dyDescent="0.2">
      <c r="A16" s="110" t="s">
        <v>47</v>
      </c>
      <c r="B16" s="103">
        <v>64</v>
      </c>
      <c r="C16" s="111">
        <v>54857.25</v>
      </c>
      <c r="D16" s="103">
        <v>975</v>
      </c>
      <c r="E16" s="112">
        <f t="shared" si="0"/>
        <v>56.263846153846153</v>
      </c>
      <c r="F16" s="112">
        <f t="shared" si="1"/>
        <v>857.14453125</v>
      </c>
    </row>
    <row r="17" spans="1:6" ht="15" customHeight="1" x14ac:dyDescent="0.2">
      <c r="A17" s="110" t="s">
        <v>48</v>
      </c>
      <c r="B17" s="103">
        <v>64</v>
      </c>
      <c r="C17" s="111">
        <v>57700.7</v>
      </c>
      <c r="D17" s="103">
        <v>997</v>
      </c>
      <c r="E17" s="112">
        <f t="shared" si="0"/>
        <v>57.874322968906718</v>
      </c>
      <c r="F17" s="112">
        <f t="shared" si="1"/>
        <v>901.57343749999995</v>
      </c>
    </row>
    <row r="18" spans="1:6" ht="15" customHeight="1" x14ac:dyDescent="0.2">
      <c r="A18" s="110" t="s">
        <v>49</v>
      </c>
      <c r="B18" s="103">
        <v>69</v>
      </c>
      <c r="C18" s="111">
        <v>82284.55</v>
      </c>
      <c r="D18" s="103">
        <v>1263</v>
      </c>
      <c r="E18" s="112">
        <f t="shared" si="0"/>
        <v>65.150079176563736</v>
      </c>
      <c r="F18" s="112">
        <f t="shared" si="1"/>
        <v>1192.5297101449275</v>
      </c>
    </row>
    <row r="19" spans="1:6" ht="15" customHeight="1" x14ac:dyDescent="0.2">
      <c r="A19" s="110" t="s">
        <v>50</v>
      </c>
      <c r="B19" s="103">
        <v>156</v>
      </c>
      <c r="C19" s="111">
        <v>152938.64000000001</v>
      </c>
      <c r="D19" s="103">
        <v>2471</v>
      </c>
      <c r="E19" s="112">
        <f t="shared" si="0"/>
        <v>61.89341966815055</v>
      </c>
      <c r="F19" s="112">
        <f t="shared" si="1"/>
        <v>980.37589743589751</v>
      </c>
    </row>
    <row r="20" spans="1:6" ht="15" customHeight="1" x14ac:dyDescent="0.2">
      <c r="A20" s="110" t="s">
        <v>51</v>
      </c>
      <c r="B20" s="103">
        <v>69</v>
      </c>
      <c r="C20" s="111">
        <v>50813.55</v>
      </c>
      <c r="D20" s="103">
        <v>894</v>
      </c>
      <c r="E20" s="112">
        <f t="shared" si="0"/>
        <v>56.838422818791948</v>
      </c>
      <c r="F20" s="112">
        <f t="shared" si="1"/>
        <v>736.42826086956529</v>
      </c>
    </row>
    <row r="21" spans="1:6" ht="15" customHeight="1" x14ac:dyDescent="0.2">
      <c r="A21" s="110" t="s">
        <v>52</v>
      </c>
      <c r="B21" s="103">
        <v>136</v>
      </c>
      <c r="C21" s="111">
        <v>116371.52</v>
      </c>
      <c r="D21" s="103">
        <v>2260</v>
      </c>
      <c r="E21" s="112">
        <f t="shared" si="0"/>
        <v>51.491823008849558</v>
      </c>
      <c r="F21" s="112">
        <f t="shared" si="1"/>
        <v>855.67294117647066</v>
      </c>
    </row>
    <row r="22" spans="1:6" ht="15" customHeight="1" x14ac:dyDescent="0.2">
      <c r="A22" s="110" t="s">
        <v>53</v>
      </c>
      <c r="B22" s="103">
        <v>601</v>
      </c>
      <c r="C22" s="111">
        <v>576132.81999999995</v>
      </c>
      <c r="D22" s="103">
        <v>9313</v>
      </c>
      <c r="E22" s="112">
        <f t="shared" si="0"/>
        <v>61.863290024696653</v>
      </c>
      <c r="F22" s="112">
        <f t="shared" si="1"/>
        <v>958.62366056572375</v>
      </c>
    </row>
    <row r="23" spans="1:6" ht="15" customHeight="1" x14ac:dyDescent="0.2">
      <c r="A23" s="110" t="s">
        <v>54</v>
      </c>
      <c r="B23" s="103">
        <v>67</v>
      </c>
      <c r="C23" s="111">
        <v>65065.36</v>
      </c>
      <c r="D23" s="103">
        <v>1111</v>
      </c>
      <c r="E23" s="112">
        <f t="shared" si="0"/>
        <v>58.564680468046802</v>
      </c>
      <c r="F23" s="112">
        <f t="shared" si="1"/>
        <v>971.12477611940301</v>
      </c>
    </row>
    <row r="24" spans="1:6" ht="15" customHeight="1" x14ac:dyDescent="0.2">
      <c r="A24" s="110" t="s">
        <v>55</v>
      </c>
      <c r="B24" s="103">
        <v>229</v>
      </c>
      <c r="C24" s="111">
        <v>200366.9</v>
      </c>
      <c r="D24" s="103">
        <v>3456</v>
      </c>
      <c r="E24" s="112">
        <f t="shared" si="0"/>
        <v>57.976533564814815</v>
      </c>
      <c r="F24" s="112">
        <f t="shared" si="1"/>
        <v>874.96462882096068</v>
      </c>
    </row>
    <row r="25" spans="1:6" ht="15" customHeight="1" x14ac:dyDescent="0.2">
      <c r="A25" s="110" t="s">
        <v>56</v>
      </c>
      <c r="B25" s="103">
        <v>36</v>
      </c>
      <c r="C25" s="111">
        <v>28236.9</v>
      </c>
      <c r="D25" s="103">
        <v>696</v>
      </c>
      <c r="E25" s="112">
        <f t="shared" si="0"/>
        <v>40.570258620689657</v>
      </c>
      <c r="F25" s="112">
        <f t="shared" si="1"/>
        <v>784.35833333333335</v>
      </c>
    </row>
    <row r="26" spans="1:6" ht="15" customHeight="1" x14ac:dyDescent="0.2">
      <c r="A26" s="110" t="s">
        <v>57</v>
      </c>
      <c r="B26" s="103">
        <v>144</v>
      </c>
      <c r="C26" s="111">
        <v>107434.42</v>
      </c>
      <c r="D26" s="103">
        <v>2204</v>
      </c>
      <c r="E26" s="112">
        <f t="shared" si="0"/>
        <v>48.745199637023596</v>
      </c>
      <c r="F26" s="112">
        <f t="shared" si="1"/>
        <v>746.07236111111115</v>
      </c>
    </row>
    <row r="27" spans="1:6" ht="15" customHeight="1" x14ac:dyDescent="0.2">
      <c r="A27" s="110" t="s">
        <v>58</v>
      </c>
      <c r="B27" s="103">
        <v>152</v>
      </c>
      <c r="C27" s="111">
        <v>137278.07999999999</v>
      </c>
      <c r="D27" s="103">
        <v>2077</v>
      </c>
      <c r="E27" s="112">
        <f t="shared" si="0"/>
        <v>66.094405392392872</v>
      </c>
      <c r="F27" s="112">
        <f t="shared" si="1"/>
        <v>903.14526315789465</v>
      </c>
    </row>
    <row r="28" spans="1:6" ht="15" customHeight="1" x14ac:dyDescent="0.2">
      <c r="A28" s="110" t="s">
        <v>59</v>
      </c>
      <c r="B28" s="103">
        <v>1611</v>
      </c>
      <c r="C28" s="111">
        <v>1643440.54</v>
      </c>
      <c r="D28" s="103">
        <v>24762</v>
      </c>
      <c r="E28" s="112">
        <f t="shared" si="0"/>
        <v>66.369458848235197</v>
      </c>
      <c r="F28" s="112">
        <f t="shared" si="1"/>
        <v>1020.1368963376785</v>
      </c>
    </row>
    <row r="29" spans="1:6" ht="15" customHeight="1" x14ac:dyDescent="0.2">
      <c r="A29" s="110" t="s">
        <v>60</v>
      </c>
      <c r="B29" s="103">
        <v>181</v>
      </c>
      <c r="C29" s="111">
        <v>152041.15</v>
      </c>
      <c r="D29" s="103">
        <v>2632</v>
      </c>
      <c r="E29" s="112">
        <f t="shared" si="0"/>
        <v>57.766394376899697</v>
      </c>
      <c r="F29" s="112">
        <f t="shared" si="1"/>
        <v>840.00635359116018</v>
      </c>
    </row>
    <row r="30" spans="1:6" ht="15" customHeight="1" x14ac:dyDescent="0.2">
      <c r="A30" s="110" t="s">
        <v>61</v>
      </c>
      <c r="B30" s="103">
        <v>228</v>
      </c>
      <c r="C30" s="111">
        <v>295617.83</v>
      </c>
      <c r="D30" s="103">
        <v>3427</v>
      </c>
      <c r="E30" s="112">
        <f t="shared" si="0"/>
        <v>86.26140355996499</v>
      </c>
      <c r="F30" s="112">
        <f t="shared" si="1"/>
        <v>1296.5694298245614</v>
      </c>
    </row>
    <row r="31" spans="1:6" ht="15" customHeight="1" x14ac:dyDescent="0.2">
      <c r="A31" s="110" t="s">
        <v>62</v>
      </c>
      <c r="B31" s="103">
        <v>80</v>
      </c>
      <c r="C31" s="111">
        <v>71622.8</v>
      </c>
      <c r="D31" s="103">
        <v>1271</v>
      </c>
      <c r="E31" s="112">
        <f t="shared" si="0"/>
        <v>56.35153422501967</v>
      </c>
      <c r="F31" s="112">
        <f t="shared" si="1"/>
        <v>895.28500000000008</v>
      </c>
    </row>
    <row r="32" spans="1:6" ht="15" customHeight="1" x14ac:dyDescent="0.2">
      <c r="A32" s="110" t="s">
        <v>63</v>
      </c>
      <c r="B32" s="103">
        <v>107</v>
      </c>
      <c r="C32" s="111">
        <v>96491.74</v>
      </c>
      <c r="D32" s="103">
        <v>1596</v>
      </c>
      <c r="E32" s="112">
        <f t="shared" si="0"/>
        <v>60.458483709273189</v>
      </c>
      <c r="F32" s="112">
        <f t="shared" si="1"/>
        <v>901.7919626168225</v>
      </c>
    </row>
    <row r="33" spans="1:6" ht="15" customHeight="1" x14ac:dyDescent="0.2">
      <c r="A33" s="110" t="s">
        <v>64</v>
      </c>
      <c r="B33" s="103">
        <v>94</v>
      </c>
      <c r="C33" s="111">
        <v>80728.02</v>
      </c>
      <c r="D33" s="103">
        <v>1456</v>
      </c>
      <c r="E33" s="112">
        <f t="shared" si="0"/>
        <v>55.445068681318681</v>
      </c>
      <c r="F33" s="112">
        <f t="shared" si="1"/>
        <v>858.80872340425537</v>
      </c>
    </row>
    <row r="34" spans="1:6" ht="15" customHeight="1" x14ac:dyDescent="0.2">
      <c r="A34" s="110" t="s">
        <v>65</v>
      </c>
      <c r="B34" s="103">
        <v>156</v>
      </c>
      <c r="C34" s="111">
        <v>143718.17000000001</v>
      </c>
      <c r="D34" s="103">
        <v>2314</v>
      </c>
      <c r="E34" s="112">
        <f t="shared" si="0"/>
        <v>62.108111495246334</v>
      </c>
      <c r="F34" s="112">
        <f t="shared" si="1"/>
        <v>921.2703205128206</v>
      </c>
    </row>
    <row r="35" spans="1:6" ht="20.100000000000001" customHeight="1" x14ac:dyDescent="0.2">
      <c r="A35" s="110" t="s">
        <v>66</v>
      </c>
      <c r="B35" s="103">
        <v>148</v>
      </c>
      <c r="C35" s="111">
        <v>149436.54999999999</v>
      </c>
      <c r="D35" s="103">
        <v>2334</v>
      </c>
      <c r="E35" s="112">
        <f t="shared" si="0"/>
        <v>64.025942587832049</v>
      </c>
      <c r="F35" s="112">
        <f t="shared" si="1"/>
        <v>1009.7064189189189</v>
      </c>
    </row>
    <row r="36" spans="1:6" ht="19.5" customHeight="1" x14ac:dyDescent="0.2">
      <c r="A36" s="211" t="s">
        <v>152</v>
      </c>
      <c r="B36" s="182">
        <f>SUM(B8:B35)</f>
        <v>5707</v>
      </c>
      <c r="C36" s="212">
        <f>SUM(C8:C35)</f>
        <v>5451846.3799999999</v>
      </c>
      <c r="D36" s="182">
        <f>SUM(D8:D35)</f>
        <v>87975</v>
      </c>
      <c r="E36" s="213">
        <f t="shared" si="0"/>
        <v>61.970405001420858</v>
      </c>
      <c r="F36" s="213">
        <f>C36/B36</f>
        <v>955.29111266865254</v>
      </c>
    </row>
    <row r="38" spans="1:6" x14ac:dyDescent="0.2">
      <c r="C38" s="113"/>
      <c r="D38" s="103"/>
      <c r="E38" s="158"/>
    </row>
    <row r="49" ht="30" customHeight="1" x14ac:dyDescent="0.2"/>
    <row r="55" ht="30" customHeight="1" x14ac:dyDescent="0.2"/>
  </sheetData>
  <mergeCells count="3">
    <mergeCell ref="A2:F2"/>
    <mergeCell ref="A4:F4"/>
    <mergeCell ref="A3:F3"/>
  </mergeCells>
  <phoneticPr fontId="0" type="noConversion"/>
  <hyperlinks>
    <hyperlink ref="A1" location="Съдържание!Print_Area" display="към съдържанието" xr:uid="{00000000-0004-0000-1E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pageSetUpPr fitToPage="1"/>
  </sheetPr>
  <dimension ref="A1:N56"/>
  <sheetViews>
    <sheetView topLeftCell="A19" zoomScale="85" zoomScaleNormal="85" workbookViewId="0">
      <selection activeCell="I17" sqref="I17"/>
    </sheetView>
  </sheetViews>
  <sheetFormatPr defaultRowHeight="12.75" x14ac:dyDescent="0.2"/>
  <cols>
    <col min="1" max="1" width="20.7109375" style="98" bestFit="1" customWidth="1"/>
    <col min="2" max="2" width="18.7109375" style="98" customWidth="1"/>
    <col min="3" max="3" width="15.7109375" style="98" customWidth="1"/>
    <col min="4" max="6" width="13.7109375" style="98" customWidth="1"/>
    <col min="7" max="7" width="8.140625" style="98" customWidth="1"/>
    <col min="8" max="16384" width="9.140625" style="98"/>
  </cols>
  <sheetData>
    <row r="1" spans="1:14" ht="15" customHeight="1" x14ac:dyDescent="0.2">
      <c r="A1" s="255" t="s">
        <v>71</v>
      </c>
      <c r="B1" s="106"/>
      <c r="C1" s="106"/>
      <c r="D1" s="142"/>
      <c r="E1" s="142"/>
      <c r="F1" s="142"/>
      <c r="I1" s="115"/>
      <c r="J1" s="115"/>
      <c r="K1" s="115"/>
      <c r="L1" s="115"/>
      <c r="M1" s="115"/>
      <c r="N1" s="115"/>
    </row>
    <row r="2" spans="1:14" ht="15" customHeight="1" x14ac:dyDescent="0.25">
      <c r="A2" s="324" t="s">
        <v>268</v>
      </c>
      <c r="B2" s="324"/>
      <c r="C2" s="324"/>
      <c r="D2" s="324"/>
      <c r="E2" s="324"/>
      <c r="F2" s="324"/>
    </row>
    <row r="3" spans="1:14" ht="15" customHeight="1" x14ac:dyDescent="0.2">
      <c r="A3" s="294" t="s">
        <v>7</v>
      </c>
      <c r="B3" s="294"/>
      <c r="C3" s="294"/>
      <c r="D3" s="294"/>
      <c r="E3" s="294"/>
      <c r="F3" s="294"/>
    </row>
    <row r="4" spans="1:14" ht="15" customHeight="1" x14ac:dyDescent="0.2">
      <c r="A4" s="294" t="s">
        <v>488</v>
      </c>
      <c r="B4" s="294"/>
      <c r="C4" s="294"/>
      <c r="D4" s="294"/>
      <c r="E4" s="294"/>
      <c r="F4" s="294"/>
    </row>
    <row r="5" spans="1:14" ht="15" customHeight="1" x14ac:dyDescent="0.2">
      <c r="A5" s="106"/>
      <c r="B5" s="106"/>
      <c r="C5" s="106"/>
      <c r="D5" s="106"/>
      <c r="E5" s="106"/>
      <c r="F5" s="106"/>
    </row>
    <row r="6" spans="1:14" ht="50.1" customHeight="1" x14ac:dyDescent="0.2">
      <c r="A6" s="209" t="s">
        <v>8</v>
      </c>
      <c r="B6" s="210" t="s">
        <v>349</v>
      </c>
      <c r="C6" s="209" t="s">
        <v>315</v>
      </c>
      <c r="D6" s="210" t="s">
        <v>80</v>
      </c>
      <c r="E6" s="209" t="s">
        <v>303</v>
      </c>
      <c r="F6" s="209" t="s">
        <v>215</v>
      </c>
    </row>
    <row r="7" spans="1:14" ht="20.100000000000001" customHeight="1" x14ac:dyDescent="0.2">
      <c r="A7" s="209">
        <v>1</v>
      </c>
      <c r="B7" s="210">
        <v>2</v>
      </c>
      <c r="C7" s="209">
        <v>3</v>
      </c>
      <c r="D7" s="210">
        <v>4</v>
      </c>
      <c r="E7" s="209" t="s">
        <v>289</v>
      </c>
      <c r="F7" s="209" t="s">
        <v>287</v>
      </c>
    </row>
    <row r="8" spans="1:14" ht="15" customHeight="1" x14ac:dyDescent="0.2">
      <c r="A8" s="110" t="s">
        <v>39</v>
      </c>
      <c r="B8" s="103">
        <v>57</v>
      </c>
      <c r="C8" s="111">
        <v>50766.03</v>
      </c>
      <c r="D8" s="103">
        <v>853</v>
      </c>
      <c r="E8" s="112">
        <f t="shared" ref="E8:E36" si="0">C8/D8</f>
        <v>59.514689331770221</v>
      </c>
      <c r="F8" s="112">
        <f>C8/B8</f>
        <v>890.63210526315788</v>
      </c>
      <c r="M8" s="160"/>
    </row>
    <row r="9" spans="1:14" ht="15" customHeight="1" x14ac:dyDescent="0.2">
      <c r="A9" s="110" t="s">
        <v>40</v>
      </c>
      <c r="B9" s="103">
        <v>142</v>
      </c>
      <c r="C9" s="111">
        <v>124754.81</v>
      </c>
      <c r="D9" s="103">
        <v>2040</v>
      </c>
      <c r="E9" s="112">
        <f t="shared" si="0"/>
        <v>61.154318627450976</v>
      </c>
      <c r="F9" s="112">
        <f t="shared" ref="F9:F35" si="1">C9/B9</f>
        <v>878.55499999999995</v>
      </c>
      <c r="M9" s="160"/>
    </row>
    <row r="10" spans="1:14" ht="15" customHeight="1" x14ac:dyDescent="0.2">
      <c r="A10" s="110" t="s">
        <v>41</v>
      </c>
      <c r="B10" s="103">
        <v>186</v>
      </c>
      <c r="C10" s="111">
        <v>164820.48000000001</v>
      </c>
      <c r="D10" s="103">
        <v>2675</v>
      </c>
      <c r="E10" s="112">
        <f t="shared" si="0"/>
        <v>61.615132710280378</v>
      </c>
      <c r="F10" s="112">
        <f t="shared" si="1"/>
        <v>886.13161290322591</v>
      </c>
      <c r="M10" s="160"/>
    </row>
    <row r="11" spans="1:14" ht="15" customHeight="1" x14ac:dyDescent="0.2">
      <c r="A11" s="110" t="s">
        <v>42</v>
      </c>
      <c r="B11" s="103">
        <v>77</v>
      </c>
      <c r="C11" s="111">
        <v>76936.570000000007</v>
      </c>
      <c r="D11" s="103">
        <v>1246</v>
      </c>
      <c r="E11" s="112">
        <f t="shared" si="0"/>
        <v>61.746845906902095</v>
      </c>
      <c r="F11" s="112">
        <f t="shared" si="1"/>
        <v>999.17623376623385</v>
      </c>
      <c r="M11" s="160"/>
    </row>
    <row r="12" spans="1:14" ht="15" customHeight="1" x14ac:dyDescent="0.2">
      <c r="A12" s="110" t="s">
        <v>43</v>
      </c>
      <c r="B12" s="103">
        <v>10</v>
      </c>
      <c r="C12" s="111">
        <v>4837.5200000000004</v>
      </c>
      <c r="D12" s="103">
        <v>110</v>
      </c>
      <c r="E12" s="112">
        <f t="shared" si="0"/>
        <v>43.977454545454549</v>
      </c>
      <c r="F12" s="112">
        <f>C12/B12</f>
        <v>483.75200000000007</v>
      </c>
      <c r="M12" s="160"/>
    </row>
    <row r="13" spans="1:14" ht="15" customHeight="1" x14ac:dyDescent="0.2">
      <c r="A13" s="110" t="s">
        <v>44</v>
      </c>
      <c r="B13" s="103">
        <v>40</v>
      </c>
      <c r="C13" s="111">
        <v>42853.73</v>
      </c>
      <c r="D13" s="103">
        <v>674</v>
      </c>
      <c r="E13" s="112">
        <f t="shared" si="0"/>
        <v>63.581201780415434</v>
      </c>
      <c r="F13" s="112">
        <f>C13/B13</f>
        <v>1071.3432500000001</v>
      </c>
      <c r="M13" s="160"/>
    </row>
    <row r="14" spans="1:14" ht="15" customHeight="1" x14ac:dyDescent="0.2">
      <c r="A14" s="110" t="s">
        <v>45</v>
      </c>
      <c r="B14" s="103">
        <v>78</v>
      </c>
      <c r="C14" s="111">
        <v>83733.95</v>
      </c>
      <c r="D14" s="103">
        <v>1265</v>
      </c>
      <c r="E14" s="112">
        <f t="shared" si="0"/>
        <v>66.192845849802367</v>
      </c>
      <c r="F14" s="112">
        <f t="shared" si="1"/>
        <v>1073.5121794871795</v>
      </c>
      <c r="M14" s="160"/>
    </row>
    <row r="15" spans="1:14" ht="15" customHeight="1" x14ac:dyDescent="0.2">
      <c r="A15" s="110" t="s">
        <v>46</v>
      </c>
      <c r="B15" s="103">
        <v>36</v>
      </c>
      <c r="C15" s="111">
        <v>40525.760000000002</v>
      </c>
      <c r="D15" s="103">
        <v>554</v>
      </c>
      <c r="E15" s="112">
        <f t="shared" si="0"/>
        <v>73.15119133574008</v>
      </c>
      <c r="F15" s="112">
        <f t="shared" si="1"/>
        <v>1125.7155555555555</v>
      </c>
      <c r="M15" s="160"/>
    </row>
    <row r="16" spans="1:14" ht="15" customHeight="1" x14ac:dyDescent="0.2">
      <c r="A16" s="110" t="s">
        <v>47</v>
      </c>
      <c r="B16" s="103">
        <v>23</v>
      </c>
      <c r="C16" s="111">
        <v>14228.16</v>
      </c>
      <c r="D16" s="103">
        <v>417</v>
      </c>
      <c r="E16" s="112">
        <f t="shared" si="0"/>
        <v>34.12028776978417</v>
      </c>
      <c r="F16" s="112">
        <f t="shared" si="1"/>
        <v>618.61565217391308</v>
      </c>
      <c r="M16" s="160"/>
    </row>
    <row r="17" spans="1:13" ht="15" customHeight="1" x14ac:dyDescent="0.2">
      <c r="A17" s="110" t="s">
        <v>48</v>
      </c>
      <c r="B17" s="103">
        <v>48</v>
      </c>
      <c r="C17" s="111">
        <v>50284.66</v>
      </c>
      <c r="D17" s="103">
        <v>812</v>
      </c>
      <c r="E17" s="112">
        <f t="shared" si="0"/>
        <v>61.926921182266014</v>
      </c>
      <c r="F17" s="112">
        <f t="shared" si="1"/>
        <v>1047.5970833333333</v>
      </c>
      <c r="M17" s="160"/>
    </row>
    <row r="18" spans="1:13" ht="15" customHeight="1" x14ac:dyDescent="0.2">
      <c r="A18" s="110" t="s">
        <v>49</v>
      </c>
      <c r="B18" s="103">
        <v>35</v>
      </c>
      <c r="C18" s="111">
        <v>33229.599999999999</v>
      </c>
      <c r="D18" s="103">
        <v>612</v>
      </c>
      <c r="E18" s="112">
        <f t="shared" si="0"/>
        <v>54.296732026143786</v>
      </c>
      <c r="F18" s="112">
        <f t="shared" si="1"/>
        <v>949.41714285714284</v>
      </c>
      <c r="M18" s="160"/>
    </row>
    <row r="19" spans="1:13" ht="15" customHeight="1" x14ac:dyDescent="0.2">
      <c r="A19" s="110" t="s">
        <v>50</v>
      </c>
      <c r="B19" s="103">
        <v>75</v>
      </c>
      <c r="C19" s="111">
        <v>70701.56</v>
      </c>
      <c r="D19" s="103">
        <v>1242</v>
      </c>
      <c r="E19" s="112">
        <f t="shared" si="0"/>
        <v>56.925571658615134</v>
      </c>
      <c r="F19" s="112">
        <f t="shared" si="1"/>
        <v>942.68746666666664</v>
      </c>
      <c r="M19" s="160"/>
    </row>
    <row r="20" spans="1:13" ht="15" customHeight="1" x14ac:dyDescent="0.2">
      <c r="A20" s="110" t="s">
        <v>51</v>
      </c>
      <c r="B20" s="103">
        <v>93</v>
      </c>
      <c r="C20" s="111">
        <v>97723.79</v>
      </c>
      <c r="D20" s="103">
        <v>1472</v>
      </c>
      <c r="E20" s="112">
        <f t="shared" si="0"/>
        <v>66.388444293478258</v>
      </c>
      <c r="F20" s="112">
        <f t="shared" si="1"/>
        <v>1050.793440860215</v>
      </c>
      <c r="M20" s="160"/>
    </row>
    <row r="21" spans="1:13" ht="15" customHeight="1" x14ac:dyDescent="0.2">
      <c r="A21" s="110" t="s">
        <v>52</v>
      </c>
      <c r="B21" s="103">
        <v>49</v>
      </c>
      <c r="C21" s="111">
        <v>42740.43</v>
      </c>
      <c r="D21" s="103">
        <v>773</v>
      </c>
      <c r="E21" s="112">
        <f t="shared" si="0"/>
        <v>55.291630012936608</v>
      </c>
      <c r="F21" s="112">
        <f t="shared" si="1"/>
        <v>872.25367346938776</v>
      </c>
      <c r="M21" s="160"/>
    </row>
    <row r="22" spans="1:13" ht="15" customHeight="1" x14ac:dyDescent="0.2">
      <c r="A22" s="110" t="s">
        <v>53</v>
      </c>
      <c r="B22" s="103">
        <v>360</v>
      </c>
      <c r="C22" s="111">
        <v>307500.40999999997</v>
      </c>
      <c r="D22" s="103">
        <v>5232</v>
      </c>
      <c r="E22" s="112">
        <f t="shared" si="0"/>
        <v>58.773014143730883</v>
      </c>
      <c r="F22" s="112">
        <f t="shared" si="1"/>
        <v>854.16780555555545</v>
      </c>
      <c r="M22" s="160"/>
    </row>
    <row r="23" spans="1:13" ht="15" customHeight="1" x14ac:dyDescent="0.2">
      <c r="A23" s="110" t="s">
        <v>54</v>
      </c>
      <c r="B23" s="103">
        <v>36</v>
      </c>
      <c r="C23" s="111">
        <v>43725.07</v>
      </c>
      <c r="D23" s="103">
        <v>609</v>
      </c>
      <c r="E23" s="112">
        <f t="shared" si="0"/>
        <v>71.798144499178989</v>
      </c>
      <c r="F23" s="112">
        <f t="shared" si="1"/>
        <v>1214.5852777777777</v>
      </c>
      <c r="M23" s="160"/>
    </row>
    <row r="24" spans="1:13" ht="15" customHeight="1" x14ac:dyDescent="0.2">
      <c r="A24" s="110" t="s">
        <v>55</v>
      </c>
      <c r="B24" s="103">
        <v>143</v>
      </c>
      <c r="C24" s="111">
        <v>115061.4</v>
      </c>
      <c r="D24" s="103">
        <v>2071</v>
      </c>
      <c r="E24" s="112">
        <f t="shared" si="0"/>
        <v>55.558377595364554</v>
      </c>
      <c r="F24" s="112">
        <f t="shared" si="1"/>
        <v>804.62517482517478</v>
      </c>
      <c r="M24" s="160"/>
    </row>
    <row r="25" spans="1:13" ht="15" customHeight="1" x14ac:dyDescent="0.2">
      <c r="A25" s="110" t="s">
        <v>56</v>
      </c>
      <c r="B25" s="103">
        <v>9</v>
      </c>
      <c r="C25" s="111">
        <v>7093.89</v>
      </c>
      <c r="D25" s="103">
        <v>135</v>
      </c>
      <c r="E25" s="112">
        <f t="shared" si="0"/>
        <v>52.547333333333334</v>
      </c>
      <c r="F25" s="112">
        <f>C25/B25</f>
        <v>788.21</v>
      </c>
      <c r="M25" s="160"/>
    </row>
    <row r="26" spans="1:13" ht="15" customHeight="1" x14ac:dyDescent="0.2">
      <c r="A26" s="110" t="s">
        <v>57</v>
      </c>
      <c r="B26" s="103">
        <v>45</v>
      </c>
      <c r="C26" s="111">
        <v>40165.550000000003</v>
      </c>
      <c r="D26" s="103">
        <v>609</v>
      </c>
      <c r="E26" s="112">
        <f t="shared" si="0"/>
        <v>65.953284072249588</v>
      </c>
      <c r="F26" s="112">
        <f>C26/B26</f>
        <v>892.56777777777779</v>
      </c>
      <c r="M26" s="160"/>
    </row>
    <row r="27" spans="1:13" ht="15" customHeight="1" x14ac:dyDescent="0.2">
      <c r="A27" s="110" t="s">
        <v>58</v>
      </c>
      <c r="B27" s="103">
        <v>24</v>
      </c>
      <c r="C27" s="111">
        <v>11797.74</v>
      </c>
      <c r="D27" s="103">
        <v>285</v>
      </c>
      <c r="E27" s="112">
        <f t="shared" si="0"/>
        <v>41.395578947368421</v>
      </c>
      <c r="F27" s="112">
        <f t="shared" si="1"/>
        <v>491.57249999999999</v>
      </c>
      <c r="M27" s="160"/>
    </row>
    <row r="28" spans="1:13" ht="15" customHeight="1" x14ac:dyDescent="0.2">
      <c r="A28" s="110" t="s">
        <v>59</v>
      </c>
      <c r="B28" s="103">
        <v>1269</v>
      </c>
      <c r="C28" s="111">
        <v>1280041.73</v>
      </c>
      <c r="D28" s="103">
        <v>19218</v>
      </c>
      <c r="E28" s="112">
        <f t="shared" si="0"/>
        <v>66.606396607347278</v>
      </c>
      <c r="F28" s="112">
        <f t="shared" si="1"/>
        <v>1008.7011268715523</v>
      </c>
      <c r="M28" s="160"/>
    </row>
    <row r="29" spans="1:13" ht="15" customHeight="1" x14ac:dyDescent="0.2">
      <c r="A29" s="110" t="s">
        <v>60</v>
      </c>
      <c r="B29" s="103">
        <v>149</v>
      </c>
      <c r="C29" s="111">
        <v>125691.81</v>
      </c>
      <c r="D29" s="103">
        <v>1880</v>
      </c>
      <c r="E29" s="112">
        <f t="shared" si="0"/>
        <v>66.857345744680856</v>
      </c>
      <c r="F29" s="112">
        <f t="shared" si="1"/>
        <v>843.56919463087252</v>
      </c>
      <c r="M29" s="160"/>
    </row>
    <row r="30" spans="1:13" ht="15" customHeight="1" x14ac:dyDescent="0.2">
      <c r="A30" s="110" t="s">
        <v>61</v>
      </c>
      <c r="B30" s="103">
        <v>117</v>
      </c>
      <c r="C30" s="111">
        <v>87907.01</v>
      </c>
      <c r="D30" s="103">
        <v>1698</v>
      </c>
      <c r="E30" s="112">
        <f t="shared" si="0"/>
        <v>51.770912838633684</v>
      </c>
      <c r="F30" s="112">
        <f t="shared" si="1"/>
        <v>751.34196581196579</v>
      </c>
      <c r="M30" s="160"/>
    </row>
    <row r="31" spans="1:13" ht="15" customHeight="1" x14ac:dyDescent="0.2">
      <c r="A31" s="110" t="s">
        <v>62</v>
      </c>
      <c r="B31" s="103">
        <v>65</v>
      </c>
      <c r="C31" s="111">
        <v>56452.73</v>
      </c>
      <c r="D31" s="103">
        <v>920</v>
      </c>
      <c r="E31" s="112">
        <f t="shared" si="0"/>
        <v>61.361663043478266</v>
      </c>
      <c r="F31" s="112">
        <f t="shared" si="1"/>
        <v>868.50353846153848</v>
      </c>
      <c r="M31" s="160"/>
    </row>
    <row r="32" spans="1:13" ht="15" customHeight="1" x14ac:dyDescent="0.2">
      <c r="A32" s="110" t="s">
        <v>63</v>
      </c>
      <c r="B32" s="103">
        <v>49</v>
      </c>
      <c r="C32" s="111">
        <v>45974.28</v>
      </c>
      <c r="D32" s="103">
        <v>885</v>
      </c>
      <c r="E32" s="112">
        <f t="shared" si="0"/>
        <v>51.948338983050846</v>
      </c>
      <c r="F32" s="112">
        <f t="shared" si="1"/>
        <v>938.25061224489798</v>
      </c>
      <c r="M32" s="160"/>
    </row>
    <row r="33" spans="1:13" ht="15" customHeight="1" x14ac:dyDescent="0.2">
      <c r="A33" s="110" t="s">
        <v>64</v>
      </c>
      <c r="B33" s="103">
        <v>44</v>
      </c>
      <c r="C33" s="111">
        <v>51311.65</v>
      </c>
      <c r="D33" s="103">
        <v>658</v>
      </c>
      <c r="E33" s="112">
        <f t="shared" si="0"/>
        <v>77.981231003039511</v>
      </c>
      <c r="F33" s="112">
        <f t="shared" si="1"/>
        <v>1166.1738636363636</v>
      </c>
      <c r="M33" s="160"/>
    </row>
    <row r="34" spans="1:13" ht="15" customHeight="1" x14ac:dyDescent="0.2">
      <c r="A34" s="110" t="s">
        <v>65</v>
      </c>
      <c r="B34" s="103">
        <v>81</v>
      </c>
      <c r="C34" s="111">
        <v>76475.62</v>
      </c>
      <c r="D34" s="103">
        <v>1141</v>
      </c>
      <c r="E34" s="112">
        <f t="shared" si="0"/>
        <v>67.025083260297976</v>
      </c>
      <c r="F34" s="112">
        <f t="shared" si="1"/>
        <v>944.14345679012342</v>
      </c>
      <c r="M34" s="160"/>
    </row>
    <row r="35" spans="1:13" ht="15" customHeight="1" x14ac:dyDescent="0.2">
      <c r="A35" s="110" t="s">
        <v>66</v>
      </c>
      <c r="B35" s="103">
        <v>37</v>
      </c>
      <c r="C35" s="111">
        <v>42772.800000000003</v>
      </c>
      <c r="D35" s="103">
        <v>606</v>
      </c>
      <c r="E35" s="112">
        <f t="shared" si="0"/>
        <v>70.582178217821792</v>
      </c>
      <c r="F35" s="112">
        <f t="shared" si="1"/>
        <v>1156.0216216216218</v>
      </c>
      <c r="M35" s="160"/>
    </row>
    <row r="36" spans="1:13" ht="20.100000000000001" customHeight="1" x14ac:dyDescent="0.2">
      <c r="A36" s="211" t="s">
        <v>152</v>
      </c>
      <c r="B36" s="182">
        <f>SUM(B8:B35)</f>
        <v>3377</v>
      </c>
      <c r="C36" s="212">
        <f>SUM(C8:C35)</f>
        <v>3190108.7399999993</v>
      </c>
      <c r="D36" s="182">
        <f>SUM(D8:D35)</f>
        <v>50692</v>
      </c>
      <c r="E36" s="213">
        <f t="shared" si="0"/>
        <v>62.931206896551707</v>
      </c>
      <c r="F36" s="213">
        <f>C36/B36</f>
        <v>944.65760734379603</v>
      </c>
    </row>
    <row r="50" ht="30" customHeight="1" x14ac:dyDescent="0.2"/>
    <row r="56" ht="30" customHeight="1" x14ac:dyDescent="0.2"/>
  </sheetData>
  <mergeCells count="3">
    <mergeCell ref="A2:F2"/>
    <mergeCell ref="A4:F4"/>
    <mergeCell ref="A3:F3"/>
  </mergeCells>
  <phoneticPr fontId="0" type="noConversion"/>
  <hyperlinks>
    <hyperlink ref="A1" location="Съдържание!Print_Area" display="към съдържанието" xr:uid="{00000000-0004-0000-1F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pageSetUpPr fitToPage="1"/>
  </sheetPr>
  <dimension ref="A1:M62"/>
  <sheetViews>
    <sheetView topLeftCell="A40" zoomScaleNormal="100" workbookViewId="0">
      <selection activeCell="I17" sqref="I17"/>
    </sheetView>
  </sheetViews>
  <sheetFormatPr defaultRowHeight="12.75" x14ac:dyDescent="0.2"/>
  <cols>
    <col min="1" max="1" width="15.5703125" style="98" customWidth="1"/>
    <col min="2" max="5" width="15.7109375" style="98" customWidth="1"/>
    <col min="6" max="16384" width="9.140625" style="98"/>
  </cols>
  <sheetData>
    <row r="1" spans="1:13" ht="15" customHeight="1" x14ac:dyDescent="0.2">
      <c r="A1" s="255" t="s">
        <v>71</v>
      </c>
      <c r="B1" s="106"/>
      <c r="C1" s="106"/>
      <c r="D1" s="142"/>
      <c r="E1" s="142"/>
      <c r="H1" s="115"/>
      <c r="I1" s="115"/>
      <c r="J1" s="115"/>
      <c r="K1" s="115"/>
      <c r="L1" s="115"/>
      <c r="M1" s="115"/>
    </row>
    <row r="2" spans="1:13" ht="15" customHeight="1" x14ac:dyDescent="0.25">
      <c r="A2" s="317" t="s">
        <v>269</v>
      </c>
      <c r="B2" s="317"/>
      <c r="C2" s="317"/>
      <c r="D2" s="317"/>
      <c r="E2" s="317"/>
    </row>
    <row r="3" spans="1:13" ht="15" customHeight="1" x14ac:dyDescent="0.2">
      <c r="A3" s="294" t="s">
        <v>150</v>
      </c>
      <c r="B3" s="294"/>
      <c r="C3" s="294"/>
      <c r="D3" s="294"/>
      <c r="E3" s="294"/>
      <c r="F3" s="161"/>
      <c r="G3" s="115"/>
    </row>
    <row r="4" spans="1:13" ht="15" customHeight="1" x14ac:dyDescent="0.2">
      <c r="A4" s="294" t="s">
        <v>497</v>
      </c>
      <c r="B4" s="294"/>
      <c r="C4" s="294"/>
      <c r="D4" s="294"/>
      <c r="E4" s="294"/>
      <c r="F4" s="161"/>
      <c r="G4" s="115"/>
    </row>
    <row r="5" spans="1:13" ht="15" customHeight="1" x14ac:dyDescent="0.25">
      <c r="A5" s="109"/>
      <c r="B5" s="109"/>
      <c r="C5" s="109"/>
      <c r="D5" s="109"/>
      <c r="E5" s="109"/>
    </row>
    <row r="6" spans="1:13" ht="50.1" customHeight="1" x14ac:dyDescent="0.2">
      <c r="A6" s="239" t="s">
        <v>9</v>
      </c>
      <c r="B6" s="207" t="s">
        <v>346</v>
      </c>
      <c r="C6" s="207" t="s">
        <v>297</v>
      </c>
      <c r="D6" s="228" t="s">
        <v>80</v>
      </c>
      <c r="E6" s="228" t="s">
        <v>305</v>
      </c>
    </row>
    <row r="7" spans="1:13" ht="20.100000000000001" customHeight="1" x14ac:dyDescent="0.2">
      <c r="A7" s="240">
        <v>1</v>
      </c>
      <c r="B7" s="209">
        <v>2</v>
      </c>
      <c r="C7" s="209">
        <v>3</v>
      </c>
      <c r="D7" s="191">
        <v>4</v>
      </c>
      <c r="E7" s="191" t="s">
        <v>289</v>
      </c>
    </row>
    <row r="8" spans="1:13" x14ac:dyDescent="0.2">
      <c r="A8" s="163" t="s">
        <v>92</v>
      </c>
      <c r="B8" s="103">
        <f>'Табл.II.3.1.ТЗПБ Възраст_мъже'!B8+'Табл.II.3.2.ТЗПБ Възраст_жени'!B8</f>
        <v>12</v>
      </c>
      <c r="C8" s="113">
        <f>'Табл.II.3.1.ТЗПБ Възраст_мъже'!C8+'Табл.II.3.2.ТЗПБ Възраст_жени'!C8</f>
        <v>3743.98</v>
      </c>
      <c r="D8" s="103">
        <f>'Табл.II.3.1.ТЗПБ Възраст_мъже'!D8+'Табл.II.3.2.ТЗПБ Възраст_жени'!D8</f>
        <v>110</v>
      </c>
      <c r="E8" s="114">
        <f>C8/D8</f>
        <v>34.036181818181817</v>
      </c>
    </row>
    <row r="9" spans="1:13" x14ac:dyDescent="0.2">
      <c r="A9" s="164">
        <v>19</v>
      </c>
      <c r="B9" s="103">
        <f>'Табл.II.3.1.ТЗПБ Възраст_мъже'!B9+'Табл.II.3.2.ТЗПБ Възраст_жени'!B9</f>
        <v>24</v>
      </c>
      <c r="C9" s="113">
        <f>'Табл.II.3.1.ТЗПБ Възраст_мъже'!C9+'Табл.II.3.2.ТЗПБ Възраст_жени'!C9</f>
        <v>11182.44</v>
      </c>
      <c r="D9" s="103">
        <f>'Табл.II.3.1.ТЗПБ Възраст_мъже'!D9+'Табл.II.3.2.ТЗПБ Възраст_жени'!D9</f>
        <v>303</v>
      </c>
      <c r="E9" s="114">
        <f>C9/D9</f>
        <v>36.905742574257424</v>
      </c>
    </row>
    <row r="10" spans="1:13" x14ac:dyDescent="0.2">
      <c r="A10" s="164">
        <v>20</v>
      </c>
      <c r="B10" s="103">
        <f>'Табл.II.3.1.ТЗПБ Възраст_мъже'!B10+'Табл.II.3.2.ТЗПБ Възраст_жени'!B10</f>
        <v>65</v>
      </c>
      <c r="C10" s="113">
        <f>'Табл.II.3.1.ТЗПБ Възраст_мъже'!C10+'Табл.II.3.2.ТЗПБ Възраст_жени'!C10</f>
        <v>34199.369999999995</v>
      </c>
      <c r="D10" s="103">
        <f>'Табл.II.3.1.ТЗПБ Възраст_мъже'!D10+'Табл.II.3.2.ТЗПБ Възраст_жени'!D10</f>
        <v>914</v>
      </c>
      <c r="E10" s="114">
        <f>C10/D10</f>
        <v>37.417253829321659</v>
      </c>
    </row>
    <row r="11" spans="1:13" x14ac:dyDescent="0.2">
      <c r="A11" s="164">
        <v>21</v>
      </c>
      <c r="B11" s="103">
        <f>'Табл.II.3.1.ТЗПБ Възраст_мъже'!B11+'Табл.II.3.2.ТЗПБ Възраст_жени'!B11</f>
        <v>51</v>
      </c>
      <c r="C11" s="113">
        <f>'Табл.II.3.1.ТЗПБ Възраст_мъже'!C11+'Табл.II.3.2.ТЗПБ Възраст_жени'!C11</f>
        <v>21538.05</v>
      </c>
      <c r="D11" s="103">
        <f>'Табл.II.3.1.ТЗПБ Възраст_мъже'!D11+'Табл.II.3.2.ТЗПБ Възраст_жени'!D11</f>
        <v>498</v>
      </c>
      <c r="E11" s="114">
        <f t="shared" ref="E11:E26" si="0">C11/D11</f>
        <v>43.249096385542167</v>
      </c>
    </row>
    <row r="12" spans="1:13" x14ac:dyDescent="0.2">
      <c r="A12" s="164">
        <v>22</v>
      </c>
      <c r="B12" s="103">
        <f>'Табл.II.3.1.ТЗПБ Възраст_мъже'!B12+'Табл.II.3.2.ТЗПБ Възраст_жени'!B12</f>
        <v>62</v>
      </c>
      <c r="C12" s="113">
        <f>'Табл.II.3.1.ТЗПБ Възраст_мъже'!C12+'Табл.II.3.2.ТЗПБ Възраст_жени'!C12</f>
        <v>32837.94</v>
      </c>
      <c r="D12" s="103">
        <f>'Табл.II.3.1.ТЗПБ Възраст_мъже'!D12+'Табл.II.3.2.ТЗПБ Възраст_жени'!D12</f>
        <v>863</v>
      </c>
      <c r="E12" s="114">
        <f t="shared" si="0"/>
        <v>38.050915411355739</v>
      </c>
    </row>
    <row r="13" spans="1:13" x14ac:dyDescent="0.2">
      <c r="A13" s="164">
        <v>23</v>
      </c>
      <c r="B13" s="103">
        <f>'Табл.II.3.1.ТЗПБ Възраст_мъже'!B13+'Табл.II.3.2.ТЗПБ Възраст_жени'!B13</f>
        <v>75</v>
      </c>
      <c r="C13" s="113">
        <f>'Табл.II.3.1.ТЗПБ Възраст_мъже'!C13+'Табл.II.3.2.ТЗПБ Възраст_жени'!C13</f>
        <v>48413.35</v>
      </c>
      <c r="D13" s="103">
        <f>'Табл.II.3.1.ТЗПБ Възраст_мъже'!D13+'Табл.II.3.2.ТЗПБ Възраст_жени'!D13</f>
        <v>1014</v>
      </c>
      <c r="E13" s="114">
        <f t="shared" si="0"/>
        <v>47.744921104536488</v>
      </c>
    </row>
    <row r="14" spans="1:13" x14ac:dyDescent="0.2">
      <c r="A14" s="164">
        <v>24</v>
      </c>
      <c r="B14" s="103">
        <f>'Табл.II.3.1.ТЗПБ Възраст_мъже'!B14+'Табл.II.3.2.ТЗПБ Възраст_жени'!B14</f>
        <v>71</v>
      </c>
      <c r="C14" s="113">
        <f>'Табл.II.3.1.ТЗПБ Възраст_мъже'!C14+'Табл.II.3.2.ТЗПБ Възраст_жени'!C14</f>
        <v>43892.5</v>
      </c>
      <c r="D14" s="103">
        <f>'Табл.II.3.1.ТЗПБ Възраст_мъже'!D14+'Табл.II.3.2.ТЗПБ Възраст_жени'!D14</f>
        <v>874</v>
      </c>
      <c r="E14" s="114">
        <f t="shared" si="0"/>
        <v>50.220251716247141</v>
      </c>
    </row>
    <row r="15" spans="1:13" x14ac:dyDescent="0.2">
      <c r="A15" s="164">
        <v>25</v>
      </c>
      <c r="B15" s="103">
        <f>'Табл.II.3.1.ТЗПБ Възраст_мъже'!B15+'Табл.II.3.2.ТЗПБ Възраст_жени'!B15</f>
        <v>56</v>
      </c>
      <c r="C15" s="113">
        <f>'Табл.II.3.1.ТЗПБ Възраст_мъже'!C15+'Табл.II.3.2.ТЗПБ Възраст_жени'!C15</f>
        <v>36250.57</v>
      </c>
      <c r="D15" s="103">
        <f>'Табл.II.3.1.ТЗПБ Възраст_мъже'!D15+'Табл.II.3.2.ТЗПБ Възраст_жени'!D15</f>
        <v>677</v>
      </c>
      <c r="E15" s="114">
        <f t="shared" si="0"/>
        <v>53.545893648449038</v>
      </c>
    </row>
    <row r="16" spans="1:13" x14ac:dyDescent="0.2">
      <c r="A16" s="164">
        <v>26</v>
      </c>
      <c r="B16" s="103">
        <f>'Табл.II.3.1.ТЗПБ Възраст_мъже'!B16+'Табл.II.3.2.ТЗПБ Възраст_жени'!B16</f>
        <v>52</v>
      </c>
      <c r="C16" s="113">
        <f>'Табл.II.3.1.ТЗПБ Възраст_мъже'!C16+'Табл.II.3.2.ТЗПБ Възраст_жени'!C16</f>
        <v>41053.680000000008</v>
      </c>
      <c r="D16" s="103">
        <f>'Табл.II.3.1.ТЗПБ Възраст_мъже'!D16+'Табл.II.3.2.ТЗПБ Възраст_жени'!D16</f>
        <v>617</v>
      </c>
      <c r="E16" s="114">
        <f>C16/D16</f>
        <v>66.537568881685587</v>
      </c>
    </row>
    <row r="17" spans="1:5" x14ac:dyDescent="0.2">
      <c r="A17" s="164">
        <v>27</v>
      </c>
      <c r="B17" s="103">
        <f>'Табл.II.3.1.ТЗПБ Възраст_мъже'!B17+'Табл.II.3.2.ТЗПБ Възраст_жени'!B17</f>
        <v>83</v>
      </c>
      <c r="C17" s="113">
        <f>'Табл.II.3.1.ТЗПБ Възраст_мъже'!C17+'Табл.II.3.2.ТЗПБ Възраст_жени'!C17</f>
        <v>75146.649999999994</v>
      </c>
      <c r="D17" s="103">
        <f>'Табл.II.3.1.ТЗПБ Възраст_мъже'!D17+'Табл.II.3.2.ТЗПБ Възраст_жени'!D17</f>
        <v>1187</v>
      </c>
      <c r="E17" s="114">
        <f t="shared" si="0"/>
        <v>63.308045492839085</v>
      </c>
    </row>
    <row r="18" spans="1:5" x14ac:dyDescent="0.2">
      <c r="A18" s="164">
        <v>28</v>
      </c>
      <c r="B18" s="103">
        <f>'Табл.II.3.1.ТЗПБ Възраст_мъже'!B18+'Табл.II.3.2.ТЗПБ Възраст_жени'!B18</f>
        <v>89</v>
      </c>
      <c r="C18" s="113">
        <f>'Табл.II.3.1.ТЗПБ Възраст_мъже'!C18+'Табл.II.3.2.ТЗПБ Възраст_жени'!C18</f>
        <v>75199.89</v>
      </c>
      <c r="D18" s="103">
        <f>'Табл.II.3.1.ТЗПБ Възраст_мъже'!D18+'Табл.II.3.2.ТЗПБ Възраст_жени'!D18</f>
        <v>1199</v>
      </c>
      <c r="E18" s="114">
        <f t="shared" si="0"/>
        <v>62.718840700583819</v>
      </c>
    </row>
    <row r="19" spans="1:5" x14ac:dyDescent="0.2">
      <c r="A19" s="164">
        <v>29</v>
      </c>
      <c r="B19" s="103">
        <f>'Табл.II.3.1.ТЗПБ Възраст_мъже'!B19+'Табл.II.3.2.ТЗПБ Възраст_жени'!B19</f>
        <v>106</v>
      </c>
      <c r="C19" s="113">
        <f>'Табл.II.3.1.ТЗПБ Възраст_мъже'!C19+'Табл.II.3.2.ТЗПБ Възраст_жени'!C19</f>
        <v>93570.920000000013</v>
      </c>
      <c r="D19" s="103">
        <f>'Табл.II.3.1.ТЗПБ Възраст_мъже'!D19+'Табл.II.3.2.ТЗПБ Възраст_жени'!D19</f>
        <v>1516</v>
      </c>
      <c r="E19" s="114">
        <f t="shared" si="0"/>
        <v>61.72224274406333</v>
      </c>
    </row>
    <row r="20" spans="1:5" x14ac:dyDescent="0.2">
      <c r="A20" s="164">
        <v>30</v>
      </c>
      <c r="B20" s="103">
        <f>'Табл.II.3.1.ТЗПБ Възраст_мъже'!B20+'Табл.II.3.2.ТЗПБ Възраст_жени'!B20</f>
        <v>84</v>
      </c>
      <c r="C20" s="113">
        <f>'Табл.II.3.1.ТЗПБ Възраст_мъже'!C20+'Табл.II.3.2.ТЗПБ Възраст_жени'!C20</f>
        <v>64541.08</v>
      </c>
      <c r="D20" s="103">
        <f>'Табл.II.3.1.ТЗПБ Възраст_мъже'!D20+'Табл.II.3.2.ТЗПБ Възраст_жени'!D20</f>
        <v>1252</v>
      </c>
      <c r="E20" s="114">
        <f t="shared" si="0"/>
        <v>51.550383386581473</v>
      </c>
    </row>
    <row r="21" spans="1:5" x14ac:dyDescent="0.2">
      <c r="A21" s="164">
        <v>31</v>
      </c>
      <c r="B21" s="103">
        <f>'Табл.II.3.1.ТЗПБ Възраст_мъже'!B21+'Табл.II.3.2.ТЗПБ Възраст_жени'!B21</f>
        <v>101</v>
      </c>
      <c r="C21" s="113">
        <f>'Табл.II.3.1.ТЗПБ Възраст_мъже'!C21+'Табл.II.3.2.ТЗПБ Възраст_жени'!C21</f>
        <v>80705.19</v>
      </c>
      <c r="D21" s="103">
        <f>'Табл.II.3.1.ТЗПБ Възраст_мъже'!D21+'Табл.II.3.2.ТЗПБ Възраст_жени'!D21</f>
        <v>1480</v>
      </c>
      <c r="E21" s="114">
        <f t="shared" si="0"/>
        <v>54.530533783783788</v>
      </c>
    </row>
    <row r="22" spans="1:5" x14ac:dyDescent="0.2">
      <c r="A22" s="164">
        <v>32</v>
      </c>
      <c r="B22" s="103">
        <f>'Табл.II.3.1.ТЗПБ Възраст_мъже'!B22+'Табл.II.3.2.ТЗПБ Възраст_жени'!B22</f>
        <v>134</v>
      </c>
      <c r="C22" s="113">
        <f>'Табл.II.3.1.ТЗПБ Възраст_мъже'!C22+'Табл.II.3.2.ТЗПБ Възраст_жени'!C22</f>
        <v>111142.88</v>
      </c>
      <c r="D22" s="103">
        <f>'Табл.II.3.1.ТЗПБ Възраст_мъже'!D22+'Табл.II.3.2.ТЗПБ Възраст_жени'!D22</f>
        <v>1739</v>
      </c>
      <c r="E22" s="114">
        <f t="shared" si="0"/>
        <v>63.911949396204719</v>
      </c>
    </row>
    <row r="23" spans="1:5" x14ac:dyDescent="0.2">
      <c r="A23" s="164">
        <v>33</v>
      </c>
      <c r="B23" s="103">
        <f>'Табл.II.3.1.ТЗПБ Възраст_мъже'!B23+'Табл.II.3.2.ТЗПБ Възраст_жени'!B23</f>
        <v>151</v>
      </c>
      <c r="C23" s="113">
        <f>'Табл.II.3.1.ТЗПБ Възраст_мъже'!C23+'Табл.II.3.2.ТЗПБ Възраст_жени'!C23</f>
        <v>150746.26</v>
      </c>
      <c r="D23" s="103">
        <f>'Табл.II.3.1.ТЗПБ Възраст_мъже'!D23+'Табл.II.3.2.ТЗПБ Възраст_жени'!D23</f>
        <v>2245</v>
      </c>
      <c r="E23" s="114">
        <f t="shared" si="0"/>
        <v>67.147554565701569</v>
      </c>
    </row>
    <row r="24" spans="1:5" x14ac:dyDescent="0.2">
      <c r="A24" s="164">
        <v>34</v>
      </c>
      <c r="B24" s="103">
        <f>'Табл.II.3.1.ТЗПБ Възраст_мъже'!B24+'Табл.II.3.2.ТЗПБ Възраст_жени'!B24</f>
        <v>105</v>
      </c>
      <c r="C24" s="113">
        <f>'Табл.II.3.1.ТЗПБ Възраст_мъже'!C24+'Табл.II.3.2.ТЗПБ Възраст_жени'!C24</f>
        <v>86079.83</v>
      </c>
      <c r="D24" s="103">
        <f>'Табл.II.3.1.ТЗПБ Възраст_мъже'!D24+'Табл.II.3.2.ТЗПБ Възраст_жени'!D24</f>
        <v>1454</v>
      </c>
      <c r="E24" s="114">
        <f t="shared" si="0"/>
        <v>59.202083906464928</v>
      </c>
    </row>
    <row r="25" spans="1:5" x14ac:dyDescent="0.2">
      <c r="A25" s="164">
        <v>35</v>
      </c>
      <c r="B25" s="103">
        <f>'Табл.II.3.1.ТЗПБ Възраст_мъже'!B25+'Табл.II.3.2.ТЗПБ Възраст_жени'!B25</f>
        <v>135</v>
      </c>
      <c r="C25" s="113">
        <f>'Табл.II.3.1.ТЗПБ Възраст_мъже'!C25+'Табл.II.3.2.ТЗПБ Възраст_жени'!C25</f>
        <v>112093.98000000001</v>
      </c>
      <c r="D25" s="103">
        <f>'Табл.II.3.1.ТЗПБ Възраст_мъже'!D25+'Табл.II.3.2.ТЗПБ Възраст_жени'!D25</f>
        <v>1988</v>
      </c>
      <c r="E25" s="114">
        <f t="shared" si="0"/>
        <v>56.385301810865194</v>
      </c>
    </row>
    <row r="26" spans="1:5" x14ac:dyDescent="0.2">
      <c r="A26" s="164">
        <v>36</v>
      </c>
      <c r="B26" s="103">
        <f>'Табл.II.3.1.ТЗПБ Възраст_мъже'!B26+'Табл.II.3.2.ТЗПБ Възраст_жени'!B26</f>
        <v>121</v>
      </c>
      <c r="C26" s="113">
        <f>'Табл.II.3.1.ТЗПБ Възраст_мъже'!C26+'Табл.II.3.2.ТЗПБ Възраст_жени'!C26</f>
        <v>93253.92</v>
      </c>
      <c r="D26" s="103">
        <f>'Табл.II.3.1.ТЗПБ Възраст_мъже'!D26+'Табл.II.3.2.ТЗПБ Възраст_жени'!D26</f>
        <v>1565</v>
      </c>
      <c r="E26" s="114">
        <f t="shared" si="0"/>
        <v>59.587169329073483</v>
      </c>
    </row>
    <row r="27" spans="1:5" ht="15" customHeight="1" x14ac:dyDescent="0.2">
      <c r="A27" s="164">
        <v>37</v>
      </c>
      <c r="B27" s="103">
        <f>'Табл.II.3.1.ТЗПБ Възраст_мъже'!B27+'Табл.II.3.2.ТЗПБ Възраст_жени'!B27</f>
        <v>177</v>
      </c>
      <c r="C27" s="113">
        <f>'Табл.II.3.1.ТЗПБ Възраст_мъже'!C27+'Табл.II.3.2.ТЗПБ Възраст_жени'!C27</f>
        <v>190656.81</v>
      </c>
      <c r="D27" s="103">
        <f>'Табл.II.3.1.ТЗПБ Възраст_мъже'!D27+'Табл.II.3.2.ТЗПБ Възраст_жени'!D27</f>
        <v>2552</v>
      </c>
      <c r="E27" s="114">
        <f>C27/D27</f>
        <v>74.708781347962386</v>
      </c>
    </row>
    <row r="28" spans="1:5" x14ac:dyDescent="0.2">
      <c r="A28" s="164">
        <v>38</v>
      </c>
      <c r="B28" s="103">
        <f>'Табл.II.3.1.ТЗПБ Възраст_мъже'!B28+'Табл.II.3.2.ТЗПБ Възраст_жени'!B28</f>
        <v>142</v>
      </c>
      <c r="C28" s="113">
        <f>'Табл.II.3.1.ТЗПБ Възраст_мъже'!C28+'Табл.II.3.2.ТЗПБ Възраст_жени'!C28</f>
        <v>116542.39999999999</v>
      </c>
      <c r="D28" s="103">
        <f>'Табл.II.3.1.ТЗПБ Възраст_мъже'!D28+'Табл.II.3.2.ТЗПБ Възраст_жени'!D28</f>
        <v>1917</v>
      </c>
      <c r="E28" s="114">
        <f t="shared" ref="E28:E55" si="1">C28/D28</f>
        <v>60.794157537819508</v>
      </c>
    </row>
    <row r="29" spans="1:5" x14ac:dyDescent="0.2">
      <c r="A29" s="164">
        <v>39</v>
      </c>
      <c r="B29" s="103">
        <f>'Табл.II.3.1.ТЗПБ Възраст_мъже'!B29+'Табл.II.3.2.ТЗПБ Възраст_жени'!B29</f>
        <v>206</v>
      </c>
      <c r="C29" s="113">
        <f>'Табл.II.3.1.ТЗПБ Възраст_мъже'!C29+'Табл.II.3.2.ТЗПБ Възраст_жени'!C29</f>
        <v>212633.44</v>
      </c>
      <c r="D29" s="103">
        <f>'Табл.II.3.1.ТЗПБ Възраст_мъже'!D29+'Табл.II.3.2.ТЗПБ Възраст_жени'!D29</f>
        <v>3086</v>
      </c>
      <c r="E29" s="114">
        <f t="shared" si="1"/>
        <v>68.902605314322756</v>
      </c>
    </row>
    <row r="30" spans="1:5" x14ac:dyDescent="0.2">
      <c r="A30" s="164">
        <v>40</v>
      </c>
      <c r="B30" s="103">
        <f>'Табл.II.3.1.ТЗПБ Възраст_мъже'!B30+'Табл.II.3.2.ТЗПБ Възраст_жени'!B30</f>
        <v>207</v>
      </c>
      <c r="C30" s="113">
        <f>'Табл.II.3.1.ТЗПБ Възраст_мъже'!C30+'Табл.II.3.2.ТЗПБ Възраст_жени'!C30</f>
        <v>182454.5</v>
      </c>
      <c r="D30" s="103">
        <f>'Табл.II.3.1.ТЗПБ Възраст_мъже'!D30+'Табл.II.3.2.ТЗПБ Възраст_жени'!D30</f>
        <v>2860</v>
      </c>
      <c r="E30" s="114">
        <f t="shared" si="1"/>
        <v>63.795279720279723</v>
      </c>
    </row>
    <row r="31" spans="1:5" x14ac:dyDescent="0.2">
      <c r="A31" s="164">
        <v>41</v>
      </c>
      <c r="B31" s="103">
        <f>'Табл.II.3.1.ТЗПБ Възраст_мъже'!B31+'Табл.II.3.2.ТЗПБ Възраст_жени'!B31</f>
        <v>212</v>
      </c>
      <c r="C31" s="113">
        <f>'Табл.II.3.1.ТЗПБ Възраст_мъже'!C31+'Табл.II.3.2.ТЗПБ Възраст_жени'!C31</f>
        <v>212686.01</v>
      </c>
      <c r="D31" s="103">
        <f>'Табл.II.3.1.ТЗПБ Възраст_мъже'!D31+'Табл.II.3.2.ТЗПБ Възраст_жени'!D31</f>
        <v>3032</v>
      </c>
      <c r="E31" s="114">
        <f t="shared" si="1"/>
        <v>70.147100923482853</v>
      </c>
    </row>
    <row r="32" spans="1:5" x14ac:dyDescent="0.2">
      <c r="A32" s="164">
        <v>42</v>
      </c>
      <c r="B32" s="103">
        <f>'Табл.II.3.1.ТЗПБ Възраст_мъже'!B32+'Табл.II.3.2.ТЗПБ Възраст_жени'!B32</f>
        <v>161</v>
      </c>
      <c r="C32" s="113">
        <f>'Табл.II.3.1.ТЗПБ Възраст_мъже'!C32+'Табл.II.3.2.ТЗПБ Възраст_жени'!C32</f>
        <v>169451.02</v>
      </c>
      <c r="D32" s="103">
        <f>'Табл.II.3.1.ТЗПБ Възраст_мъже'!D32+'Табл.II.3.2.ТЗПБ Възраст_жени'!D32</f>
        <v>2528</v>
      </c>
      <c r="E32" s="114">
        <f t="shared" si="1"/>
        <v>67.029675632911392</v>
      </c>
    </row>
    <row r="33" spans="1:5" x14ac:dyDescent="0.2">
      <c r="A33" s="164">
        <v>43</v>
      </c>
      <c r="B33" s="103">
        <f>'Табл.II.3.1.ТЗПБ Възраст_мъже'!B33+'Табл.II.3.2.ТЗПБ Възраст_жени'!B33</f>
        <v>197</v>
      </c>
      <c r="C33" s="113">
        <f>'Табл.II.3.1.ТЗПБ Възраст_мъже'!C33+'Табл.II.3.2.ТЗПБ Възраст_жени'!C33</f>
        <v>194316.90000000002</v>
      </c>
      <c r="D33" s="103">
        <f>'Табл.II.3.1.ТЗПБ Възраст_мъже'!D33+'Табл.II.3.2.ТЗПБ Възраст_жени'!D33</f>
        <v>3157</v>
      </c>
      <c r="E33" s="114">
        <f t="shared" si="1"/>
        <v>61.551124485270833</v>
      </c>
    </row>
    <row r="34" spans="1:5" x14ac:dyDescent="0.2">
      <c r="A34" s="164">
        <v>44</v>
      </c>
      <c r="B34" s="103">
        <f>'Табл.II.3.1.ТЗПБ Възраст_мъже'!B34+'Табл.II.3.2.ТЗПБ Възраст_жени'!B34</f>
        <v>254</v>
      </c>
      <c r="C34" s="113">
        <f>'Табл.II.3.1.ТЗПБ Възраст_мъже'!C34+'Табл.II.3.2.ТЗПБ Възраст_жени'!C34</f>
        <v>284907.33999999997</v>
      </c>
      <c r="D34" s="103">
        <f>'Табл.II.3.1.ТЗПБ Възраст_мъже'!D34+'Табл.II.3.2.ТЗПБ Възраст_жени'!D34</f>
        <v>3961</v>
      </c>
      <c r="E34" s="114">
        <f t="shared" si="1"/>
        <v>71.928134309517787</v>
      </c>
    </row>
    <row r="35" spans="1:5" x14ac:dyDescent="0.2">
      <c r="A35" s="164">
        <v>45</v>
      </c>
      <c r="B35" s="103">
        <f>'Табл.II.3.1.ТЗПБ Възраст_мъже'!B35+'Табл.II.3.2.ТЗПБ Възраст_жени'!B35</f>
        <v>212</v>
      </c>
      <c r="C35" s="113">
        <f>'Табл.II.3.1.ТЗПБ Възраст_мъже'!C35+'Табл.II.3.2.ТЗПБ Възраст_жени'!C35</f>
        <v>178618.88</v>
      </c>
      <c r="D35" s="103">
        <f>'Табл.II.3.1.ТЗПБ Възраст_мъже'!D35+'Табл.II.3.2.ТЗПБ Възраст_жени'!D35</f>
        <v>3212</v>
      </c>
      <c r="E35" s="114">
        <f t="shared" si="1"/>
        <v>55.609863013698629</v>
      </c>
    </row>
    <row r="36" spans="1:5" x14ac:dyDescent="0.2">
      <c r="A36" s="164">
        <v>46</v>
      </c>
      <c r="B36" s="103">
        <f>'Табл.II.3.1.ТЗПБ Възраст_мъже'!B36+'Табл.II.3.2.ТЗПБ Възраст_жени'!B36</f>
        <v>244</v>
      </c>
      <c r="C36" s="113">
        <f>'Табл.II.3.1.ТЗПБ Възраст_мъже'!C36+'Табл.II.3.2.ТЗПБ Възраст_жени'!C36</f>
        <v>243246.85</v>
      </c>
      <c r="D36" s="103">
        <f>'Табл.II.3.1.ТЗПБ Възраст_мъже'!D36+'Табл.II.3.2.ТЗПБ Възраст_жени'!D36</f>
        <v>3822</v>
      </c>
      <c r="E36" s="114">
        <f t="shared" si="1"/>
        <v>63.643864468864471</v>
      </c>
    </row>
    <row r="37" spans="1:5" x14ac:dyDescent="0.2">
      <c r="A37" s="164">
        <v>47</v>
      </c>
      <c r="B37" s="103">
        <f>'Табл.II.3.1.ТЗПБ Възраст_мъже'!B37+'Табл.II.3.2.ТЗПБ Възраст_жени'!B37</f>
        <v>206</v>
      </c>
      <c r="C37" s="113">
        <f>'Табл.II.3.1.ТЗПБ Възраст_мъже'!C37+'Табл.II.3.2.ТЗПБ Възраст_жени'!C37</f>
        <v>181316.90999999997</v>
      </c>
      <c r="D37" s="103">
        <f>'Табл.II.3.1.ТЗПБ Възраст_мъже'!D37+'Табл.II.3.2.ТЗПБ Възраст_жени'!D37</f>
        <v>3108</v>
      </c>
      <c r="E37" s="114">
        <f t="shared" si="1"/>
        <v>58.338774131274121</v>
      </c>
    </row>
    <row r="38" spans="1:5" x14ac:dyDescent="0.2">
      <c r="A38" s="164">
        <v>48</v>
      </c>
      <c r="B38" s="103">
        <f>'Табл.II.3.1.ТЗПБ Възраст_мъже'!B38+'Табл.II.3.2.ТЗПБ Възраст_жени'!B38</f>
        <v>215</v>
      </c>
      <c r="C38" s="113">
        <f>'Табл.II.3.1.ТЗПБ Възраст_мъже'!C38+'Табл.II.3.2.ТЗПБ Възраст_жени'!C38</f>
        <v>201213.14</v>
      </c>
      <c r="D38" s="103">
        <f>'Табл.II.3.1.ТЗПБ Възраст_мъже'!D38+'Табл.II.3.2.ТЗПБ Възраст_жени'!D38</f>
        <v>3233</v>
      </c>
      <c r="E38" s="114">
        <f t="shared" si="1"/>
        <v>62.237284256108879</v>
      </c>
    </row>
    <row r="39" spans="1:5" x14ac:dyDescent="0.2">
      <c r="A39" s="164">
        <v>49</v>
      </c>
      <c r="B39" s="103">
        <f>'Табл.II.3.1.ТЗПБ Възраст_мъже'!B39+'Табл.II.3.2.ТЗПБ Възраст_жени'!B39</f>
        <v>242</v>
      </c>
      <c r="C39" s="113">
        <f>'Табл.II.3.1.ТЗПБ Възраст_мъже'!C39+'Табл.II.3.2.ТЗПБ Възраст_жени'!C39</f>
        <v>238302.22999999998</v>
      </c>
      <c r="D39" s="103">
        <f>'Табл.II.3.1.ТЗПБ Възраст_мъже'!D39+'Табл.II.3.2.ТЗПБ Възраст_жени'!D39</f>
        <v>3809</v>
      </c>
      <c r="E39" s="114">
        <f t="shared" si="1"/>
        <v>62.562937778944601</v>
      </c>
    </row>
    <row r="40" spans="1:5" x14ac:dyDescent="0.2">
      <c r="A40" s="164">
        <v>50</v>
      </c>
      <c r="B40" s="103">
        <f>'Табл.II.3.1.ТЗПБ Възраст_мъже'!B40+'Табл.II.3.2.ТЗПБ Възраст_жени'!B40</f>
        <v>284</v>
      </c>
      <c r="C40" s="113">
        <f>'Табл.II.3.1.ТЗПБ Възраст_мъже'!C40+'Табл.II.3.2.ТЗПБ Възраст_жени'!C40</f>
        <v>306809.24</v>
      </c>
      <c r="D40" s="103">
        <f>'Табл.II.3.1.ТЗПБ Възраст_мъже'!D40+'Табл.II.3.2.ТЗПБ Възраст_жени'!D40</f>
        <v>4460</v>
      </c>
      <c r="E40" s="114">
        <f t="shared" si="1"/>
        <v>68.791309417040353</v>
      </c>
    </row>
    <row r="41" spans="1:5" x14ac:dyDescent="0.2">
      <c r="A41" s="164">
        <v>51</v>
      </c>
      <c r="B41" s="103">
        <f>'Табл.II.3.1.ТЗПБ Възраст_мъже'!B41+'Табл.II.3.2.ТЗПБ Възраст_жени'!B41</f>
        <v>245</v>
      </c>
      <c r="C41" s="113">
        <f>'Табл.II.3.1.ТЗПБ Възраст_мъже'!C41+'Табл.II.3.2.ТЗПБ Възраст_жени'!C41</f>
        <v>261426.47</v>
      </c>
      <c r="D41" s="103">
        <f>'Табл.II.3.1.ТЗПБ Възраст_мъже'!D41+'Табл.II.3.2.ТЗПБ Възраст_жени'!D41</f>
        <v>3803</v>
      </c>
      <c r="E41" s="114">
        <f t="shared" si="1"/>
        <v>68.742169339994746</v>
      </c>
    </row>
    <row r="42" spans="1:5" x14ac:dyDescent="0.2">
      <c r="A42" s="164">
        <v>52</v>
      </c>
      <c r="B42" s="103">
        <f>'Табл.II.3.1.ТЗПБ Възраст_мъже'!B42+'Табл.II.3.2.ТЗПБ Възраст_жени'!B42</f>
        <v>290</v>
      </c>
      <c r="C42" s="113">
        <f>'Табл.II.3.1.ТЗПБ Възраст_мъже'!C42+'Табл.II.3.2.ТЗПБ Възраст_жени'!C42</f>
        <v>283351.48</v>
      </c>
      <c r="D42" s="103">
        <f>'Табл.II.3.1.ТЗПБ Възраст_мъже'!D42+'Табл.II.3.2.ТЗПБ Възраст_жени'!D42</f>
        <v>4558</v>
      </c>
      <c r="E42" s="114">
        <f t="shared" si="1"/>
        <v>62.165748135146991</v>
      </c>
    </row>
    <row r="43" spans="1:5" x14ac:dyDescent="0.2">
      <c r="A43" s="164">
        <v>53</v>
      </c>
      <c r="B43" s="103">
        <f>'Табл.II.3.1.ТЗПБ Възраст_мъже'!B43+'Табл.II.3.2.ТЗПБ Възраст_жени'!B43</f>
        <v>340</v>
      </c>
      <c r="C43" s="113">
        <f>'Табл.II.3.1.ТЗПБ Възраст_мъже'!C43+'Табл.II.3.2.ТЗПБ Възраст_жени'!C43</f>
        <v>360659.83999999997</v>
      </c>
      <c r="D43" s="103">
        <f>'Табл.II.3.1.ТЗПБ Възраст_мъже'!D43+'Табл.II.3.2.ТЗПБ Възраст_жени'!D43</f>
        <v>5185</v>
      </c>
      <c r="E43" s="114">
        <f t="shared" si="1"/>
        <v>69.558310511089672</v>
      </c>
    </row>
    <row r="44" spans="1:5" x14ac:dyDescent="0.2">
      <c r="A44" s="164">
        <v>54</v>
      </c>
      <c r="B44" s="103">
        <f>'Табл.II.3.1.ТЗПБ Възраст_мъже'!B44+'Табл.II.3.2.ТЗПБ Възраст_жени'!B44</f>
        <v>243</v>
      </c>
      <c r="C44" s="113">
        <f>'Табл.II.3.1.ТЗПБ Възраст_мъже'!C44+'Табл.II.3.2.ТЗПБ Възраст_жени'!C44</f>
        <v>239520.61</v>
      </c>
      <c r="D44" s="103">
        <f>'Табл.II.3.1.ТЗПБ Възраст_мъже'!D44+'Табл.II.3.2.ТЗПБ Възраст_жени'!D44</f>
        <v>3605</v>
      </c>
      <c r="E44" s="114">
        <f t="shared" si="1"/>
        <v>66.441223300970876</v>
      </c>
    </row>
    <row r="45" spans="1:5" x14ac:dyDescent="0.2">
      <c r="A45" s="164">
        <v>55</v>
      </c>
      <c r="B45" s="103">
        <f>'Табл.II.3.1.ТЗПБ Възраст_мъже'!B45+'Табл.II.3.2.ТЗПБ Възраст_жени'!B45</f>
        <v>258</v>
      </c>
      <c r="C45" s="113">
        <f>'Табл.II.3.1.ТЗПБ Възраст_мъже'!C45+'Табл.II.3.2.ТЗПБ Възраст_жени'!C45</f>
        <v>276094.63</v>
      </c>
      <c r="D45" s="103">
        <f>'Табл.II.3.1.ТЗПБ Възраст_мъже'!D45+'Табл.II.3.2.ТЗПБ Възраст_жени'!D45</f>
        <v>3898</v>
      </c>
      <c r="E45" s="114">
        <f t="shared" si="1"/>
        <v>70.829817855310424</v>
      </c>
    </row>
    <row r="46" spans="1:5" x14ac:dyDescent="0.2">
      <c r="A46" s="164">
        <v>56</v>
      </c>
      <c r="B46" s="103">
        <f>'Табл.II.3.1.ТЗПБ Възраст_мъже'!B46+'Табл.II.3.2.ТЗПБ Възраст_жени'!B46</f>
        <v>256</v>
      </c>
      <c r="C46" s="113">
        <f>'Табл.II.3.1.ТЗПБ Възраст_мъже'!C46+'Табл.II.3.2.ТЗПБ Възраст_жени'!C46</f>
        <v>228171.33999999997</v>
      </c>
      <c r="D46" s="103">
        <f>'Табл.II.3.1.ТЗПБ Възраст_мъже'!D46+'Табл.II.3.2.ТЗПБ Възраст_жени'!D46</f>
        <v>4318</v>
      </c>
      <c r="E46" s="114">
        <f t="shared" si="1"/>
        <v>52.841903659101426</v>
      </c>
    </row>
    <row r="47" spans="1:5" x14ac:dyDescent="0.2">
      <c r="A47" s="164">
        <v>57</v>
      </c>
      <c r="B47" s="103">
        <f>'Табл.II.3.1.ТЗПБ Възраст_мъже'!B47+'Табл.II.3.2.ТЗПБ Възраст_жени'!B47</f>
        <v>301</v>
      </c>
      <c r="C47" s="113">
        <f>'Табл.II.3.1.ТЗПБ Възраст_мъже'!C47+'Табл.II.3.2.ТЗПБ Възраст_жени'!C47</f>
        <v>315506.53000000003</v>
      </c>
      <c r="D47" s="103">
        <f>'Табл.II.3.1.ТЗПБ Възраст_мъже'!D47+'Табл.II.3.2.ТЗПБ Възраст_жени'!D47</f>
        <v>4665</v>
      </c>
      <c r="E47" s="114">
        <f t="shared" si="1"/>
        <v>67.632696677384786</v>
      </c>
    </row>
    <row r="48" spans="1:5" x14ac:dyDescent="0.2">
      <c r="A48" s="164">
        <v>58</v>
      </c>
      <c r="B48" s="103">
        <f>'Табл.II.3.1.ТЗПБ Възраст_мъже'!B48+'Табл.II.3.2.ТЗПБ Възраст_жени'!B48</f>
        <v>310</v>
      </c>
      <c r="C48" s="113">
        <f>'Табл.II.3.1.ТЗПБ Възраст_мъже'!C48+'Табл.II.3.2.ТЗПБ Възраст_жени'!C48</f>
        <v>320046.24</v>
      </c>
      <c r="D48" s="103">
        <f>'Табл.II.3.1.ТЗПБ Възраст_мъже'!D48+'Табл.II.3.2.ТЗПБ Възраст_жени'!D48</f>
        <v>4829</v>
      </c>
      <c r="E48" s="114">
        <f t="shared" si="1"/>
        <v>66.275883205632638</v>
      </c>
    </row>
    <row r="49" spans="1:5" x14ac:dyDescent="0.2">
      <c r="A49" s="164">
        <v>59</v>
      </c>
      <c r="B49" s="103">
        <f>'Табл.II.3.1.ТЗПБ Възраст_мъже'!B49+'Табл.II.3.2.ТЗПБ Възраст_жени'!B49</f>
        <v>307</v>
      </c>
      <c r="C49" s="113">
        <f>'Табл.II.3.1.ТЗПБ Възраст_мъже'!C49+'Табл.II.3.2.ТЗПБ Възраст_жени'!C49</f>
        <v>292627.87</v>
      </c>
      <c r="D49" s="103">
        <f>'Табл.II.3.1.ТЗПБ Възраст_мъже'!D49+'Табл.II.3.2.ТЗПБ Възраст_жени'!D49</f>
        <v>4985</v>
      </c>
      <c r="E49" s="114">
        <f t="shared" si="1"/>
        <v>58.701679037111333</v>
      </c>
    </row>
    <row r="50" spans="1:5" ht="15" customHeight="1" x14ac:dyDescent="0.2">
      <c r="A50" s="164">
        <v>60</v>
      </c>
      <c r="B50" s="103">
        <f>'Табл.II.3.1.ТЗПБ Възраст_мъже'!B50+'Табл.II.3.2.ТЗПБ Възраст_жени'!B50</f>
        <v>361</v>
      </c>
      <c r="C50" s="113">
        <f>'Табл.II.3.1.ТЗПБ Възраст_мъже'!C50+'Табл.II.3.2.ТЗПБ Възраст_жени'!C50</f>
        <v>365601.81</v>
      </c>
      <c r="D50" s="103">
        <f>'Табл.II.3.1.ТЗПБ Възраст_мъже'!D50+'Табл.II.3.2.ТЗПБ Възраст_жени'!D50</f>
        <v>5758</v>
      </c>
      <c r="E50" s="114">
        <f t="shared" si="1"/>
        <v>63.494583188607152</v>
      </c>
    </row>
    <row r="51" spans="1:5" x14ac:dyDescent="0.2">
      <c r="A51" s="164">
        <v>61</v>
      </c>
      <c r="B51" s="103">
        <f>'Табл.II.3.1.ТЗПБ Възраст_мъже'!B51+'Табл.II.3.2.ТЗПБ Възраст_жени'!B51</f>
        <v>296</v>
      </c>
      <c r="C51" s="113">
        <f>'Табл.II.3.1.ТЗПБ Възраст_мъже'!C51+'Табл.II.3.2.ТЗПБ Възраст_жени'!C51</f>
        <v>275686.82999999996</v>
      </c>
      <c r="D51" s="103">
        <f>'Табл.II.3.1.ТЗПБ Възраст_мъже'!D51+'Табл.II.3.2.ТЗПБ Възраст_жени'!D51</f>
        <v>4733</v>
      </c>
      <c r="E51" s="114">
        <f t="shared" si="1"/>
        <v>58.247798436509605</v>
      </c>
    </row>
    <row r="52" spans="1:5" x14ac:dyDescent="0.2">
      <c r="A52" s="164">
        <v>62</v>
      </c>
      <c r="B52" s="103">
        <f>'Табл.II.3.1.ТЗПБ Възраст_мъже'!B52+'Табл.II.3.2.ТЗПБ Възраст_жени'!B52</f>
        <v>283</v>
      </c>
      <c r="C52" s="113">
        <f>'Табл.II.3.1.ТЗПБ Възраст_мъже'!C52+'Табл.II.3.2.ТЗПБ Възраст_жени'!C52</f>
        <v>280787.95</v>
      </c>
      <c r="D52" s="103">
        <f>'Табл.II.3.1.ТЗПБ Възраст_мъже'!D52+'Табл.II.3.2.ТЗПБ Възраст_жени'!D52</f>
        <v>4847</v>
      </c>
      <c r="E52" s="114">
        <f t="shared" si="1"/>
        <v>57.930255828347434</v>
      </c>
    </row>
    <row r="53" spans="1:5" x14ac:dyDescent="0.2">
      <c r="A53" s="164">
        <v>63</v>
      </c>
      <c r="B53" s="103">
        <f>'Табл.II.3.1.ТЗПБ Възраст_мъже'!B53+'Табл.II.3.2.ТЗПБ Възраст_жени'!B53</f>
        <v>176</v>
      </c>
      <c r="C53" s="113">
        <f>'Табл.II.3.1.ТЗПБ Възраст_мъже'!C53+'Табл.II.3.2.ТЗПБ Възраст_жени'!C53</f>
        <v>165899.32</v>
      </c>
      <c r="D53" s="103">
        <f>'Табл.II.3.1.ТЗПБ Възраст_мъже'!D53+'Табл.II.3.2.ТЗПБ Възраст_жени'!D53</f>
        <v>2755</v>
      </c>
      <c r="E53" s="114">
        <f t="shared" si="1"/>
        <v>60.217539019963702</v>
      </c>
    </row>
    <row r="54" spans="1:5" x14ac:dyDescent="0.2">
      <c r="A54" s="164">
        <v>64</v>
      </c>
      <c r="B54" s="103">
        <f>'Табл.II.3.1.ТЗПБ Възраст_мъже'!B54+'Табл.II.3.2.ТЗПБ Възраст_жени'!B54</f>
        <v>148</v>
      </c>
      <c r="C54" s="113">
        <f>'Табл.II.3.1.ТЗПБ Възраст_мъже'!C54+'Табл.II.3.2.ТЗПБ Възраст_жени'!C54</f>
        <v>128371.92000000001</v>
      </c>
      <c r="D54" s="103">
        <f>'Табл.II.3.1.ТЗПБ Възраст_мъже'!D54+'Табл.II.3.2.ТЗПБ Възраст_жени'!D54</f>
        <v>2224</v>
      </c>
      <c r="E54" s="114">
        <f t="shared" si="1"/>
        <v>57.721187050359717</v>
      </c>
    </row>
    <row r="55" spans="1:5" ht="25.5" x14ac:dyDescent="0.2">
      <c r="A55" s="165" t="s">
        <v>93</v>
      </c>
      <c r="B55" s="103">
        <f>'Табл.II.3.1.ТЗПБ Възраст_мъже'!B55+'Табл.II.3.2.ТЗПБ Възраст_жени'!B55</f>
        <v>710</v>
      </c>
      <c r="C55" s="113">
        <f>'Табл.II.3.1.ТЗПБ Възраст_мъже'!C55+'Табл.II.3.2.ТЗПБ Възраст_жени'!C55</f>
        <v>696327.13000000012</v>
      </c>
      <c r="D55" s="103">
        <f>'Табл.II.3.1.ТЗПБ Възраст_мъже'!D55+'Табл.II.3.2.ТЗПБ Възраст_жени'!D55</f>
        <v>11989</v>
      </c>
      <c r="E55" s="114">
        <f t="shared" si="1"/>
        <v>58.080501292851793</v>
      </c>
    </row>
    <row r="56" spans="1:5" ht="25.5" x14ac:dyDescent="0.2">
      <c r="A56" s="165" t="s">
        <v>149</v>
      </c>
      <c r="B56" s="103">
        <f>'Табл.II.3.1.ТЗПБ Възраст_мъже'!B56+'Табл.II.3.2.ТЗПБ Възраст_жени'!B56</f>
        <v>24</v>
      </c>
      <c r="C56" s="113">
        <f>'Табл.II.3.1.ТЗПБ Възраст_мъже'!C56+'Табл.II.3.2.ТЗПБ Възраст_жени'!C56</f>
        <v>23127</v>
      </c>
      <c r="D56" s="103">
        <f>'Табл.II.3.1.ТЗПБ Възраст_мъже'!D56+'Табл.II.3.2.ТЗПБ Възраст_жени'!D56</f>
        <v>283</v>
      </c>
      <c r="E56" s="114">
        <f>C56/D56</f>
        <v>81.720848056537108</v>
      </c>
    </row>
    <row r="57" spans="1:5" ht="20.100000000000001" customHeight="1" x14ac:dyDescent="0.2">
      <c r="A57" s="229" t="s">
        <v>10</v>
      </c>
      <c r="B57" s="182">
        <f>SUM(B8:B56)</f>
        <v>9084</v>
      </c>
      <c r="C57" s="215">
        <f>SUM(C8:C56)</f>
        <v>8641955.120000001</v>
      </c>
      <c r="D57" s="182">
        <f>SUM(D8:D56)</f>
        <v>138667</v>
      </c>
      <c r="E57" s="213">
        <f>C57/D57</f>
        <v>62.321641919130009</v>
      </c>
    </row>
    <row r="58" spans="1:5" x14ac:dyDescent="0.2">
      <c r="C58" s="162"/>
      <c r="E58" s="158"/>
    </row>
    <row r="59" spans="1:5" ht="28.5" customHeight="1" x14ac:dyDescent="0.2">
      <c r="A59" s="339" t="s">
        <v>420</v>
      </c>
      <c r="B59" s="339"/>
      <c r="C59" s="339"/>
      <c r="D59" s="339"/>
      <c r="E59" s="339"/>
    </row>
    <row r="61" spans="1:5" x14ac:dyDescent="0.2">
      <c r="C61" s="162"/>
      <c r="E61" s="158"/>
    </row>
    <row r="62" spans="1:5" x14ac:dyDescent="0.2">
      <c r="B62" s="8"/>
      <c r="C62" s="8"/>
      <c r="D62" s="8"/>
      <c r="E62" s="8"/>
    </row>
  </sheetData>
  <mergeCells count="4">
    <mergeCell ref="A2:E2"/>
    <mergeCell ref="A59:E59"/>
    <mergeCell ref="A4:E4"/>
    <mergeCell ref="A3:E3"/>
  </mergeCells>
  <phoneticPr fontId="0" type="noConversion"/>
  <hyperlinks>
    <hyperlink ref="A1" location="Съдържание!Print_Area" display="към съдържанието" xr:uid="{00000000-0004-0000-2000-000000000000}"/>
  </hyperlinks>
  <printOptions horizontalCentered="1"/>
  <pageMargins left="0.39370078740157483" right="0.39370078740157483" top="0.59055118110236227" bottom="0.59055118110236227" header="0.51181102362204722" footer="0.51181102362204722"/>
  <pageSetup paperSize="9" scale="92"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9">
    <pageSetUpPr fitToPage="1"/>
  </sheetPr>
  <dimension ref="A1:M61"/>
  <sheetViews>
    <sheetView topLeftCell="A40" zoomScaleNormal="100" workbookViewId="0">
      <selection activeCell="I17" sqref="I17"/>
    </sheetView>
  </sheetViews>
  <sheetFormatPr defaultRowHeight="12.75" x14ac:dyDescent="0.2"/>
  <cols>
    <col min="1" max="1" width="17" style="159" customWidth="1"/>
    <col min="2" max="5" width="15.7109375" style="98" customWidth="1"/>
    <col min="6" max="6" width="7.7109375" style="98" customWidth="1"/>
    <col min="7" max="16384" width="9.140625" style="98"/>
  </cols>
  <sheetData>
    <row r="1" spans="1:13" ht="15" customHeight="1" x14ac:dyDescent="0.2">
      <c r="A1" s="255" t="s">
        <v>71</v>
      </c>
      <c r="B1" s="106"/>
      <c r="C1" s="106"/>
      <c r="D1" s="142"/>
      <c r="E1" s="142"/>
      <c r="H1" s="115"/>
      <c r="I1" s="115"/>
      <c r="J1" s="115"/>
      <c r="K1" s="115"/>
      <c r="L1" s="115"/>
      <c r="M1" s="115"/>
    </row>
    <row r="2" spans="1:13" ht="15" customHeight="1" x14ac:dyDescent="0.25">
      <c r="A2" s="317" t="s">
        <v>270</v>
      </c>
      <c r="B2" s="317"/>
      <c r="C2" s="317"/>
      <c r="D2" s="317"/>
      <c r="E2" s="317"/>
    </row>
    <row r="3" spans="1:13" ht="15" customHeight="1" x14ac:dyDescent="0.2">
      <c r="A3" s="294" t="s">
        <v>150</v>
      </c>
      <c r="B3" s="294"/>
      <c r="C3" s="294"/>
      <c r="D3" s="294"/>
      <c r="E3" s="294"/>
    </row>
    <row r="4" spans="1:13" ht="15" customHeight="1" x14ac:dyDescent="0.2">
      <c r="A4" s="294" t="s">
        <v>490</v>
      </c>
      <c r="B4" s="294"/>
      <c r="C4" s="294"/>
      <c r="D4" s="294"/>
      <c r="E4" s="294"/>
    </row>
    <row r="5" spans="1:13" ht="15" customHeight="1" x14ac:dyDescent="0.25">
      <c r="A5" s="109"/>
      <c r="B5" s="109"/>
      <c r="C5" s="109"/>
      <c r="D5" s="109"/>
      <c r="E5" s="109"/>
    </row>
    <row r="6" spans="1:13" ht="50.1" customHeight="1" x14ac:dyDescent="0.2">
      <c r="A6" s="240" t="s">
        <v>9</v>
      </c>
      <c r="B6" s="209" t="s">
        <v>349</v>
      </c>
      <c r="C6" s="209" t="s">
        <v>298</v>
      </c>
      <c r="D6" s="191" t="s">
        <v>80</v>
      </c>
      <c r="E6" s="191" t="s">
        <v>159</v>
      </c>
    </row>
    <row r="7" spans="1:13" ht="20.100000000000001" customHeight="1" x14ac:dyDescent="0.2">
      <c r="A7" s="240">
        <v>1</v>
      </c>
      <c r="B7" s="209">
        <v>2</v>
      </c>
      <c r="C7" s="209">
        <v>3</v>
      </c>
      <c r="D7" s="191">
        <v>4</v>
      </c>
      <c r="E7" s="191" t="s">
        <v>289</v>
      </c>
    </row>
    <row r="8" spans="1:13" x14ac:dyDescent="0.2">
      <c r="A8" s="163" t="s">
        <v>92</v>
      </c>
      <c r="B8" s="103">
        <v>11</v>
      </c>
      <c r="C8" s="113">
        <v>3508.01</v>
      </c>
      <c r="D8" s="103">
        <v>103</v>
      </c>
      <c r="E8" s="114">
        <f t="shared" ref="E8:E56" si="0">C8/D8</f>
        <v>34.058349514563112</v>
      </c>
    </row>
    <row r="9" spans="1:13" x14ac:dyDescent="0.2">
      <c r="A9" s="164">
        <v>19</v>
      </c>
      <c r="B9" s="103">
        <v>17</v>
      </c>
      <c r="C9" s="113">
        <v>8131.29</v>
      </c>
      <c r="D9" s="103">
        <v>213</v>
      </c>
      <c r="E9" s="114">
        <f t="shared" si="0"/>
        <v>38.175070422535214</v>
      </c>
    </row>
    <row r="10" spans="1:13" x14ac:dyDescent="0.2">
      <c r="A10" s="164">
        <v>20</v>
      </c>
      <c r="B10" s="103">
        <v>49</v>
      </c>
      <c r="C10" s="113">
        <v>25818.05</v>
      </c>
      <c r="D10" s="103">
        <v>698</v>
      </c>
      <c r="E10" s="114">
        <f t="shared" si="0"/>
        <v>36.988610315186243</v>
      </c>
    </row>
    <row r="11" spans="1:13" x14ac:dyDescent="0.2">
      <c r="A11" s="164">
        <v>21</v>
      </c>
      <c r="B11" s="103">
        <v>37</v>
      </c>
      <c r="C11" s="113">
        <v>12113.16</v>
      </c>
      <c r="D11" s="103">
        <v>334</v>
      </c>
      <c r="E11" s="114">
        <f t="shared" si="0"/>
        <v>36.266946107784428</v>
      </c>
    </row>
    <row r="12" spans="1:13" x14ac:dyDescent="0.2">
      <c r="A12" s="164">
        <v>22</v>
      </c>
      <c r="B12" s="103">
        <v>48</v>
      </c>
      <c r="C12" s="113">
        <v>27195.200000000001</v>
      </c>
      <c r="D12" s="103">
        <v>695</v>
      </c>
      <c r="E12" s="114">
        <f t="shared" si="0"/>
        <v>39.129784172661871</v>
      </c>
    </row>
    <row r="13" spans="1:13" x14ac:dyDescent="0.2">
      <c r="A13" s="164">
        <v>23</v>
      </c>
      <c r="B13" s="103">
        <v>67</v>
      </c>
      <c r="C13" s="113">
        <v>43046.93</v>
      </c>
      <c r="D13" s="103">
        <v>913</v>
      </c>
      <c r="E13" s="114">
        <f t="shared" si="0"/>
        <v>47.148882803943046</v>
      </c>
    </row>
    <row r="14" spans="1:13" x14ac:dyDescent="0.2">
      <c r="A14" s="164">
        <v>24</v>
      </c>
      <c r="B14" s="103">
        <v>44</v>
      </c>
      <c r="C14" s="113">
        <v>29838.06</v>
      </c>
      <c r="D14" s="103">
        <v>561</v>
      </c>
      <c r="E14" s="114">
        <f t="shared" si="0"/>
        <v>53.187272727272727</v>
      </c>
    </row>
    <row r="15" spans="1:13" x14ac:dyDescent="0.2">
      <c r="A15" s="164">
        <v>25</v>
      </c>
      <c r="B15" s="103">
        <v>41</v>
      </c>
      <c r="C15" s="113">
        <v>26684.21</v>
      </c>
      <c r="D15" s="103">
        <v>454</v>
      </c>
      <c r="E15" s="114">
        <f t="shared" si="0"/>
        <v>58.775792951541845</v>
      </c>
    </row>
    <row r="16" spans="1:13" x14ac:dyDescent="0.2">
      <c r="A16" s="164">
        <v>26</v>
      </c>
      <c r="B16" s="103">
        <v>42</v>
      </c>
      <c r="C16" s="113">
        <v>34011.660000000003</v>
      </c>
      <c r="D16" s="103">
        <v>509</v>
      </c>
      <c r="E16" s="114">
        <f>C16/D16</f>
        <v>66.820550098231834</v>
      </c>
    </row>
    <row r="17" spans="1:5" x14ac:dyDescent="0.2">
      <c r="A17" s="164">
        <v>27</v>
      </c>
      <c r="B17" s="103">
        <v>70</v>
      </c>
      <c r="C17" s="113">
        <v>65910.36</v>
      </c>
      <c r="D17" s="103">
        <v>1048</v>
      </c>
      <c r="E17" s="114">
        <f t="shared" si="0"/>
        <v>62.891564885496187</v>
      </c>
    </row>
    <row r="18" spans="1:5" x14ac:dyDescent="0.2">
      <c r="A18" s="164">
        <v>28</v>
      </c>
      <c r="B18" s="103">
        <v>80</v>
      </c>
      <c r="C18" s="113">
        <v>69226.03</v>
      </c>
      <c r="D18" s="103">
        <v>1087</v>
      </c>
      <c r="E18" s="114">
        <f t="shared" si="0"/>
        <v>63.685400183992641</v>
      </c>
    </row>
    <row r="19" spans="1:5" x14ac:dyDescent="0.2">
      <c r="A19" s="164">
        <v>29</v>
      </c>
      <c r="B19" s="103">
        <v>90</v>
      </c>
      <c r="C19" s="113">
        <v>85454.46</v>
      </c>
      <c r="D19" s="103">
        <v>1378</v>
      </c>
      <c r="E19" s="114">
        <f t="shared" si="0"/>
        <v>62.013396226415097</v>
      </c>
    </row>
    <row r="20" spans="1:5" x14ac:dyDescent="0.2">
      <c r="A20" s="164">
        <v>30</v>
      </c>
      <c r="B20" s="103">
        <v>74</v>
      </c>
      <c r="C20" s="113">
        <v>59823.87</v>
      </c>
      <c r="D20" s="103">
        <v>1145</v>
      </c>
      <c r="E20" s="114">
        <f t="shared" si="0"/>
        <v>52.247921397379912</v>
      </c>
    </row>
    <row r="21" spans="1:5" x14ac:dyDescent="0.2">
      <c r="A21" s="164">
        <v>31</v>
      </c>
      <c r="B21" s="103">
        <v>78</v>
      </c>
      <c r="C21" s="113">
        <v>67939.56</v>
      </c>
      <c r="D21" s="103">
        <v>1172</v>
      </c>
      <c r="E21" s="114">
        <f t="shared" si="0"/>
        <v>57.96890784982935</v>
      </c>
    </row>
    <row r="22" spans="1:5" x14ac:dyDescent="0.2">
      <c r="A22" s="164">
        <v>32</v>
      </c>
      <c r="B22" s="103">
        <v>101</v>
      </c>
      <c r="C22" s="113">
        <v>91526.2</v>
      </c>
      <c r="D22" s="103">
        <v>1420</v>
      </c>
      <c r="E22" s="114">
        <f t="shared" si="0"/>
        <v>64.455070422535215</v>
      </c>
    </row>
    <row r="23" spans="1:5" x14ac:dyDescent="0.2">
      <c r="A23" s="164">
        <v>33</v>
      </c>
      <c r="B23" s="103">
        <v>118</v>
      </c>
      <c r="C23" s="113">
        <v>126981.81</v>
      </c>
      <c r="D23" s="103">
        <v>1772</v>
      </c>
      <c r="E23" s="114">
        <f t="shared" si="0"/>
        <v>71.660163656884876</v>
      </c>
    </row>
    <row r="24" spans="1:5" x14ac:dyDescent="0.2">
      <c r="A24" s="164">
        <v>34</v>
      </c>
      <c r="B24" s="103">
        <v>86</v>
      </c>
      <c r="C24" s="113">
        <v>67507.19</v>
      </c>
      <c r="D24" s="103">
        <v>1139</v>
      </c>
      <c r="E24" s="114">
        <f t="shared" si="0"/>
        <v>59.268823529411769</v>
      </c>
    </row>
    <row r="25" spans="1:5" x14ac:dyDescent="0.2">
      <c r="A25" s="164">
        <v>35</v>
      </c>
      <c r="B25" s="103">
        <v>108</v>
      </c>
      <c r="C25" s="113">
        <v>84308.6</v>
      </c>
      <c r="D25" s="103">
        <v>1516</v>
      </c>
      <c r="E25" s="114">
        <f t="shared" si="0"/>
        <v>55.61253298153035</v>
      </c>
    </row>
    <row r="26" spans="1:5" x14ac:dyDescent="0.2">
      <c r="A26" s="164">
        <v>36</v>
      </c>
      <c r="B26" s="103">
        <v>86</v>
      </c>
      <c r="C26" s="113">
        <v>75540.62</v>
      </c>
      <c r="D26" s="103">
        <v>1170</v>
      </c>
      <c r="E26" s="114">
        <f t="shared" si="0"/>
        <v>64.564632478632475</v>
      </c>
    </row>
    <row r="27" spans="1:5" ht="15" customHeight="1" x14ac:dyDescent="0.2">
      <c r="A27" s="164">
        <v>37</v>
      </c>
      <c r="B27" s="103">
        <v>139</v>
      </c>
      <c r="C27" s="113">
        <v>163193.07999999999</v>
      </c>
      <c r="D27" s="103">
        <v>2122</v>
      </c>
      <c r="E27" s="114">
        <f t="shared" si="0"/>
        <v>76.905315739868044</v>
      </c>
    </row>
    <row r="28" spans="1:5" x14ac:dyDescent="0.2">
      <c r="A28" s="164">
        <v>38</v>
      </c>
      <c r="B28" s="103">
        <v>105</v>
      </c>
      <c r="C28" s="113">
        <v>85811.15</v>
      </c>
      <c r="D28" s="103">
        <v>1488</v>
      </c>
      <c r="E28" s="114">
        <f t="shared" si="0"/>
        <v>57.668783602150533</v>
      </c>
    </row>
    <row r="29" spans="1:5" x14ac:dyDescent="0.2">
      <c r="A29" s="164">
        <v>39</v>
      </c>
      <c r="B29" s="103">
        <v>160</v>
      </c>
      <c r="C29" s="113">
        <v>173960.37</v>
      </c>
      <c r="D29" s="103">
        <v>2375</v>
      </c>
      <c r="E29" s="114">
        <f t="shared" si="0"/>
        <v>73.246471578947364</v>
      </c>
    </row>
    <row r="30" spans="1:5" x14ac:dyDescent="0.2">
      <c r="A30" s="164">
        <v>40</v>
      </c>
      <c r="B30" s="103">
        <v>157</v>
      </c>
      <c r="C30" s="113">
        <v>146412.16</v>
      </c>
      <c r="D30" s="103">
        <v>2292</v>
      </c>
      <c r="E30" s="114">
        <f t="shared" si="0"/>
        <v>63.879650959860385</v>
      </c>
    </row>
    <row r="31" spans="1:5" x14ac:dyDescent="0.2">
      <c r="A31" s="164">
        <v>41</v>
      </c>
      <c r="B31" s="103">
        <v>145</v>
      </c>
      <c r="C31" s="113">
        <v>159398.31</v>
      </c>
      <c r="D31" s="103">
        <v>2073</v>
      </c>
      <c r="E31" s="114">
        <f t="shared" si="0"/>
        <v>76.892575976845151</v>
      </c>
    </row>
    <row r="32" spans="1:5" x14ac:dyDescent="0.2">
      <c r="A32" s="164">
        <v>42</v>
      </c>
      <c r="B32" s="103">
        <v>121</v>
      </c>
      <c r="C32" s="113">
        <v>136212.32999999999</v>
      </c>
      <c r="D32" s="103">
        <v>1923</v>
      </c>
      <c r="E32" s="114">
        <f t="shared" si="0"/>
        <v>70.833244929797189</v>
      </c>
    </row>
    <row r="33" spans="1:5" x14ac:dyDescent="0.2">
      <c r="A33" s="164">
        <v>43</v>
      </c>
      <c r="B33" s="103">
        <v>138</v>
      </c>
      <c r="C33" s="113">
        <v>133064.32000000001</v>
      </c>
      <c r="D33" s="103">
        <v>2239</v>
      </c>
      <c r="E33" s="114">
        <f t="shared" si="0"/>
        <v>59.430245645377404</v>
      </c>
    </row>
    <row r="34" spans="1:5" x14ac:dyDescent="0.2">
      <c r="A34" s="164">
        <v>44</v>
      </c>
      <c r="B34" s="103">
        <v>183</v>
      </c>
      <c r="C34" s="113">
        <v>214843.77</v>
      </c>
      <c r="D34" s="103">
        <v>2925</v>
      </c>
      <c r="E34" s="114">
        <f t="shared" si="0"/>
        <v>73.450861538461538</v>
      </c>
    </row>
    <row r="35" spans="1:5" x14ac:dyDescent="0.2">
      <c r="A35" s="164">
        <v>45</v>
      </c>
      <c r="B35" s="103">
        <v>140</v>
      </c>
      <c r="C35" s="113">
        <v>125631.23</v>
      </c>
      <c r="D35" s="103">
        <v>2148</v>
      </c>
      <c r="E35" s="114">
        <f t="shared" si="0"/>
        <v>58.487537243947855</v>
      </c>
    </row>
    <row r="36" spans="1:5" x14ac:dyDescent="0.2">
      <c r="A36" s="164">
        <v>46</v>
      </c>
      <c r="B36" s="103">
        <v>158</v>
      </c>
      <c r="C36" s="113">
        <v>154688.28</v>
      </c>
      <c r="D36" s="103">
        <v>2589</v>
      </c>
      <c r="E36" s="114">
        <f t="shared" si="0"/>
        <v>59.748273464658169</v>
      </c>
    </row>
    <row r="37" spans="1:5" x14ac:dyDescent="0.2">
      <c r="A37" s="164">
        <v>47</v>
      </c>
      <c r="B37" s="103">
        <v>135</v>
      </c>
      <c r="C37" s="113">
        <v>109710.87</v>
      </c>
      <c r="D37" s="103">
        <v>2155</v>
      </c>
      <c r="E37" s="114">
        <f t="shared" si="0"/>
        <v>50.909916473317864</v>
      </c>
    </row>
    <row r="38" spans="1:5" x14ac:dyDescent="0.2">
      <c r="A38" s="164">
        <v>48</v>
      </c>
      <c r="B38" s="103">
        <v>152</v>
      </c>
      <c r="C38" s="113">
        <v>138617.19</v>
      </c>
      <c r="D38" s="103">
        <v>2329</v>
      </c>
      <c r="E38" s="114">
        <f t="shared" si="0"/>
        <v>59.517900386431947</v>
      </c>
    </row>
    <row r="39" spans="1:5" x14ac:dyDescent="0.2">
      <c r="A39" s="164">
        <v>49</v>
      </c>
      <c r="B39" s="103">
        <v>153</v>
      </c>
      <c r="C39" s="113">
        <v>165071.82999999999</v>
      </c>
      <c r="D39" s="103">
        <v>2528</v>
      </c>
      <c r="E39" s="114">
        <f t="shared" si="0"/>
        <v>65.297401107594936</v>
      </c>
    </row>
    <row r="40" spans="1:5" x14ac:dyDescent="0.2">
      <c r="A40" s="164">
        <v>50</v>
      </c>
      <c r="B40" s="103">
        <v>180</v>
      </c>
      <c r="C40" s="113">
        <v>199382.51</v>
      </c>
      <c r="D40" s="103">
        <v>2748</v>
      </c>
      <c r="E40" s="114">
        <f t="shared" si="0"/>
        <v>72.555498544395931</v>
      </c>
    </row>
    <row r="41" spans="1:5" x14ac:dyDescent="0.2">
      <c r="A41" s="164">
        <v>51</v>
      </c>
      <c r="B41" s="103">
        <v>170</v>
      </c>
      <c r="C41" s="113">
        <v>207815</v>
      </c>
      <c r="D41" s="103">
        <v>2882</v>
      </c>
      <c r="E41" s="114">
        <f t="shared" si="0"/>
        <v>72.107911172796662</v>
      </c>
    </row>
    <row r="42" spans="1:5" x14ac:dyDescent="0.2">
      <c r="A42" s="164">
        <v>52</v>
      </c>
      <c r="B42" s="103">
        <v>184</v>
      </c>
      <c r="C42" s="113">
        <v>188732.87</v>
      </c>
      <c r="D42" s="103">
        <v>2936</v>
      </c>
      <c r="E42" s="114">
        <f t="shared" si="0"/>
        <v>64.282312670299731</v>
      </c>
    </row>
    <row r="43" spans="1:5" x14ac:dyDescent="0.2">
      <c r="A43" s="164">
        <v>53</v>
      </c>
      <c r="B43" s="103">
        <v>172</v>
      </c>
      <c r="C43" s="113">
        <v>176286.01</v>
      </c>
      <c r="D43" s="103">
        <v>2707</v>
      </c>
      <c r="E43" s="114">
        <f t="shared" si="0"/>
        <v>65.122279275951243</v>
      </c>
    </row>
    <row r="44" spans="1:5" x14ac:dyDescent="0.2">
      <c r="A44" s="164">
        <v>54</v>
      </c>
      <c r="B44" s="103">
        <v>138</v>
      </c>
      <c r="C44" s="113">
        <v>122197.56</v>
      </c>
      <c r="D44" s="103">
        <v>2046</v>
      </c>
      <c r="E44" s="114">
        <f t="shared" si="0"/>
        <v>59.725102639296189</v>
      </c>
    </row>
    <row r="45" spans="1:5" x14ac:dyDescent="0.2">
      <c r="A45" s="164">
        <v>55</v>
      </c>
      <c r="B45" s="103">
        <v>148</v>
      </c>
      <c r="C45" s="113">
        <v>167175.01999999999</v>
      </c>
      <c r="D45" s="103">
        <v>2340</v>
      </c>
      <c r="E45" s="114">
        <f t="shared" si="0"/>
        <v>71.442316239316241</v>
      </c>
    </row>
    <row r="46" spans="1:5" x14ac:dyDescent="0.2">
      <c r="A46" s="164">
        <v>56</v>
      </c>
      <c r="B46" s="103">
        <v>100</v>
      </c>
      <c r="C46" s="113">
        <v>92736.54</v>
      </c>
      <c r="D46" s="103">
        <v>1649</v>
      </c>
      <c r="E46" s="114">
        <f t="shared" si="0"/>
        <v>56.238047301394779</v>
      </c>
    </row>
    <row r="47" spans="1:5" x14ac:dyDescent="0.2">
      <c r="A47" s="164">
        <v>57</v>
      </c>
      <c r="B47" s="103">
        <v>171</v>
      </c>
      <c r="C47" s="113">
        <v>155835.15</v>
      </c>
      <c r="D47" s="103">
        <v>2595</v>
      </c>
      <c r="E47" s="114">
        <f t="shared" si="0"/>
        <v>60.052080924855488</v>
      </c>
    </row>
    <row r="48" spans="1:5" x14ac:dyDescent="0.2">
      <c r="A48" s="164">
        <v>58</v>
      </c>
      <c r="B48" s="103">
        <v>165</v>
      </c>
      <c r="C48" s="113">
        <v>169736.38</v>
      </c>
      <c r="D48" s="103">
        <v>2606</v>
      </c>
      <c r="E48" s="114">
        <f t="shared" si="0"/>
        <v>65.13291634689179</v>
      </c>
    </row>
    <row r="49" spans="1:5" x14ac:dyDescent="0.2">
      <c r="A49" s="164">
        <v>59</v>
      </c>
      <c r="B49" s="103">
        <v>137</v>
      </c>
      <c r="C49" s="113">
        <v>127120.51</v>
      </c>
      <c r="D49" s="103">
        <v>2199</v>
      </c>
      <c r="E49" s="114">
        <f t="shared" si="0"/>
        <v>57.808326512050932</v>
      </c>
    </row>
    <row r="50" spans="1:5" ht="15" customHeight="1" x14ac:dyDescent="0.2">
      <c r="A50" s="164">
        <v>60</v>
      </c>
      <c r="B50" s="103">
        <v>171</v>
      </c>
      <c r="C50" s="113">
        <v>144989.72</v>
      </c>
      <c r="D50" s="103">
        <v>2703</v>
      </c>
      <c r="E50" s="114">
        <f t="shared" si="0"/>
        <v>53.640295967443585</v>
      </c>
    </row>
    <row r="51" spans="1:5" x14ac:dyDescent="0.2">
      <c r="A51" s="164">
        <v>61</v>
      </c>
      <c r="B51" s="103">
        <v>159</v>
      </c>
      <c r="C51" s="113">
        <v>158361.96</v>
      </c>
      <c r="D51" s="103">
        <v>2738</v>
      </c>
      <c r="E51" s="114">
        <f t="shared" si="0"/>
        <v>57.838553688823957</v>
      </c>
    </row>
    <row r="52" spans="1:5" x14ac:dyDescent="0.2">
      <c r="A52" s="164">
        <v>62</v>
      </c>
      <c r="B52" s="103">
        <v>153</v>
      </c>
      <c r="C52" s="113">
        <v>153808.03</v>
      </c>
      <c r="D52" s="103">
        <v>2651</v>
      </c>
      <c r="E52" s="114">
        <f t="shared" si="0"/>
        <v>58.018872123726894</v>
      </c>
    </row>
    <row r="53" spans="1:5" x14ac:dyDescent="0.2">
      <c r="A53" s="164">
        <v>63</v>
      </c>
      <c r="B53" s="103">
        <v>86</v>
      </c>
      <c r="C53" s="113">
        <v>84371.68</v>
      </c>
      <c r="D53" s="103">
        <v>1396</v>
      </c>
      <c r="E53" s="114">
        <f t="shared" si="0"/>
        <v>60.43816618911174</v>
      </c>
    </row>
    <row r="54" spans="1:5" x14ac:dyDescent="0.2">
      <c r="A54" s="164">
        <v>64</v>
      </c>
      <c r="B54" s="103">
        <v>58</v>
      </c>
      <c r="C54" s="113">
        <v>42064.12</v>
      </c>
      <c r="D54" s="103">
        <v>833</v>
      </c>
      <c r="E54" s="114">
        <f t="shared" si="0"/>
        <v>50.497142857142862</v>
      </c>
    </row>
    <row r="55" spans="1:5" ht="25.5" x14ac:dyDescent="0.2">
      <c r="A55" s="165" t="s">
        <v>93</v>
      </c>
      <c r="B55" s="103">
        <v>363</v>
      </c>
      <c r="C55" s="113">
        <v>328990.14000000007</v>
      </c>
      <c r="D55" s="103">
        <v>6209</v>
      </c>
      <c r="E55" s="114">
        <f t="shared" si="0"/>
        <v>52.986010629731048</v>
      </c>
    </row>
    <row r="56" spans="1:5" ht="25.5" x14ac:dyDescent="0.2">
      <c r="A56" s="165" t="s">
        <v>149</v>
      </c>
      <c r="B56" s="103">
        <v>19</v>
      </c>
      <c r="C56" s="113">
        <v>21063.02</v>
      </c>
      <c r="D56" s="103">
        <v>224</v>
      </c>
      <c r="E56" s="114">
        <f t="shared" si="0"/>
        <v>94.031339285714282</v>
      </c>
    </row>
    <row r="57" spans="1:5" ht="20.100000000000001" customHeight="1" x14ac:dyDescent="0.2">
      <c r="A57" s="229" t="s">
        <v>10</v>
      </c>
      <c r="B57" s="182">
        <f>SUM(B8:B56)</f>
        <v>5707</v>
      </c>
      <c r="C57" s="215">
        <f>SUM(C8:C56)</f>
        <v>5451846.379999999</v>
      </c>
      <c r="D57" s="182">
        <f>SUM(D8:D56)</f>
        <v>87975</v>
      </c>
      <c r="E57" s="213">
        <f>C57/D57</f>
        <v>61.970405001420843</v>
      </c>
    </row>
    <row r="58" spans="1:5" x14ac:dyDescent="0.2">
      <c r="B58" s="8"/>
      <c r="C58" s="116"/>
      <c r="D58" s="8"/>
      <c r="E58" s="158"/>
    </row>
    <row r="59" spans="1:5" ht="32.25" customHeight="1" x14ac:dyDescent="0.2">
      <c r="A59" s="339" t="s">
        <v>420</v>
      </c>
      <c r="B59" s="339"/>
      <c r="C59" s="339"/>
      <c r="D59" s="339"/>
      <c r="E59" s="339"/>
    </row>
    <row r="60" spans="1:5" x14ac:dyDescent="0.2">
      <c r="B60" s="8"/>
      <c r="C60" s="116"/>
      <c r="D60" s="8"/>
      <c r="E60" s="116"/>
    </row>
    <row r="61" spans="1:5" x14ac:dyDescent="0.2">
      <c r="B61" s="8"/>
      <c r="C61" s="116"/>
      <c r="D61" s="8"/>
    </row>
  </sheetData>
  <mergeCells count="4">
    <mergeCell ref="A2:E2"/>
    <mergeCell ref="A59:E59"/>
    <mergeCell ref="A3:E3"/>
    <mergeCell ref="A4:E4"/>
  </mergeCells>
  <phoneticPr fontId="0" type="noConversion"/>
  <hyperlinks>
    <hyperlink ref="A1" location="Съдържание!Print_Area" display="към съдържанието" xr:uid="{00000000-0004-0000-2100-000000000000}"/>
  </hyperlinks>
  <printOptions horizontalCentered="1"/>
  <pageMargins left="0.39370078740157483" right="0.39370078740157483" top="0.59055118110236227" bottom="0.59055118110236227" header="0.51181102362204722" footer="0.51181102362204722"/>
  <pageSetup paperSize="9" scale="91"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0">
    <pageSetUpPr fitToPage="1"/>
  </sheetPr>
  <dimension ref="A1:M61"/>
  <sheetViews>
    <sheetView topLeftCell="A37" zoomScaleNormal="100" workbookViewId="0">
      <selection activeCell="I17" sqref="I17"/>
    </sheetView>
  </sheetViews>
  <sheetFormatPr defaultRowHeight="12.75" x14ac:dyDescent="0.2"/>
  <cols>
    <col min="1" max="1" width="15.5703125" style="98" customWidth="1"/>
    <col min="2" max="2" width="14.140625" style="98" customWidth="1"/>
    <col min="3" max="5" width="15.7109375" style="98" customWidth="1"/>
    <col min="6" max="6" width="7.7109375" style="98" customWidth="1"/>
    <col min="7" max="16384" width="9.140625" style="98"/>
  </cols>
  <sheetData>
    <row r="1" spans="1:13" ht="15" customHeight="1" x14ac:dyDescent="0.2">
      <c r="A1" s="255" t="s">
        <v>71</v>
      </c>
      <c r="B1" s="106"/>
      <c r="C1" s="106"/>
      <c r="D1" s="142"/>
      <c r="E1" s="142"/>
      <c r="H1" s="115"/>
      <c r="I1" s="115"/>
      <c r="J1" s="115"/>
      <c r="K1" s="115"/>
      <c r="L1" s="115"/>
      <c r="M1" s="115"/>
    </row>
    <row r="2" spans="1:13" ht="15" customHeight="1" x14ac:dyDescent="0.25">
      <c r="A2" s="317" t="s">
        <v>271</v>
      </c>
      <c r="B2" s="317"/>
      <c r="C2" s="317"/>
      <c r="D2" s="317"/>
      <c r="E2" s="317"/>
    </row>
    <row r="3" spans="1:13" ht="15" customHeight="1" x14ac:dyDescent="0.2">
      <c r="A3" s="294" t="s">
        <v>150</v>
      </c>
      <c r="B3" s="294"/>
      <c r="C3" s="294"/>
      <c r="D3" s="294"/>
      <c r="E3" s="294"/>
    </row>
    <row r="4" spans="1:13" ht="15" customHeight="1" x14ac:dyDescent="0.2">
      <c r="A4" s="294" t="s">
        <v>498</v>
      </c>
      <c r="B4" s="294"/>
      <c r="C4" s="294"/>
      <c r="D4" s="294"/>
      <c r="E4" s="294"/>
    </row>
    <row r="5" spans="1:13" ht="15" customHeight="1" x14ac:dyDescent="0.25">
      <c r="A5" s="109"/>
      <c r="B5" s="109"/>
      <c r="C5" s="109"/>
      <c r="D5" s="109"/>
      <c r="E5" s="109"/>
    </row>
    <row r="6" spans="1:13" ht="50.1" customHeight="1" x14ac:dyDescent="0.2">
      <c r="A6" s="239" t="s">
        <v>9</v>
      </c>
      <c r="B6" s="207" t="s">
        <v>355</v>
      </c>
      <c r="C6" s="207" t="s">
        <v>297</v>
      </c>
      <c r="D6" s="228" t="s">
        <v>80</v>
      </c>
      <c r="E6" s="228" t="s">
        <v>306</v>
      </c>
    </row>
    <row r="7" spans="1:13" ht="20.100000000000001" customHeight="1" x14ac:dyDescent="0.2">
      <c r="A7" s="240">
        <v>1</v>
      </c>
      <c r="B7" s="209">
        <v>2</v>
      </c>
      <c r="C7" s="209">
        <v>3</v>
      </c>
      <c r="D7" s="191">
        <v>4</v>
      </c>
      <c r="E7" s="191" t="s">
        <v>289</v>
      </c>
    </row>
    <row r="8" spans="1:13" x14ac:dyDescent="0.2">
      <c r="A8" s="163" t="s">
        <v>92</v>
      </c>
      <c r="B8" s="103">
        <v>1</v>
      </c>
      <c r="C8" s="113">
        <v>235.97</v>
      </c>
      <c r="D8" s="103">
        <v>7</v>
      </c>
      <c r="E8" s="114">
        <f t="shared" ref="E8:E9" si="0">C8/D8</f>
        <v>33.71</v>
      </c>
    </row>
    <row r="9" spans="1:13" x14ac:dyDescent="0.2">
      <c r="A9" s="164">
        <v>19</v>
      </c>
      <c r="B9" s="103">
        <v>7</v>
      </c>
      <c r="C9" s="113">
        <v>3051.15</v>
      </c>
      <c r="D9" s="103">
        <v>90</v>
      </c>
      <c r="E9" s="114">
        <f t="shared" si="0"/>
        <v>33.901666666666671</v>
      </c>
    </row>
    <row r="10" spans="1:13" x14ac:dyDescent="0.2">
      <c r="A10" s="164">
        <v>20</v>
      </c>
      <c r="B10" s="103">
        <v>16</v>
      </c>
      <c r="C10" s="113">
        <v>8381.32</v>
      </c>
      <c r="D10" s="103">
        <v>216</v>
      </c>
      <c r="E10" s="114">
        <f>C10/D10</f>
        <v>38.802407407407408</v>
      </c>
    </row>
    <row r="11" spans="1:13" x14ac:dyDescent="0.2">
      <c r="A11" s="164">
        <v>21</v>
      </c>
      <c r="B11" s="103">
        <v>14</v>
      </c>
      <c r="C11" s="113">
        <v>9424.89</v>
      </c>
      <c r="D11" s="103">
        <v>164</v>
      </c>
      <c r="E11" s="114">
        <f t="shared" ref="E11:E56" si="1">C11/D11</f>
        <v>57.468841463414634</v>
      </c>
    </row>
    <row r="12" spans="1:13" x14ac:dyDescent="0.2">
      <c r="A12" s="164">
        <v>22</v>
      </c>
      <c r="B12" s="103">
        <v>14</v>
      </c>
      <c r="C12" s="113">
        <v>5642.74</v>
      </c>
      <c r="D12" s="103">
        <v>168</v>
      </c>
      <c r="E12" s="114">
        <f t="shared" si="1"/>
        <v>33.587738095238095</v>
      </c>
    </row>
    <row r="13" spans="1:13" x14ac:dyDescent="0.2">
      <c r="A13" s="164">
        <v>23</v>
      </c>
      <c r="B13" s="103">
        <v>8</v>
      </c>
      <c r="C13" s="113">
        <v>5366.42</v>
      </c>
      <c r="D13" s="103">
        <v>101</v>
      </c>
      <c r="E13" s="114">
        <f t="shared" si="1"/>
        <v>53.132871287128715</v>
      </c>
    </row>
    <row r="14" spans="1:13" x14ac:dyDescent="0.2">
      <c r="A14" s="164">
        <v>24</v>
      </c>
      <c r="B14" s="103">
        <v>27</v>
      </c>
      <c r="C14" s="113">
        <v>14054.44</v>
      </c>
      <c r="D14" s="103">
        <v>313</v>
      </c>
      <c r="E14" s="114">
        <f t="shared" si="1"/>
        <v>44.902364217252398</v>
      </c>
    </row>
    <row r="15" spans="1:13" x14ac:dyDescent="0.2">
      <c r="A15" s="163">
        <v>25</v>
      </c>
      <c r="B15" s="103">
        <v>15</v>
      </c>
      <c r="C15" s="113">
        <v>9566.36</v>
      </c>
      <c r="D15" s="103">
        <v>223</v>
      </c>
      <c r="E15" s="114">
        <f t="shared" si="1"/>
        <v>42.898475336322875</v>
      </c>
    </row>
    <row r="16" spans="1:13" x14ac:dyDescent="0.2">
      <c r="A16" s="164">
        <v>26</v>
      </c>
      <c r="B16" s="103">
        <v>10</v>
      </c>
      <c r="C16" s="113">
        <v>7042.02</v>
      </c>
      <c r="D16" s="103">
        <v>108</v>
      </c>
      <c r="E16" s="114">
        <f t="shared" si="1"/>
        <v>65.203888888888898</v>
      </c>
    </row>
    <row r="17" spans="1:5" x14ac:dyDescent="0.2">
      <c r="A17" s="164">
        <v>27</v>
      </c>
      <c r="B17" s="103">
        <v>13</v>
      </c>
      <c r="C17" s="113">
        <v>9236.2900000000009</v>
      </c>
      <c r="D17" s="103">
        <v>139</v>
      </c>
      <c r="E17" s="114">
        <f t="shared" si="1"/>
        <v>66.448129496402885</v>
      </c>
    </row>
    <row r="18" spans="1:5" x14ac:dyDescent="0.2">
      <c r="A18" s="164">
        <v>28</v>
      </c>
      <c r="B18" s="103">
        <v>9</v>
      </c>
      <c r="C18" s="113">
        <v>5973.86</v>
      </c>
      <c r="D18" s="103">
        <v>112</v>
      </c>
      <c r="E18" s="114">
        <f>C18/D18</f>
        <v>53.338035714285709</v>
      </c>
    </row>
    <row r="19" spans="1:5" x14ac:dyDescent="0.2">
      <c r="A19" s="164">
        <v>29</v>
      </c>
      <c r="B19" s="103">
        <v>16</v>
      </c>
      <c r="C19" s="113">
        <v>8116.46</v>
      </c>
      <c r="D19" s="103">
        <v>138</v>
      </c>
      <c r="E19" s="114">
        <f t="shared" si="1"/>
        <v>58.814927536231885</v>
      </c>
    </row>
    <row r="20" spans="1:5" x14ac:dyDescent="0.2">
      <c r="A20" s="164">
        <v>30</v>
      </c>
      <c r="B20" s="103">
        <v>10</v>
      </c>
      <c r="C20" s="113">
        <v>4717.21</v>
      </c>
      <c r="D20" s="103">
        <v>107</v>
      </c>
      <c r="E20" s="114">
        <f t="shared" si="1"/>
        <v>44.086074766355139</v>
      </c>
    </row>
    <row r="21" spans="1:5" x14ac:dyDescent="0.2">
      <c r="A21" s="164">
        <v>31</v>
      </c>
      <c r="B21" s="103">
        <v>23</v>
      </c>
      <c r="C21" s="113">
        <v>12765.63</v>
      </c>
      <c r="D21" s="103">
        <v>308</v>
      </c>
      <c r="E21" s="114">
        <f t="shared" si="1"/>
        <v>41.446850649350644</v>
      </c>
    </row>
    <row r="22" spans="1:5" x14ac:dyDescent="0.2">
      <c r="A22" s="164">
        <v>32</v>
      </c>
      <c r="B22" s="103">
        <v>33</v>
      </c>
      <c r="C22" s="113">
        <v>19616.68</v>
      </c>
      <c r="D22" s="103">
        <v>319</v>
      </c>
      <c r="E22" s="114">
        <f t="shared" si="1"/>
        <v>61.494294670846394</v>
      </c>
    </row>
    <row r="23" spans="1:5" x14ac:dyDescent="0.2">
      <c r="A23" s="164">
        <v>33</v>
      </c>
      <c r="B23" s="103">
        <v>33</v>
      </c>
      <c r="C23" s="113">
        <v>23764.45</v>
      </c>
      <c r="D23" s="103">
        <v>473</v>
      </c>
      <c r="E23" s="114">
        <f t="shared" si="1"/>
        <v>50.241966173361526</v>
      </c>
    </row>
    <row r="24" spans="1:5" x14ac:dyDescent="0.2">
      <c r="A24" s="164">
        <v>34</v>
      </c>
      <c r="B24" s="103">
        <v>19</v>
      </c>
      <c r="C24" s="113">
        <v>18572.64</v>
      </c>
      <c r="D24" s="103">
        <v>315</v>
      </c>
      <c r="E24" s="114">
        <f t="shared" si="1"/>
        <v>58.960761904761902</v>
      </c>
    </row>
    <row r="25" spans="1:5" x14ac:dyDescent="0.2">
      <c r="A25" s="164">
        <v>35</v>
      </c>
      <c r="B25" s="103">
        <v>27</v>
      </c>
      <c r="C25" s="113">
        <v>27785.38</v>
      </c>
      <c r="D25" s="103">
        <v>472</v>
      </c>
      <c r="E25" s="114">
        <f t="shared" si="1"/>
        <v>58.867330508474581</v>
      </c>
    </row>
    <row r="26" spans="1:5" x14ac:dyDescent="0.2">
      <c r="A26" s="164">
        <v>36</v>
      </c>
      <c r="B26" s="103">
        <v>35</v>
      </c>
      <c r="C26" s="113">
        <v>17713.3</v>
      </c>
      <c r="D26" s="103">
        <v>395</v>
      </c>
      <c r="E26" s="114">
        <f t="shared" si="1"/>
        <v>44.843797468354431</v>
      </c>
    </row>
    <row r="27" spans="1:5" ht="15" customHeight="1" x14ac:dyDescent="0.2">
      <c r="A27" s="164">
        <v>37</v>
      </c>
      <c r="B27" s="103">
        <v>38</v>
      </c>
      <c r="C27" s="113">
        <v>27463.73</v>
      </c>
      <c r="D27" s="103">
        <v>430</v>
      </c>
      <c r="E27" s="114">
        <f t="shared" si="1"/>
        <v>63.869139534883722</v>
      </c>
    </row>
    <row r="28" spans="1:5" x14ac:dyDescent="0.2">
      <c r="A28" s="164">
        <v>38</v>
      </c>
      <c r="B28" s="103">
        <v>37</v>
      </c>
      <c r="C28" s="113">
        <v>30731.25</v>
      </c>
      <c r="D28" s="103">
        <v>429</v>
      </c>
      <c r="E28" s="114">
        <f t="shared" si="1"/>
        <v>71.634615384615387</v>
      </c>
    </row>
    <row r="29" spans="1:5" x14ac:dyDescent="0.2">
      <c r="A29" s="164">
        <v>39</v>
      </c>
      <c r="B29" s="103">
        <v>46</v>
      </c>
      <c r="C29" s="113">
        <v>38673.07</v>
      </c>
      <c r="D29" s="103">
        <v>711</v>
      </c>
      <c r="E29" s="114">
        <f t="shared" si="1"/>
        <v>54.392503516174401</v>
      </c>
    </row>
    <row r="30" spans="1:5" x14ac:dyDescent="0.2">
      <c r="A30" s="164">
        <v>40</v>
      </c>
      <c r="B30" s="103">
        <v>50</v>
      </c>
      <c r="C30" s="113">
        <v>36042.339999999997</v>
      </c>
      <c r="D30" s="103">
        <v>568</v>
      </c>
      <c r="E30" s="114">
        <f t="shared" si="1"/>
        <v>63.454823943661964</v>
      </c>
    </row>
    <row r="31" spans="1:5" x14ac:dyDescent="0.2">
      <c r="A31" s="164">
        <v>41</v>
      </c>
      <c r="B31" s="103">
        <v>67</v>
      </c>
      <c r="C31" s="113">
        <v>53287.7</v>
      </c>
      <c r="D31" s="103">
        <v>959</v>
      </c>
      <c r="E31" s="114">
        <f t="shared" si="1"/>
        <v>55.565901981230446</v>
      </c>
    </row>
    <row r="32" spans="1:5" x14ac:dyDescent="0.2">
      <c r="A32" s="164">
        <v>42</v>
      </c>
      <c r="B32" s="103">
        <v>40</v>
      </c>
      <c r="C32" s="113">
        <v>33238.69</v>
      </c>
      <c r="D32" s="103">
        <v>605</v>
      </c>
      <c r="E32" s="114">
        <f t="shared" si="1"/>
        <v>54.939983471074385</v>
      </c>
    </row>
    <row r="33" spans="1:5" x14ac:dyDescent="0.2">
      <c r="A33" s="164">
        <v>43</v>
      </c>
      <c r="B33" s="103">
        <v>59</v>
      </c>
      <c r="C33" s="113">
        <v>61252.58</v>
      </c>
      <c r="D33" s="103">
        <v>918</v>
      </c>
      <c r="E33" s="114">
        <f t="shared" si="1"/>
        <v>66.723943355119829</v>
      </c>
    </row>
    <row r="34" spans="1:5" x14ac:dyDescent="0.2">
      <c r="A34" s="164">
        <v>44</v>
      </c>
      <c r="B34" s="103">
        <v>71</v>
      </c>
      <c r="C34" s="113">
        <v>70063.570000000007</v>
      </c>
      <c r="D34" s="103">
        <v>1036</v>
      </c>
      <c r="E34" s="114">
        <f t="shared" si="1"/>
        <v>67.628928571428574</v>
      </c>
    </row>
    <row r="35" spans="1:5" x14ac:dyDescent="0.2">
      <c r="A35" s="164">
        <v>45</v>
      </c>
      <c r="B35" s="103">
        <v>72</v>
      </c>
      <c r="C35" s="113">
        <v>52987.65</v>
      </c>
      <c r="D35" s="103">
        <v>1064</v>
      </c>
      <c r="E35" s="114">
        <f t="shared" si="1"/>
        <v>49.800422932330825</v>
      </c>
    </row>
    <row r="36" spans="1:5" x14ac:dyDescent="0.2">
      <c r="A36" s="164">
        <v>46</v>
      </c>
      <c r="B36" s="103">
        <v>86</v>
      </c>
      <c r="C36" s="113">
        <v>88558.57</v>
      </c>
      <c r="D36" s="103">
        <v>1233</v>
      </c>
      <c r="E36" s="114">
        <f t="shared" si="1"/>
        <v>71.82365774533659</v>
      </c>
    </row>
    <row r="37" spans="1:5" x14ac:dyDescent="0.2">
      <c r="A37" s="164">
        <v>47</v>
      </c>
      <c r="B37" s="103">
        <v>71</v>
      </c>
      <c r="C37" s="113">
        <v>71606.039999999994</v>
      </c>
      <c r="D37" s="103">
        <v>953</v>
      </c>
      <c r="E37" s="114">
        <f t="shared" si="1"/>
        <v>75.13750262329485</v>
      </c>
    </row>
    <row r="38" spans="1:5" x14ac:dyDescent="0.2">
      <c r="A38" s="164">
        <v>48</v>
      </c>
      <c r="B38" s="103">
        <v>63</v>
      </c>
      <c r="C38" s="113">
        <v>62595.95</v>
      </c>
      <c r="D38" s="103">
        <v>904</v>
      </c>
      <c r="E38" s="114">
        <f t="shared" si="1"/>
        <v>69.243307522123885</v>
      </c>
    </row>
    <row r="39" spans="1:5" x14ac:dyDescent="0.2">
      <c r="A39" s="164">
        <v>49</v>
      </c>
      <c r="B39" s="103">
        <v>89</v>
      </c>
      <c r="C39" s="113">
        <v>73230.399999999994</v>
      </c>
      <c r="D39" s="103">
        <v>1281</v>
      </c>
      <c r="E39" s="114">
        <f t="shared" si="1"/>
        <v>57.166588602654173</v>
      </c>
    </row>
    <row r="40" spans="1:5" x14ac:dyDescent="0.2">
      <c r="A40" s="164">
        <v>50</v>
      </c>
      <c r="B40" s="103">
        <v>104</v>
      </c>
      <c r="C40" s="113">
        <v>107426.73</v>
      </c>
      <c r="D40" s="103">
        <v>1712</v>
      </c>
      <c r="E40" s="114">
        <f t="shared" si="1"/>
        <v>62.749258177570091</v>
      </c>
    </row>
    <row r="41" spans="1:5" x14ac:dyDescent="0.2">
      <c r="A41" s="164">
        <v>51</v>
      </c>
      <c r="B41" s="103">
        <v>75</v>
      </c>
      <c r="C41" s="113">
        <v>53611.47</v>
      </c>
      <c r="D41" s="103">
        <v>921</v>
      </c>
      <c r="E41" s="114">
        <f t="shared" si="1"/>
        <v>58.210065146579808</v>
      </c>
    </row>
    <row r="42" spans="1:5" x14ac:dyDescent="0.2">
      <c r="A42" s="164">
        <v>52</v>
      </c>
      <c r="B42" s="103">
        <v>106</v>
      </c>
      <c r="C42" s="113">
        <v>94618.61</v>
      </c>
      <c r="D42" s="103">
        <v>1622</v>
      </c>
      <c r="E42" s="114">
        <f t="shared" si="1"/>
        <v>58.334531442663376</v>
      </c>
    </row>
    <row r="43" spans="1:5" x14ac:dyDescent="0.2">
      <c r="A43" s="164">
        <v>53</v>
      </c>
      <c r="B43" s="103">
        <v>168</v>
      </c>
      <c r="C43" s="113">
        <v>184373.83</v>
      </c>
      <c r="D43" s="103">
        <v>2478</v>
      </c>
      <c r="E43" s="114">
        <f t="shared" si="1"/>
        <v>74.404289749798224</v>
      </c>
    </row>
    <row r="44" spans="1:5" x14ac:dyDescent="0.2">
      <c r="A44" s="164">
        <v>54</v>
      </c>
      <c r="B44" s="103">
        <v>105</v>
      </c>
      <c r="C44" s="113">
        <v>117323.05</v>
      </c>
      <c r="D44" s="103">
        <v>1559</v>
      </c>
      <c r="E44" s="114">
        <f t="shared" si="1"/>
        <v>75.255323925593331</v>
      </c>
    </row>
    <row r="45" spans="1:5" x14ac:dyDescent="0.2">
      <c r="A45" s="164">
        <v>55</v>
      </c>
      <c r="B45" s="103">
        <v>110</v>
      </c>
      <c r="C45" s="113">
        <v>108919.61</v>
      </c>
      <c r="D45" s="103">
        <v>1558</v>
      </c>
      <c r="E45" s="114">
        <f t="shared" si="1"/>
        <v>69.909890885750968</v>
      </c>
    </row>
    <row r="46" spans="1:5" x14ac:dyDescent="0.2">
      <c r="A46" s="164">
        <v>56</v>
      </c>
      <c r="B46" s="103">
        <v>156</v>
      </c>
      <c r="C46" s="113">
        <v>135434.79999999999</v>
      </c>
      <c r="D46" s="103">
        <v>2669</v>
      </c>
      <c r="E46" s="114">
        <f t="shared" si="1"/>
        <v>50.743649306856497</v>
      </c>
    </row>
    <row r="47" spans="1:5" x14ac:dyDescent="0.2">
      <c r="A47" s="164">
        <v>57</v>
      </c>
      <c r="B47" s="103">
        <v>130</v>
      </c>
      <c r="C47" s="113">
        <v>159671.38</v>
      </c>
      <c r="D47" s="103">
        <v>2070</v>
      </c>
      <c r="E47" s="114">
        <f t="shared" si="1"/>
        <v>77.135932367149763</v>
      </c>
    </row>
    <row r="48" spans="1:5" x14ac:dyDescent="0.2">
      <c r="A48" s="164">
        <v>58</v>
      </c>
      <c r="B48" s="103">
        <v>145</v>
      </c>
      <c r="C48" s="113">
        <v>150309.85999999999</v>
      </c>
      <c r="D48" s="103">
        <v>2223</v>
      </c>
      <c r="E48" s="114">
        <f t="shared" si="1"/>
        <v>67.615771479982001</v>
      </c>
    </row>
    <row r="49" spans="1:5" x14ac:dyDescent="0.2">
      <c r="A49" s="164">
        <v>59</v>
      </c>
      <c r="B49" s="103">
        <v>170</v>
      </c>
      <c r="C49" s="113">
        <v>165507.35999999999</v>
      </c>
      <c r="D49" s="103">
        <v>2786</v>
      </c>
      <c r="E49" s="114">
        <f t="shared" si="1"/>
        <v>59.40680545585068</v>
      </c>
    </row>
    <row r="50" spans="1:5" ht="15" customHeight="1" x14ac:dyDescent="0.2">
      <c r="A50" s="164">
        <v>60</v>
      </c>
      <c r="B50" s="103">
        <v>190</v>
      </c>
      <c r="C50" s="113">
        <v>220612.09</v>
      </c>
      <c r="D50" s="103">
        <v>3055</v>
      </c>
      <c r="E50" s="114">
        <f t="shared" si="1"/>
        <v>72.213450081833059</v>
      </c>
    </row>
    <row r="51" spans="1:5" x14ac:dyDescent="0.2">
      <c r="A51" s="164">
        <v>61</v>
      </c>
      <c r="B51" s="103">
        <v>137</v>
      </c>
      <c r="C51" s="113">
        <v>117324.87</v>
      </c>
      <c r="D51" s="103">
        <v>1995</v>
      </c>
      <c r="E51" s="114">
        <f t="shared" si="1"/>
        <v>58.809458646616541</v>
      </c>
    </row>
    <row r="52" spans="1:5" x14ac:dyDescent="0.2">
      <c r="A52" s="164">
        <v>62</v>
      </c>
      <c r="B52" s="103">
        <v>130</v>
      </c>
      <c r="C52" s="113">
        <v>126979.92</v>
      </c>
      <c r="D52" s="103">
        <v>2196</v>
      </c>
      <c r="E52" s="114">
        <f t="shared" si="1"/>
        <v>57.823278688524589</v>
      </c>
    </row>
    <row r="53" spans="1:5" x14ac:dyDescent="0.2">
      <c r="A53" s="164">
        <v>63</v>
      </c>
      <c r="B53" s="103">
        <v>90</v>
      </c>
      <c r="C53" s="113">
        <v>81527.64</v>
      </c>
      <c r="D53" s="103">
        <v>1359</v>
      </c>
      <c r="E53" s="114">
        <f t="shared" si="1"/>
        <v>59.990905077262695</v>
      </c>
    </row>
    <row r="54" spans="1:5" x14ac:dyDescent="0.2">
      <c r="A54" s="164">
        <v>64</v>
      </c>
      <c r="B54" s="103">
        <v>90</v>
      </c>
      <c r="C54" s="113">
        <v>86307.8</v>
      </c>
      <c r="D54" s="103">
        <v>1391</v>
      </c>
      <c r="E54" s="114">
        <f t="shared" si="1"/>
        <v>62.047304097771388</v>
      </c>
    </row>
    <row r="55" spans="1:5" ht="25.5" x14ac:dyDescent="0.2">
      <c r="A55" s="165" t="s">
        <v>93</v>
      </c>
      <c r="B55" s="103">
        <v>347</v>
      </c>
      <c r="C55" s="113">
        <v>367336.99</v>
      </c>
      <c r="D55" s="103">
        <v>5780</v>
      </c>
      <c r="E55" s="114">
        <f t="shared" si="1"/>
        <v>63.553112456747407</v>
      </c>
    </row>
    <row r="56" spans="1:5" ht="25.5" x14ac:dyDescent="0.2">
      <c r="A56" s="165" t="s">
        <v>149</v>
      </c>
      <c r="B56" s="103">
        <v>5</v>
      </c>
      <c r="C56" s="114">
        <v>2063.98</v>
      </c>
      <c r="D56" s="103">
        <v>59</v>
      </c>
      <c r="E56" s="114">
        <f t="shared" si="1"/>
        <v>34.982711864406781</v>
      </c>
    </row>
    <row r="57" spans="1:5" ht="20.100000000000001" customHeight="1" x14ac:dyDescent="0.2">
      <c r="A57" s="229" t="s">
        <v>10</v>
      </c>
      <c r="B57" s="182">
        <f>SUM(B8:B56)</f>
        <v>3377</v>
      </c>
      <c r="C57" s="215">
        <f>SUM(C8:C56)</f>
        <v>3190108.7399999998</v>
      </c>
      <c r="D57" s="182">
        <f>SUM(D8:D56)</f>
        <v>50692</v>
      </c>
      <c r="E57" s="213">
        <f>C57/D57</f>
        <v>62.931206896551721</v>
      </c>
    </row>
    <row r="58" spans="1:5" x14ac:dyDescent="0.2">
      <c r="E58" s="158"/>
    </row>
    <row r="59" spans="1:5" ht="29.25" customHeight="1" x14ac:dyDescent="0.2">
      <c r="A59" s="339" t="s">
        <v>420</v>
      </c>
      <c r="B59" s="339"/>
      <c r="C59" s="339"/>
      <c r="D59" s="339"/>
      <c r="E59" s="339"/>
    </row>
    <row r="60" spans="1:5" x14ac:dyDescent="0.2">
      <c r="B60" s="8"/>
      <c r="C60" s="116"/>
      <c r="D60" s="8"/>
      <c r="E60" s="116"/>
    </row>
    <row r="61" spans="1:5" x14ac:dyDescent="0.2">
      <c r="B61" s="8"/>
      <c r="C61" s="116"/>
      <c r="D61" s="8"/>
    </row>
  </sheetData>
  <mergeCells count="4">
    <mergeCell ref="A2:E2"/>
    <mergeCell ref="A59:E59"/>
    <mergeCell ref="A3:E3"/>
    <mergeCell ref="A4:E4"/>
  </mergeCells>
  <phoneticPr fontId="0" type="noConversion"/>
  <hyperlinks>
    <hyperlink ref="A1" location="Съдържание!Print_Area" display="към съдържанието" xr:uid="{00000000-0004-0000-2200-000000000000}"/>
  </hyperlinks>
  <printOptions horizontalCentered="1"/>
  <pageMargins left="0.39370078740157483" right="0.39370078740157483" top="0.59055118110236227" bottom="0.59055118110236227" header="0.51181102362204722" footer="0.51181102362204722"/>
  <pageSetup paperSize="9" scale="91"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pageSetUpPr fitToPage="1"/>
  </sheetPr>
  <dimension ref="A1:M56"/>
  <sheetViews>
    <sheetView topLeftCell="A22" zoomScale="75" zoomScaleNormal="75" workbookViewId="0">
      <selection activeCell="I17" sqref="I17"/>
    </sheetView>
  </sheetViews>
  <sheetFormatPr defaultRowHeight="12.75" x14ac:dyDescent="0.2"/>
  <cols>
    <col min="1" max="1" width="6.7109375" style="98" customWidth="1"/>
    <col min="2" max="2" width="42.7109375" style="98" customWidth="1"/>
    <col min="3" max="3" width="15.7109375" style="98" customWidth="1"/>
    <col min="4" max="4" width="16.7109375" style="98" customWidth="1"/>
    <col min="5" max="5" width="15.7109375" style="98" customWidth="1"/>
    <col min="6" max="6" width="10.7109375" style="98" customWidth="1"/>
    <col min="7" max="7" width="9.140625" style="98"/>
    <col min="8" max="9" width="9.140625" style="98" customWidth="1"/>
    <col min="10" max="10" width="9.140625" style="98"/>
    <col min="11" max="11" width="10.140625" style="98" bestFit="1" customWidth="1"/>
    <col min="12" max="16384" width="9.140625" style="98"/>
  </cols>
  <sheetData>
    <row r="1" spans="1:13" ht="15" customHeight="1" x14ac:dyDescent="0.2">
      <c r="A1" s="255" t="s">
        <v>71</v>
      </c>
      <c r="B1" s="106"/>
      <c r="C1" s="106"/>
      <c r="D1" s="142"/>
      <c r="E1" s="142"/>
      <c r="F1" s="142"/>
      <c r="H1" s="115"/>
      <c r="I1" s="115"/>
      <c r="J1" s="115"/>
      <c r="K1" s="115"/>
      <c r="L1" s="115"/>
      <c r="M1" s="115"/>
    </row>
    <row r="2" spans="1:13" ht="15" customHeight="1" x14ac:dyDescent="0.25">
      <c r="A2" s="324" t="s">
        <v>272</v>
      </c>
      <c r="B2" s="324"/>
      <c r="C2" s="324"/>
      <c r="D2" s="324"/>
      <c r="E2" s="324"/>
      <c r="F2" s="324"/>
    </row>
    <row r="3" spans="1:13" ht="15" customHeight="1" x14ac:dyDescent="0.25">
      <c r="A3" s="324" t="s">
        <v>151</v>
      </c>
      <c r="B3" s="324"/>
      <c r="C3" s="324"/>
      <c r="D3" s="324"/>
      <c r="E3" s="324"/>
      <c r="F3" s="324"/>
    </row>
    <row r="4" spans="1:13" ht="15" customHeight="1" x14ac:dyDescent="0.2">
      <c r="A4" s="294" t="s">
        <v>489</v>
      </c>
      <c r="B4" s="294"/>
      <c r="C4" s="294"/>
      <c r="D4" s="294"/>
      <c r="E4" s="294"/>
      <c r="F4" s="294"/>
    </row>
    <row r="5" spans="1:13" ht="15" customHeight="1" x14ac:dyDescent="0.25">
      <c r="A5" s="134"/>
      <c r="B5" s="134"/>
      <c r="C5" s="135"/>
      <c r="D5" s="136"/>
      <c r="E5" s="135"/>
      <c r="F5" s="169"/>
    </row>
    <row r="6" spans="1:13" ht="50.1" customHeight="1" x14ac:dyDescent="0.2">
      <c r="A6" s="299" t="s">
        <v>38</v>
      </c>
      <c r="B6" s="299"/>
      <c r="C6" s="245" t="s">
        <v>356</v>
      </c>
      <c r="D6" s="245" t="s">
        <v>330</v>
      </c>
      <c r="E6" s="191" t="s">
        <v>80</v>
      </c>
      <c r="F6" s="191" t="s">
        <v>307</v>
      </c>
    </row>
    <row r="7" spans="1:13" ht="20.100000000000001" customHeight="1" x14ac:dyDescent="0.2">
      <c r="A7" s="191">
        <v>1</v>
      </c>
      <c r="B7" s="191">
        <v>2</v>
      </c>
      <c r="C7" s="191">
        <v>3</v>
      </c>
      <c r="D7" s="191">
        <v>4</v>
      </c>
      <c r="E7" s="191">
        <v>5</v>
      </c>
      <c r="F7" s="191" t="s">
        <v>288</v>
      </c>
    </row>
    <row r="8" spans="1:13" ht="25.5" x14ac:dyDescent="0.2">
      <c r="A8" s="163">
        <v>111</v>
      </c>
      <c r="B8" s="131" t="s">
        <v>11</v>
      </c>
      <c r="C8" s="166">
        <f>'Табл.II.4.1.ТЗПБ Код_мъже'!C8+'Табл.II.4.2.ТЗПБ Код_жени'!C8</f>
        <v>777</v>
      </c>
      <c r="D8" s="167">
        <f>'Табл.II.4.1.ТЗПБ Код_мъже'!D8+'Табл.II.4.2.ТЗПБ Код_жени'!D8</f>
        <v>249020.64</v>
      </c>
      <c r="E8" s="166">
        <f>'Табл.II.4.1.ТЗПБ Код_мъже'!E8+'Табл.II.4.2.ТЗПБ Код_жени'!E8</f>
        <v>3822</v>
      </c>
      <c r="F8" s="168">
        <f>D8/E8</f>
        <v>65.154536891679754</v>
      </c>
    </row>
    <row r="9" spans="1:13" ht="25.5" x14ac:dyDescent="0.2">
      <c r="A9" s="163">
        <v>112</v>
      </c>
      <c r="B9" s="131" t="s">
        <v>12</v>
      </c>
      <c r="C9" s="166"/>
      <c r="D9" s="167"/>
      <c r="E9" s="166"/>
      <c r="F9" s="168"/>
    </row>
    <row r="10" spans="1:13" ht="25.5" x14ac:dyDescent="0.2">
      <c r="A10" s="163">
        <v>113</v>
      </c>
      <c r="B10" s="131" t="s">
        <v>13</v>
      </c>
      <c r="C10" s="166">
        <f>'Табл.II.4.1.ТЗПБ Код_мъже'!C10+'Табл.II.4.2.ТЗПБ Код_жени'!C10</f>
        <v>225</v>
      </c>
      <c r="D10" s="167">
        <f>'Табл.II.4.1.ТЗПБ Код_мъже'!D10+'Табл.II.4.2.ТЗПБ Код_жени'!D10</f>
        <v>69662.760000000009</v>
      </c>
      <c r="E10" s="166">
        <f>'Табл.II.4.1.ТЗПБ Код_мъже'!E10+'Табл.II.4.2.ТЗПБ Код_жени'!E10</f>
        <v>998</v>
      </c>
      <c r="F10" s="168">
        <f>D10/E10</f>
        <v>69.80236472945893</v>
      </c>
    </row>
    <row r="11" spans="1:13" ht="25.5" x14ac:dyDescent="0.2">
      <c r="A11" s="163">
        <v>114</v>
      </c>
      <c r="B11" s="131" t="s">
        <v>14</v>
      </c>
      <c r="C11" s="166"/>
      <c r="D11" s="167"/>
      <c r="E11" s="166"/>
      <c r="F11" s="168"/>
    </row>
    <row r="12" spans="1:13" ht="25.5" x14ac:dyDescent="0.2">
      <c r="A12" s="163">
        <v>121</v>
      </c>
      <c r="B12" s="131" t="s">
        <v>15</v>
      </c>
      <c r="C12" s="166">
        <f>'Табл.II.4.1.ТЗПБ Код_мъже'!C12+'Табл.II.4.2.ТЗПБ Код_жени'!C12</f>
        <v>62</v>
      </c>
      <c r="D12" s="167">
        <f>'Табл.II.4.1.ТЗПБ Код_мъже'!D12+'Табл.II.4.2.ТЗПБ Код_жени'!D12</f>
        <v>20833.52</v>
      </c>
      <c r="E12" s="166">
        <f>'Табл.II.4.1.ТЗПБ Код_мъже'!E12+'Табл.II.4.2.ТЗПБ Код_жени'!E12</f>
        <v>350</v>
      </c>
      <c r="F12" s="168">
        <f>D12/E12</f>
        <v>59.524342857142855</v>
      </c>
    </row>
    <row r="13" spans="1:13" ht="25.5" x14ac:dyDescent="0.2">
      <c r="A13" s="163">
        <v>122</v>
      </c>
      <c r="B13" s="131" t="s">
        <v>16</v>
      </c>
      <c r="C13" s="166"/>
      <c r="D13" s="167"/>
      <c r="E13" s="166"/>
      <c r="F13" s="168"/>
    </row>
    <row r="14" spans="1:13" ht="25.5" x14ac:dyDescent="0.2">
      <c r="A14" s="163">
        <v>123</v>
      </c>
      <c r="B14" s="131" t="s">
        <v>17</v>
      </c>
      <c r="C14" s="166">
        <f>'Табл.II.4.1.ТЗПБ Код_мъже'!C14+'Табл.II.4.2.ТЗПБ Код_жени'!C14</f>
        <v>668</v>
      </c>
      <c r="D14" s="167">
        <f>'Табл.II.4.1.ТЗПБ Код_мъже'!D14+'Табл.II.4.2.ТЗПБ Код_жени'!D14</f>
        <v>619670.62</v>
      </c>
      <c r="E14" s="166">
        <f>'Табл.II.4.1.ТЗПБ Код_мъже'!E14+'Табл.II.4.2.ТЗПБ Код_жени'!E14</f>
        <v>11084</v>
      </c>
      <c r="F14" s="168">
        <f>D14/E14</f>
        <v>55.906768314687838</v>
      </c>
    </row>
    <row r="15" spans="1:13" ht="25.5" x14ac:dyDescent="0.2">
      <c r="A15" s="163">
        <v>124</v>
      </c>
      <c r="B15" s="131" t="s">
        <v>18</v>
      </c>
      <c r="C15" s="166"/>
      <c r="D15" s="167"/>
      <c r="E15" s="166"/>
      <c r="F15" s="168"/>
    </row>
    <row r="16" spans="1:13" x14ac:dyDescent="0.2">
      <c r="A16" s="163">
        <v>131</v>
      </c>
      <c r="B16" s="131" t="s">
        <v>19</v>
      </c>
      <c r="C16" s="166">
        <f>'Табл.II.4.1.ТЗПБ Код_мъже'!C16+'Табл.II.4.2.ТЗПБ Код_жени'!C16</f>
        <v>3136</v>
      </c>
      <c r="D16" s="167">
        <f>'Табл.II.4.1.ТЗПБ Код_мъже'!D16+'Табл.II.4.2.ТЗПБ Код_жени'!D16</f>
        <v>3243356.7800000003</v>
      </c>
      <c r="E16" s="166">
        <f>'Табл.II.4.1.ТЗПБ Код_мъже'!E16+'Табл.II.4.2.ТЗПБ Код_жени'!E16</f>
        <v>51918</v>
      </c>
      <c r="F16" s="168">
        <f>D16/E16</f>
        <v>62.470757348125893</v>
      </c>
    </row>
    <row r="17" spans="1:6" x14ac:dyDescent="0.2">
      <c r="A17" s="163">
        <v>132</v>
      </c>
      <c r="B17" s="131" t="s">
        <v>20</v>
      </c>
      <c r="C17" s="166"/>
      <c r="D17" s="167"/>
      <c r="E17" s="166"/>
      <c r="F17" s="168"/>
    </row>
    <row r="18" spans="1:6" x14ac:dyDescent="0.2">
      <c r="A18" s="163">
        <v>133</v>
      </c>
      <c r="B18" s="131" t="s">
        <v>21</v>
      </c>
      <c r="C18" s="166">
        <f>'Табл.II.4.1.ТЗПБ Код_мъже'!C18+'Табл.II.4.2.ТЗПБ Код_жени'!C18</f>
        <v>64</v>
      </c>
      <c r="D18" s="167">
        <f>'Табл.II.4.1.ТЗПБ Код_мъже'!D18+'Табл.II.4.2.ТЗПБ Код_жени'!D18</f>
        <v>69594.59</v>
      </c>
      <c r="E18" s="166">
        <f>'Табл.II.4.1.ТЗПБ Код_мъже'!E18+'Табл.II.4.2.ТЗПБ Код_жени'!E18</f>
        <v>1030</v>
      </c>
      <c r="F18" s="168">
        <f>D18/E18</f>
        <v>67.567563106796115</v>
      </c>
    </row>
    <row r="19" spans="1:6" x14ac:dyDescent="0.2">
      <c r="A19" s="163">
        <v>134</v>
      </c>
      <c r="B19" s="131" t="s">
        <v>22</v>
      </c>
      <c r="C19" s="166">
        <f>'Табл.II.4.1.ТЗПБ Код_мъже'!C19+'Табл.II.4.2.ТЗПБ Код_жени'!C19</f>
        <v>2234</v>
      </c>
      <c r="D19" s="167">
        <f>'Табл.II.4.1.ТЗПБ Код_мъже'!D19+'Табл.II.4.2.ТЗПБ Код_жени'!D19</f>
        <v>2296682.64</v>
      </c>
      <c r="E19" s="166">
        <f>'Табл.II.4.1.ТЗПБ Код_мъже'!E19+'Табл.II.4.2.ТЗПБ Код_жени'!E19</f>
        <v>37427</v>
      </c>
      <c r="F19" s="168">
        <f>D19/E19</f>
        <v>61.364326288508302</v>
      </c>
    </row>
    <row r="20" spans="1:6" ht="25.5" x14ac:dyDescent="0.2">
      <c r="A20" s="163">
        <v>141</v>
      </c>
      <c r="B20" s="132" t="s">
        <v>23</v>
      </c>
      <c r="C20" s="166"/>
      <c r="D20" s="167"/>
      <c r="E20" s="166"/>
      <c r="F20" s="168"/>
    </row>
    <row r="21" spans="1:6" x14ac:dyDescent="0.2">
      <c r="A21" s="163">
        <v>142</v>
      </c>
      <c r="B21" s="131" t="s">
        <v>24</v>
      </c>
      <c r="C21" s="166"/>
      <c r="D21" s="167"/>
      <c r="E21" s="166"/>
      <c r="F21" s="168"/>
    </row>
    <row r="22" spans="1:6" x14ac:dyDescent="0.2">
      <c r="A22" s="163">
        <v>143</v>
      </c>
      <c r="B22" s="131" t="s">
        <v>25</v>
      </c>
      <c r="C22" s="166"/>
      <c r="D22" s="167"/>
      <c r="E22" s="166"/>
      <c r="F22" s="168"/>
    </row>
    <row r="23" spans="1:6" ht="25.5" x14ac:dyDescent="0.2">
      <c r="A23" s="163">
        <v>145</v>
      </c>
      <c r="B23" s="131" t="s">
        <v>26</v>
      </c>
      <c r="C23" s="166"/>
      <c r="D23" s="167"/>
      <c r="E23" s="166"/>
      <c r="F23" s="168"/>
    </row>
    <row r="24" spans="1:6" x14ac:dyDescent="0.2">
      <c r="A24" s="163">
        <v>211</v>
      </c>
      <c r="B24" s="131" t="s">
        <v>370</v>
      </c>
      <c r="C24" s="166">
        <f>'Табл.II.4.1.ТЗПБ Код_мъже'!C24+'Табл.II.4.2.ТЗПБ Код_жени'!C24</f>
        <v>1460</v>
      </c>
      <c r="D24" s="167">
        <f>'Табл.II.4.1.ТЗПБ Код_мъже'!D24+'Табл.II.4.2.ТЗПБ Код_жени'!D24</f>
        <v>1565908.85</v>
      </c>
      <c r="E24" s="166">
        <f>'Табл.II.4.1.ТЗПБ Код_мъже'!E24+'Табл.II.4.2.ТЗПБ Код_жени'!E24</f>
        <v>25327</v>
      </c>
      <c r="F24" s="168">
        <f>D24/E24</f>
        <v>61.827648359458287</v>
      </c>
    </row>
    <row r="25" spans="1:6" x14ac:dyDescent="0.2">
      <c r="A25" s="163">
        <v>212</v>
      </c>
      <c r="B25" s="131" t="s">
        <v>371</v>
      </c>
      <c r="C25" s="166">
        <f>'Табл.II.4.1.ТЗПБ Код_мъже'!C25+'Табл.II.4.2.ТЗПБ Код_жени'!C25</f>
        <v>20</v>
      </c>
      <c r="D25" s="167">
        <f>'Табл.II.4.1.ТЗПБ Код_мъже'!D25+'Табл.II.4.2.ТЗПБ Код_жени'!D25</f>
        <v>19690.12</v>
      </c>
      <c r="E25" s="166">
        <f>'Табл.II.4.1.ТЗПБ Код_мъже'!E25+'Табл.II.4.2.ТЗПБ Код_жени'!E25</f>
        <v>320</v>
      </c>
      <c r="F25" s="168">
        <f>D25/E25</f>
        <v>61.531624999999998</v>
      </c>
    </row>
    <row r="26" spans="1:6" ht="25.5" x14ac:dyDescent="0.2">
      <c r="A26" s="163">
        <v>214</v>
      </c>
      <c r="B26" s="131" t="s">
        <v>372</v>
      </c>
      <c r="C26" s="166"/>
      <c r="D26" s="167"/>
      <c r="E26" s="166"/>
      <c r="F26" s="168"/>
    </row>
    <row r="27" spans="1:6" ht="25.5" customHeight="1" x14ac:dyDescent="0.2">
      <c r="A27" s="163">
        <v>221</v>
      </c>
      <c r="B27" s="131" t="s">
        <v>70</v>
      </c>
      <c r="C27" s="166"/>
      <c r="D27" s="167"/>
      <c r="E27" s="166"/>
      <c r="F27" s="168"/>
    </row>
    <row r="28" spans="1:6" ht="25.5" customHeight="1" x14ac:dyDescent="0.2">
      <c r="A28" s="163">
        <v>222</v>
      </c>
      <c r="B28" s="131" t="s">
        <v>373</v>
      </c>
      <c r="C28" s="166">
        <f>'Табл.II.4.1.ТЗПБ Код_мъже'!C28+'Табл.II.4.2.ТЗПБ Код_жени'!C28</f>
        <v>2</v>
      </c>
      <c r="D28" s="167">
        <f>'Табл.II.4.1.ТЗПБ Код_мъже'!D28+'Табл.II.4.2.ТЗПБ Код_жени'!D28</f>
        <v>1064.97</v>
      </c>
      <c r="E28" s="166">
        <f>'Табл.II.4.1.ТЗПБ Код_мъже'!E28+'Табл.II.4.2.ТЗПБ Код_жени'!E28</f>
        <v>23</v>
      </c>
      <c r="F28" s="168">
        <f>D28/E28</f>
        <v>46.303043478260868</v>
      </c>
    </row>
    <row r="29" spans="1:6" x14ac:dyDescent="0.2">
      <c r="A29" s="163">
        <v>232</v>
      </c>
      <c r="B29" s="131" t="s">
        <v>374</v>
      </c>
      <c r="C29" s="166">
        <f>'Табл.II.4.1.ТЗПБ Код_мъже'!C29+'Табл.II.4.2.ТЗПБ Код_жени'!C29</f>
        <v>16</v>
      </c>
      <c r="D29" s="167">
        <f>'Табл.II.4.1.ТЗПБ Код_мъже'!D29+'Табл.II.4.2.ТЗПБ Код_жени'!D29</f>
        <v>3024.02</v>
      </c>
      <c r="E29" s="166">
        <f>'Табл.II.4.1.ТЗПБ Код_мъже'!E29+'Табл.II.4.2.ТЗПБ Код_жени'!E29</f>
        <v>49</v>
      </c>
      <c r="F29" s="168">
        <f>D29/E29</f>
        <v>61.714693877551021</v>
      </c>
    </row>
    <row r="30" spans="1:6" ht="25.5" x14ac:dyDescent="0.2">
      <c r="A30" s="163">
        <v>233</v>
      </c>
      <c r="B30" s="131" t="s">
        <v>375</v>
      </c>
      <c r="C30" s="166">
        <f>'Табл.II.4.1.ТЗПБ Код_мъже'!C30+'Табл.II.4.2.ТЗПБ Код_жени'!C30</f>
        <v>1</v>
      </c>
      <c r="D30" s="167">
        <f>'Табл.II.4.1.ТЗПБ Код_мъже'!D30+'Табл.II.4.2.ТЗПБ Код_жени'!D30</f>
        <v>210.84</v>
      </c>
      <c r="E30" s="166">
        <f>'Табл.II.4.1.ТЗПБ Код_мъже'!E30+'Табл.II.4.2.ТЗПБ Код_жени'!E30</f>
        <v>5</v>
      </c>
      <c r="F30" s="168">
        <f>D30/E30</f>
        <v>42.167999999999999</v>
      </c>
    </row>
    <row r="31" spans="1:6" ht="25.5" x14ac:dyDescent="0.2">
      <c r="A31" s="163">
        <v>234</v>
      </c>
      <c r="B31" s="131" t="s">
        <v>27</v>
      </c>
      <c r="C31" s="166">
        <f>'Табл.II.4.1.ТЗПБ Код_мъже'!C31+'Табл.II.4.2.ТЗПБ Код_жени'!C31</f>
        <v>1</v>
      </c>
      <c r="D31" s="167">
        <f>'Табл.II.4.1.ТЗПБ Код_мъже'!D31+'Табл.II.4.2.ТЗПБ Код_жени'!D31</f>
        <v>489.98</v>
      </c>
      <c r="E31" s="166">
        <f>'Табл.II.4.1.ТЗПБ Код_мъже'!E31+'Табл.II.4.2.ТЗПБ Код_жени'!E31</f>
        <v>4</v>
      </c>
      <c r="F31" s="168">
        <f>D31/E31</f>
        <v>122.495</v>
      </c>
    </row>
    <row r="32" spans="1:6" x14ac:dyDescent="0.2">
      <c r="A32" s="163">
        <v>242</v>
      </c>
      <c r="B32" s="131" t="s">
        <v>28</v>
      </c>
      <c r="C32" s="166"/>
      <c r="D32" s="167"/>
      <c r="E32" s="166"/>
      <c r="F32" s="168"/>
    </row>
    <row r="33" spans="1:6" ht="25.5" x14ac:dyDescent="0.2">
      <c r="A33" s="163">
        <v>251</v>
      </c>
      <c r="B33" s="131" t="s">
        <v>70</v>
      </c>
      <c r="C33" s="166">
        <f>'Табл.II.4.1.ТЗПБ Код_мъже'!C33+'Табл.II.4.2.ТЗПБ Код_жени'!C33</f>
        <v>2</v>
      </c>
      <c r="D33" s="167">
        <f>'Табл.II.4.1.ТЗПБ Код_мъже'!D33+'Табл.II.4.2.ТЗПБ Код_жени'!D33</f>
        <v>993.03</v>
      </c>
      <c r="E33" s="166">
        <f>'Табл.II.4.1.ТЗПБ Код_мъже'!E33+'Табл.II.4.2.ТЗПБ Код_жени'!E33</f>
        <v>50</v>
      </c>
      <c r="F33" s="168">
        <f>D33/E33</f>
        <v>19.860599999999998</v>
      </c>
    </row>
    <row r="34" spans="1:6" ht="25.5" x14ac:dyDescent="0.2">
      <c r="A34" s="163">
        <v>252</v>
      </c>
      <c r="B34" s="131" t="s">
        <v>376</v>
      </c>
      <c r="C34" s="166">
        <f>'Табл.II.4.1.ТЗПБ Код_мъже'!C34+'Табл.II.4.2.ТЗПБ Код_жени'!C34</f>
        <v>7</v>
      </c>
      <c r="D34" s="167">
        <f>'Табл.II.4.1.ТЗПБ Код_мъже'!D34+'Табл.II.4.2.ТЗПБ Код_жени'!D34</f>
        <v>5360.1100000000006</v>
      </c>
      <c r="E34" s="166">
        <f>'Табл.II.4.1.ТЗПБ Код_мъже'!E34+'Табл.II.4.2.ТЗПБ Код_жени'!E34</f>
        <v>66</v>
      </c>
      <c r="F34" s="168">
        <f>D34/E34</f>
        <v>81.213787878787883</v>
      </c>
    </row>
    <row r="35" spans="1:6" ht="38.25" x14ac:dyDescent="0.2">
      <c r="A35" s="163">
        <v>253</v>
      </c>
      <c r="B35" s="131" t="s">
        <v>377</v>
      </c>
      <c r="C35" s="166"/>
      <c r="D35" s="167"/>
      <c r="E35" s="166"/>
      <c r="F35" s="168"/>
    </row>
    <row r="36" spans="1:6" x14ac:dyDescent="0.2">
      <c r="A36" s="163">
        <v>310</v>
      </c>
      <c r="B36" s="131" t="s">
        <v>29</v>
      </c>
      <c r="C36" s="166"/>
      <c r="D36" s="167"/>
      <c r="E36" s="166"/>
      <c r="F36" s="168"/>
    </row>
    <row r="37" spans="1:6" ht="25.5" x14ac:dyDescent="0.2">
      <c r="A37" s="163">
        <v>320</v>
      </c>
      <c r="B37" s="131" t="s">
        <v>30</v>
      </c>
      <c r="C37" s="166"/>
      <c r="D37" s="167"/>
      <c r="E37" s="166"/>
      <c r="F37" s="168"/>
    </row>
    <row r="38" spans="1:6" x14ac:dyDescent="0.2">
      <c r="A38" s="163">
        <v>331</v>
      </c>
      <c r="B38" s="131" t="s">
        <v>31</v>
      </c>
      <c r="C38" s="166"/>
      <c r="D38" s="167"/>
      <c r="E38" s="166"/>
      <c r="F38" s="168"/>
    </row>
    <row r="39" spans="1:6" x14ac:dyDescent="0.2">
      <c r="A39" s="163">
        <v>332</v>
      </c>
      <c r="B39" s="131" t="s">
        <v>32</v>
      </c>
      <c r="C39" s="166"/>
      <c r="D39" s="167"/>
      <c r="E39" s="166"/>
      <c r="F39" s="168"/>
    </row>
    <row r="40" spans="1:6" x14ac:dyDescent="0.2">
      <c r="A40" s="163">
        <v>333</v>
      </c>
      <c r="B40" s="131" t="s">
        <v>33</v>
      </c>
      <c r="C40" s="166"/>
      <c r="D40" s="167"/>
      <c r="E40" s="166"/>
      <c r="F40" s="168"/>
    </row>
    <row r="41" spans="1:6" x14ac:dyDescent="0.2">
      <c r="A41" s="163">
        <v>334</v>
      </c>
      <c r="B41" s="131" t="s">
        <v>34</v>
      </c>
      <c r="C41" s="166">
        <f>'Табл.II.4.1.ТЗПБ Код_мъже'!C41+'Табл.II.4.2.ТЗПБ Код_жени'!C41</f>
        <v>2</v>
      </c>
      <c r="D41" s="167">
        <f>'Табл.II.4.1.ТЗПБ Код_мъже'!D41+'Табл.II.4.2.ТЗПБ Код_жени'!D41</f>
        <v>827.17</v>
      </c>
      <c r="E41" s="166">
        <f>'Табл.II.4.1.ТЗПБ Код_мъже'!E41+'Табл.II.4.2.ТЗПБ Код_жени'!E41</f>
        <v>25</v>
      </c>
      <c r="F41" s="168">
        <f>D41/E41</f>
        <v>33.086799999999997</v>
      </c>
    </row>
    <row r="42" spans="1:6" x14ac:dyDescent="0.2">
      <c r="A42" s="163">
        <v>340</v>
      </c>
      <c r="B42" s="131" t="s">
        <v>35</v>
      </c>
      <c r="C42" s="166"/>
      <c r="D42" s="167"/>
      <c r="E42" s="166"/>
      <c r="F42" s="168"/>
    </row>
    <row r="43" spans="1:6" x14ac:dyDescent="0.2">
      <c r="A43" s="163">
        <v>351</v>
      </c>
      <c r="B43" s="131" t="s">
        <v>36</v>
      </c>
      <c r="C43" s="166"/>
      <c r="D43" s="167"/>
      <c r="E43" s="166"/>
      <c r="F43" s="168"/>
    </row>
    <row r="44" spans="1:6" x14ac:dyDescent="0.2">
      <c r="A44" s="163">
        <v>411</v>
      </c>
      <c r="B44" s="131" t="s">
        <v>37</v>
      </c>
      <c r="C44" s="166"/>
      <c r="D44" s="167"/>
      <c r="E44" s="166"/>
      <c r="F44" s="168"/>
    </row>
    <row r="45" spans="1:6" ht="25.5" x14ac:dyDescent="0.2">
      <c r="A45" s="163">
        <v>911</v>
      </c>
      <c r="B45" s="131" t="s">
        <v>378</v>
      </c>
      <c r="C45" s="166">
        <f>'Табл.II.4.1.ТЗПБ Код_мъже'!C45+'Табл.II.4.2.ТЗПБ Код_жени'!C45</f>
        <v>407</v>
      </c>
      <c r="D45" s="167">
        <f>'Табл.II.4.1.ТЗПБ Код_мъже'!D45+'Табл.II.4.2.ТЗПБ Код_жени'!D45</f>
        <v>475564.48</v>
      </c>
      <c r="E45" s="166">
        <f>'Табл.II.4.1.ТЗПБ Код_мъже'!E45+'Табл.II.4.2.ТЗПБ Код_жени'!E45</f>
        <v>6169</v>
      </c>
      <c r="F45" s="168">
        <f>D45/E45</f>
        <v>77.089395363916353</v>
      </c>
    </row>
    <row r="46" spans="1:6" ht="20.100000000000001" customHeight="1" x14ac:dyDescent="0.2">
      <c r="A46" s="241" t="s">
        <v>10</v>
      </c>
      <c r="B46" s="241"/>
      <c r="C46" s="242">
        <f>SUM(C8:C45)</f>
        <v>9084</v>
      </c>
      <c r="D46" s="243">
        <f>SUM(D8:D45)</f>
        <v>8641955.120000001</v>
      </c>
      <c r="E46" s="242">
        <f>SUM(E8:E45)</f>
        <v>138667</v>
      </c>
      <c r="F46" s="244">
        <f>D46/E46</f>
        <v>62.321641919130009</v>
      </c>
    </row>
    <row r="47" spans="1:6" x14ac:dyDescent="0.2">
      <c r="D47" s="162"/>
      <c r="F47" s="158"/>
    </row>
    <row r="48" spans="1:6" x14ac:dyDescent="0.2">
      <c r="C48" s="8"/>
      <c r="D48" s="8"/>
      <c r="E48" s="8"/>
      <c r="F48" s="158"/>
    </row>
    <row r="49" spans="3:5" x14ac:dyDescent="0.2">
      <c r="C49" s="8"/>
      <c r="D49" s="8"/>
      <c r="E49" s="8"/>
    </row>
    <row r="50" spans="3:5" ht="30" customHeight="1" x14ac:dyDescent="0.2"/>
    <row r="56" spans="3:5" ht="30" customHeight="1" x14ac:dyDescent="0.2"/>
  </sheetData>
  <mergeCells count="4">
    <mergeCell ref="A2:F2"/>
    <mergeCell ref="A3:F3"/>
    <mergeCell ref="A6:B6"/>
    <mergeCell ref="A4:F4"/>
  </mergeCells>
  <phoneticPr fontId="0" type="noConversion"/>
  <hyperlinks>
    <hyperlink ref="A1" location="Съдържание!Print_Area" display="към съдържанието" xr:uid="{00000000-0004-0000-2300-000000000000}"/>
  </hyperlinks>
  <printOptions horizontalCentered="1" verticalCentered="1"/>
  <pageMargins left="0.39370078740157483" right="0.39370078740157483" top="0.59055118110236227" bottom="0.59055118110236227" header="0.51181102362204722" footer="0.51181102362204722"/>
  <pageSetup paperSize="9" scale="86"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5">
    <pageSetUpPr fitToPage="1"/>
  </sheetPr>
  <dimension ref="A1:K56"/>
  <sheetViews>
    <sheetView topLeftCell="A34" zoomScaleNormal="100" workbookViewId="0">
      <selection activeCell="I17" sqref="I17"/>
    </sheetView>
  </sheetViews>
  <sheetFormatPr defaultRowHeight="12.75" x14ac:dyDescent="0.2"/>
  <cols>
    <col min="1" max="1" width="6.85546875" style="98" bestFit="1" customWidth="1"/>
    <col min="2" max="2" width="42.7109375" style="98" customWidth="1"/>
    <col min="3" max="3" width="15.7109375" style="98" customWidth="1"/>
    <col min="4" max="4" width="16.7109375" style="98" customWidth="1"/>
    <col min="5" max="5" width="15.7109375" style="98" customWidth="1"/>
    <col min="6" max="6" width="10.7109375" style="98" customWidth="1"/>
    <col min="7" max="10" width="9.140625" style="98" customWidth="1"/>
    <col min="11" max="16384" width="9.140625" style="98"/>
  </cols>
  <sheetData>
    <row r="1" spans="1:11" ht="15" customHeight="1" x14ac:dyDescent="0.2">
      <c r="A1" s="255" t="s">
        <v>71</v>
      </c>
      <c r="B1" s="106"/>
      <c r="C1" s="106"/>
      <c r="D1" s="177"/>
      <c r="E1" s="340"/>
      <c r="F1" s="340"/>
      <c r="H1" s="115"/>
      <c r="I1" s="115"/>
      <c r="J1" s="115"/>
      <c r="K1" s="115"/>
    </row>
    <row r="2" spans="1:11" ht="15" customHeight="1" x14ac:dyDescent="0.25">
      <c r="A2" s="324" t="s">
        <v>273</v>
      </c>
      <c r="B2" s="324"/>
      <c r="C2" s="324"/>
      <c r="D2" s="324"/>
      <c r="E2" s="324"/>
      <c r="F2" s="324"/>
    </row>
    <row r="3" spans="1:11" ht="15" customHeight="1" x14ac:dyDescent="0.25">
      <c r="A3" s="324" t="s">
        <v>151</v>
      </c>
      <c r="B3" s="324"/>
      <c r="C3" s="324"/>
      <c r="D3" s="324"/>
      <c r="E3" s="324"/>
      <c r="F3" s="324"/>
    </row>
    <row r="4" spans="1:11" ht="15" customHeight="1" x14ac:dyDescent="0.2">
      <c r="A4" s="294" t="s">
        <v>487</v>
      </c>
      <c r="B4" s="294"/>
      <c r="C4" s="294"/>
      <c r="D4" s="294"/>
      <c r="E4" s="294"/>
      <c r="F4" s="294"/>
    </row>
    <row r="5" spans="1:11" ht="15" customHeight="1" x14ac:dyDescent="0.25">
      <c r="A5" s="134"/>
      <c r="B5" s="134"/>
      <c r="C5" s="135"/>
      <c r="D5" s="136"/>
      <c r="E5" s="135"/>
      <c r="F5" s="169"/>
    </row>
    <row r="6" spans="1:11" ht="50.1" customHeight="1" x14ac:dyDescent="0.2">
      <c r="A6" s="299" t="s">
        <v>38</v>
      </c>
      <c r="B6" s="299"/>
      <c r="C6" s="245" t="s">
        <v>357</v>
      </c>
      <c r="D6" s="245" t="s">
        <v>309</v>
      </c>
      <c r="E6" s="191" t="s">
        <v>80</v>
      </c>
      <c r="F6" s="191" t="s">
        <v>300</v>
      </c>
    </row>
    <row r="7" spans="1:11" ht="20.100000000000001" customHeight="1" x14ac:dyDescent="0.2">
      <c r="A7" s="191">
        <v>1</v>
      </c>
      <c r="B7" s="191">
        <v>2</v>
      </c>
      <c r="C7" s="191">
        <v>3</v>
      </c>
      <c r="D7" s="191">
        <v>4</v>
      </c>
      <c r="E7" s="191">
        <v>5</v>
      </c>
      <c r="F7" s="191" t="s">
        <v>288</v>
      </c>
    </row>
    <row r="8" spans="1:11" ht="25.5" x14ac:dyDescent="0.2">
      <c r="A8" s="163">
        <v>111</v>
      </c>
      <c r="B8" s="131" t="s">
        <v>11</v>
      </c>
      <c r="C8" s="166">
        <v>441</v>
      </c>
      <c r="D8" s="167">
        <v>147465.75</v>
      </c>
      <c r="E8" s="166">
        <v>2175</v>
      </c>
      <c r="F8" s="168">
        <f>D8/E8</f>
        <v>67.800344827586201</v>
      </c>
    </row>
    <row r="9" spans="1:11" ht="25.5" x14ac:dyDescent="0.2">
      <c r="A9" s="163">
        <v>112</v>
      </c>
      <c r="B9" s="131" t="s">
        <v>12</v>
      </c>
      <c r="C9" s="166"/>
      <c r="D9" s="167"/>
      <c r="E9" s="166"/>
      <c r="F9" s="168"/>
    </row>
    <row r="10" spans="1:11" ht="25.5" x14ac:dyDescent="0.2">
      <c r="A10" s="163">
        <v>113</v>
      </c>
      <c r="B10" s="131" t="s">
        <v>13</v>
      </c>
      <c r="C10" s="166">
        <v>132</v>
      </c>
      <c r="D10" s="167">
        <v>41400.720000000001</v>
      </c>
      <c r="E10" s="166">
        <v>581</v>
      </c>
      <c r="F10" s="168">
        <f>D10/E10</f>
        <v>71.25769363166954</v>
      </c>
    </row>
    <row r="11" spans="1:11" ht="25.5" x14ac:dyDescent="0.2">
      <c r="A11" s="163">
        <v>114</v>
      </c>
      <c r="B11" s="131" t="s">
        <v>14</v>
      </c>
      <c r="C11" s="166"/>
      <c r="D11" s="167"/>
      <c r="E11" s="166"/>
      <c r="F11" s="168"/>
    </row>
    <row r="12" spans="1:11" ht="25.5" x14ac:dyDescent="0.2">
      <c r="A12" s="163">
        <v>121</v>
      </c>
      <c r="B12" s="131" t="s">
        <v>15</v>
      </c>
      <c r="C12" s="166">
        <v>38</v>
      </c>
      <c r="D12" s="167">
        <v>12504.33</v>
      </c>
      <c r="E12" s="166">
        <v>215</v>
      </c>
      <c r="F12" s="168">
        <f>D12/E12</f>
        <v>58.159674418604652</v>
      </c>
    </row>
    <row r="13" spans="1:11" ht="25.5" x14ac:dyDescent="0.2">
      <c r="A13" s="163">
        <v>122</v>
      </c>
      <c r="B13" s="131" t="s">
        <v>16</v>
      </c>
      <c r="C13" s="166"/>
      <c r="D13" s="167"/>
      <c r="E13" s="166"/>
      <c r="F13" s="168"/>
    </row>
    <row r="14" spans="1:11" ht="25.5" x14ac:dyDescent="0.2">
      <c r="A14" s="163">
        <v>123</v>
      </c>
      <c r="B14" s="131" t="s">
        <v>17</v>
      </c>
      <c r="C14" s="166">
        <v>410</v>
      </c>
      <c r="D14" s="167">
        <v>358512.96</v>
      </c>
      <c r="E14" s="166">
        <v>6652</v>
      </c>
      <c r="F14" s="168">
        <f>D14/E14</f>
        <v>53.895514131088397</v>
      </c>
    </row>
    <row r="15" spans="1:11" ht="25.5" x14ac:dyDescent="0.2">
      <c r="A15" s="163">
        <v>124</v>
      </c>
      <c r="B15" s="131" t="s">
        <v>18</v>
      </c>
      <c r="C15" s="166"/>
      <c r="D15" s="167"/>
      <c r="E15" s="166"/>
      <c r="F15" s="168"/>
    </row>
    <row r="16" spans="1:11" x14ac:dyDescent="0.2">
      <c r="A16" s="163">
        <v>131</v>
      </c>
      <c r="B16" s="131" t="s">
        <v>19</v>
      </c>
      <c r="C16" s="166">
        <v>1960</v>
      </c>
      <c r="D16" s="167">
        <v>2036777.47</v>
      </c>
      <c r="E16" s="166">
        <v>32115</v>
      </c>
      <c r="F16" s="168">
        <f>D16/E16</f>
        <v>63.42137536976491</v>
      </c>
    </row>
    <row r="17" spans="1:6" x14ac:dyDescent="0.2">
      <c r="A17" s="163">
        <v>132</v>
      </c>
      <c r="B17" s="131" t="s">
        <v>20</v>
      </c>
      <c r="C17" s="166"/>
      <c r="D17" s="167"/>
      <c r="E17" s="166"/>
      <c r="F17" s="168"/>
    </row>
    <row r="18" spans="1:6" x14ac:dyDescent="0.2">
      <c r="A18" s="163">
        <v>133</v>
      </c>
      <c r="B18" s="131" t="s">
        <v>21</v>
      </c>
      <c r="C18" s="166">
        <v>36</v>
      </c>
      <c r="D18" s="167">
        <v>42591.43</v>
      </c>
      <c r="E18" s="166">
        <v>577</v>
      </c>
      <c r="F18" s="168">
        <f>D18/E18</f>
        <v>73.815303292894285</v>
      </c>
    </row>
    <row r="19" spans="1:6" x14ac:dyDescent="0.2">
      <c r="A19" s="163">
        <v>134</v>
      </c>
      <c r="B19" s="131" t="s">
        <v>22</v>
      </c>
      <c r="C19" s="166">
        <v>1415</v>
      </c>
      <c r="D19" s="167">
        <v>1426252.57</v>
      </c>
      <c r="E19" s="166">
        <v>24040</v>
      </c>
      <c r="F19" s="168">
        <f>D19/E19</f>
        <v>59.328309900166396</v>
      </c>
    </row>
    <row r="20" spans="1:6" ht="25.5" x14ac:dyDescent="0.2">
      <c r="A20" s="163">
        <v>141</v>
      </c>
      <c r="B20" s="132" t="s">
        <v>23</v>
      </c>
      <c r="C20" s="166"/>
      <c r="D20" s="167"/>
      <c r="E20" s="166"/>
      <c r="F20" s="168"/>
    </row>
    <row r="21" spans="1:6" x14ac:dyDescent="0.2">
      <c r="A21" s="163">
        <v>142</v>
      </c>
      <c r="B21" s="131" t="s">
        <v>24</v>
      </c>
      <c r="C21" s="166"/>
      <c r="D21" s="167"/>
      <c r="E21" s="166"/>
      <c r="F21" s="168"/>
    </row>
    <row r="22" spans="1:6" x14ac:dyDescent="0.2">
      <c r="A22" s="163">
        <v>143</v>
      </c>
      <c r="B22" s="131" t="s">
        <v>25</v>
      </c>
      <c r="C22" s="166"/>
      <c r="D22" s="167"/>
      <c r="E22" s="166"/>
      <c r="F22" s="168"/>
    </row>
    <row r="23" spans="1:6" ht="25.5" x14ac:dyDescent="0.2">
      <c r="A23" s="163">
        <v>145</v>
      </c>
      <c r="B23" s="131" t="s">
        <v>26</v>
      </c>
      <c r="C23" s="166"/>
      <c r="D23" s="167"/>
      <c r="E23" s="166"/>
      <c r="F23" s="168"/>
    </row>
    <row r="24" spans="1:6" x14ac:dyDescent="0.2">
      <c r="A24" s="163">
        <v>211</v>
      </c>
      <c r="B24" s="131" t="s">
        <v>370</v>
      </c>
      <c r="C24" s="166">
        <v>964</v>
      </c>
      <c r="D24" s="167">
        <v>1028679.84</v>
      </c>
      <c r="E24" s="166">
        <v>16938</v>
      </c>
      <c r="F24" s="168">
        <f>D24/E24</f>
        <v>60.732072263549412</v>
      </c>
    </row>
    <row r="25" spans="1:6" x14ac:dyDescent="0.2">
      <c r="A25" s="163">
        <v>212</v>
      </c>
      <c r="B25" s="131" t="s">
        <v>371</v>
      </c>
      <c r="C25" s="166">
        <v>14</v>
      </c>
      <c r="D25" s="167">
        <v>12903.3</v>
      </c>
      <c r="E25" s="166">
        <v>216</v>
      </c>
      <c r="F25" s="168">
        <f>D25/E25</f>
        <v>59.737499999999997</v>
      </c>
    </row>
    <row r="26" spans="1:6" ht="25.5" x14ac:dyDescent="0.2">
      <c r="A26" s="163">
        <v>214</v>
      </c>
      <c r="B26" s="131" t="s">
        <v>372</v>
      </c>
      <c r="C26" s="166"/>
      <c r="D26" s="167"/>
      <c r="E26" s="166"/>
      <c r="F26" s="168"/>
    </row>
    <row r="27" spans="1:6" ht="25.5" customHeight="1" x14ac:dyDescent="0.2">
      <c r="A27" s="163">
        <v>221</v>
      </c>
      <c r="B27" s="131" t="s">
        <v>70</v>
      </c>
      <c r="C27" s="166"/>
      <c r="D27" s="167"/>
      <c r="E27" s="166"/>
      <c r="F27" s="168"/>
    </row>
    <row r="28" spans="1:6" ht="25.5" customHeight="1" x14ac:dyDescent="0.2">
      <c r="A28" s="163">
        <v>222</v>
      </c>
      <c r="B28" s="131" t="s">
        <v>373</v>
      </c>
      <c r="C28" s="166">
        <v>2</v>
      </c>
      <c r="D28" s="167">
        <v>1064.97</v>
      </c>
      <c r="E28" s="166">
        <v>23</v>
      </c>
      <c r="F28" s="168">
        <f t="shared" ref="F28:F34" si="0">D28/E28</f>
        <v>46.303043478260868</v>
      </c>
    </row>
    <row r="29" spans="1:6" x14ac:dyDescent="0.2">
      <c r="A29" s="163">
        <v>232</v>
      </c>
      <c r="B29" s="131" t="s">
        <v>374</v>
      </c>
      <c r="C29" s="166">
        <v>5</v>
      </c>
      <c r="D29" s="167">
        <v>555.16999999999996</v>
      </c>
      <c r="E29" s="166">
        <v>13</v>
      </c>
      <c r="F29" s="168">
        <f t="shared" si="0"/>
        <v>42.70538461538461</v>
      </c>
    </row>
    <row r="30" spans="1:6" ht="25.5" x14ac:dyDescent="0.2">
      <c r="A30" s="163">
        <v>233</v>
      </c>
      <c r="B30" s="131" t="s">
        <v>375</v>
      </c>
      <c r="C30" s="166"/>
      <c r="D30" s="167"/>
      <c r="E30" s="166"/>
      <c r="F30" s="168"/>
    </row>
    <row r="31" spans="1:6" ht="25.5" x14ac:dyDescent="0.2">
      <c r="A31" s="163">
        <v>234</v>
      </c>
      <c r="B31" s="131" t="s">
        <v>27</v>
      </c>
      <c r="C31" s="166">
        <v>1</v>
      </c>
      <c r="D31" s="167">
        <v>489.98</v>
      </c>
      <c r="E31" s="166">
        <v>4</v>
      </c>
      <c r="F31" s="168">
        <f t="shared" si="0"/>
        <v>122.495</v>
      </c>
    </row>
    <row r="32" spans="1:6" x14ac:dyDescent="0.2">
      <c r="A32" s="163">
        <v>242</v>
      </c>
      <c r="B32" s="131" t="s">
        <v>28</v>
      </c>
      <c r="C32" s="166"/>
      <c r="D32" s="167"/>
      <c r="E32" s="166"/>
      <c r="F32" s="168"/>
    </row>
    <row r="33" spans="1:6" ht="25.5" x14ac:dyDescent="0.2">
      <c r="A33" s="163">
        <v>251</v>
      </c>
      <c r="B33" s="131" t="s">
        <v>70</v>
      </c>
      <c r="C33" s="166">
        <v>2</v>
      </c>
      <c r="D33" s="167">
        <v>993.03</v>
      </c>
      <c r="E33" s="166">
        <v>50</v>
      </c>
      <c r="F33" s="168">
        <f t="shared" si="0"/>
        <v>19.860599999999998</v>
      </c>
    </row>
    <row r="34" spans="1:6" ht="25.5" x14ac:dyDescent="0.2">
      <c r="A34" s="163">
        <v>252</v>
      </c>
      <c r="B34" s="131" t="s">
        <v>376</v>
      </c>
      <c r="C34" s="166">
        <v>1</v>
      </c>
      <c r="D34" s="167">
        <v>221.05</v>
      </c>
      <c r="E34" s="166">
        <v>2</v>
      </c>
      <c r="F34" s="168">
        <f t="shared" si="0"/>
        <v>110.52500000000001</v>
      </c>
    </row>
    <row r="35" spans="1:6" ht="38.25" x14ac:dyDescent="0.2">
      <c r="A35" s="163">
        <v>253</v>
      </c>
      <c r="B35" s="131" t="s">
        <v>377</v>
      </c>
      <c r="C35" s="166"/>
      <c r="D35" s="167"/>
      <c r="E35" s="166"/>
      <c r="F35" s="168"/>
    </row>
    <row r="36" spans="1:6" x14ac:dyDescent="0.2">
      <c r="A36" s="163">
        <v>310</v>
      </c>
      <c r="B36" s="131" t="s">
        <v>29</v>
      </c>
      <c r="C36" s="166"/>
      <c r="D36" s="167"/>
      <c r="E36" s="166"/>
      <c r="F36" s="168"/>
    </row>
    <row r="37" spans="1:6" ht="25.5" x14ac:dyDescent="0.2">
      <c r="A37" s="163">
        <v>320</v>
      </c>
      <c r="B37" s="131" t="s">
        <v>30</v>
      </c>
      <c r="C37" s="166"/>
      <c r="D37" s="167"/>
      <c r="E37" s="166"/>
      <c r="F37" s="168"/>
    </row>
    <row r="38" spans="1:6" x14ac:dyDescent="0.2">
      <c r="A38" s="163">
        <v>331</v>
      </c>
      <c r="B38" s="131" t="s">
        <v>31</v>
      </c>
      <c r="C38" s="166"/>
      <c r="D38" s="167"/>
      <c r="E38" s="166"/>
      <c r="F38" s="168"/>
    </row>
    <row r="39" spans="1:6" x14ac:dyDescent="0.2">
      <c r="A39" s="163">
        <v>332</v>
      </c>
      <c r="B39" s="131" t="s">
        <v>32</v>
      </c>
      <c r="C39" s="166"/>
      <c r="D39" s="167"/>
      <c r="E39" s="166"/>
      <c r="F39" s="168"/>
    </row>
    <row r="40" spans="1:6" x14ac:dyDescent="0.2">
      <c r="A40" s="163">
        <v>333</v>
      </c>
      <c r="B40" s="131" t="s">
        <v>33</v>
      </c>
      <c r="C40" s="166"/>
      <c r="D40" s="167"/>
      <c r="E40" s="166"/>
      <c r="F40" s="168"/>
    </row>
    <row r="41" spans="1:6" x14ac:dyDescent="0.2">
      <c r="A41" s="163">
        <v>334</v>
      </c>
      <c r="B41" s="131" t="s">
        <v>34</v>
      </c>
      <c r="C41" s="166">
        <v>1</v>
      </c>
      <c r="D41" s="167">
        <v>678.18</v>
      </c>
      <c r="E41" s="166">
        <v>20</v>
      </c>
      <c r="F41" s="168">
        <f t="shared" ref="F41" si="1">D41/E41</f>
        <v>33.908999999999999</v>
      </c>
    </row>
    <row r="42" spans="1:6" x14ac:dyDescent="0.2">
      <c r="A42" s="163">
        <v>340</v>
      </c>
      <c r="B42" s="131" t="s">
        <v>35</v>
      </c>
      <c r="C42" s="166"/>
      <c r="D42" s="167"/>
      <c r="E42" s="166"/>
      <c r="F42" s="168"/>
    </row>
    <row r="43" spans="1:6" x14ac:dyDescent="0.2">
      <c r="A43" s="163">
        <v>351</v>
      </c>
      <c r="B43" s="131" t="s">
        <v>36</v>
      </c>
      <c r="C43" s="166"/>
      <c r="D43" s="167"/>
      <c r="E43" s="166"/>
      <c r="F43" s="168"/>
    </row>
    <row r="44" spans="1:6" x14ac:dyDescent="0.2">
      <c r="A44" s="163">
        <v>411</v>
      </c>
      <c r="B44" s="131" t="s">
        <v>37</v>
      </c>
      <c r="C44" s="166"/>
      <c r="D44" s="167"/>
      <c r="E44" s="166"/>
      <c r="F44" s="168"/>
    </row>
    <row r="45" spans="1:6" ht="25.5" x14ac:dyDescent="0.2">
      <c r="A45" s="163">
        <v>911</v>
      </c>
      <c r="B45" s="131" t="s">
        <v>378</v>
      </c>
      <c r="C45" s="166">
        <v>285</v>
      </c>
      <c r="D45" s="167">
        <v>340755.63</v>
      </c>
      <c r="E45" s="166">
        <v>4354</v>
      </c>
      <c r="F45" s="168">
        <f>D45/E45</f>
        <v>78.262661920073498</v>
      </c>
    </row>
    <row r="46" spans="1:6" ht="20.100000000000001" customHeight="1" x14ac:dyDescent="0.2">
      <c r="A46" s="241" t="s">
        <v>10</v>
      </c>
      <c r="B46" s="241"/>
      <c r="C46" s="242">
        <f>SUM(C8:C45)</f>
        <v>5707</v>
      </c>
      <c r="D46" s="243">
        <f>SUM(D8:D45)</f>
        <v>5451846.3799999999</v>
      </c>
      <c r="E46" s="242">
        <f>SUM(E8:E45)</f>
        <v>87975</v>
      </c>
      <c r="F46" s="244">
        <f>D46/E46</f>
        <v>61.970405001420858</v>
      </c>
    </row>
    <row r="47" spans="1:6" x14ac:dyDescent="0.2">
      <c r="C47" s="8"/>
      <c r="D47" s="8"/>
      <c r="E47" s="8"/>
      <c r="F47" s="116"/>
    </row>
    <row r="48" spans="1:6" x14ac:dyDescent="0.2">
      <c r="C48" s="8"/>
      <c r="D48" s="8"/>
      <c r="E48" s="116"/>
      <c r="F48" s="158"/>
    </row>
    <row r="49" spans="3:6" x14ac:dyDescent="0.2">
      <c r="C49" s="8"/>
      <c r="D49" s="8"/>
      <c r="E49" s="8"/>
      <c r="F49" s="8"/>
    </row>
    <row r="50" spans="3:6" ht="30" customHeight="1" x14ac:dyDescent="0.2"/>
    <row r="56" spans="3:6" ht="30" customHeight="1" x14ac:dyDescent="0.2"/>
  </sheetData>
  <mergeCells count="5">
    <mergeCell ref="A2:F2"/>
    <mergeCell ref="A4:F4"/>
    <mergeCell ref="A6:B6"/>
    <mergeCell ref="A3:F3"/>
    <mergeCell ref="E1:F1"/>
  </mergeCells>
  <phoneticPr fontId="0" type="noConversion"/>
  <hyperlinks>
    <hyperlink ref="A1" location="Съдържание!Print_Area" display="към съдържанието" xr:uid="{00000000-0004-0000-2400-000000000000}"/>
  </hyperlinks>
  <printOptions horizontalCentered="1" verticalCentered="1"/>
  <pageMargins left="0.39370078740157483" right="0.39370078740157483" top="0.59055118110236227" bottom="0.59055118110236227" header="0.51181102362204722" footer="0.51181102362204722"/>
  <pageSetup paperSize="9" scale="86"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6">
    <pageSetUpPr fitToPage="1"/>
  </sheetPr>
  <dimension ref="A1:F56"/>
  <sheetViews>
    <sheetView topLeftCell="A31" zoomScaleNormal="100" workbookViewId="0">
      <selection activeCell="I17" sqref="I17"/>
    </sheetView>
  </sheetViews>
  <sheetFormatPr defaultRowHeight="12.75" x14ac:dyDescent="0.2"/>
  <cols>
    <col min="1" max="1" width="6.85546875" style="98" bestFit="1" customWidth="1"/>
    <col min="2" max="2" width="42.7109375" style="98" customWidth="1"/>
    <col min="3" max="3" width="15.7109375" style="98" customWidth="1"/>
    <col min="4" max="4" width="16.7109375" style="98" customWidth="1"/>
    <col min="5" max="5" width="15.7109375" style="98" customWidth="1"/>
    <col min="6" max="6" width="10.7109375" style="98" customWidth="1"/>
    <col min="7" max="16384" width="9.140625" style="98"/>
  </cols>
  <sheetData>
    <row r="1" spans="1:6" ht="15" customHeight="1" x14ac:dyDescent="0.2">
      <c r="A1" s="255" t="s">
        <v>71</v>
      </c>
      <c r="B1" s="106"/>
      <c r="C1" s="106"/>
      <c r="D1" s="177"/>
      <c r="E1" s="142"/>
      <c r="F1" s="142"/>
    </row>
    <row r="2" spans="1:6" ht="15" customHeight="1" x14ac:dyDescent="0.25">
      <c r="A2" s="324" t="s">
        <v>274</v>
      </c>
      <c r="B2" s="324"/>
      <c r="C2" s="324"/>
      <c r="D2" s="324"/>
      <c r="E2" s="324"/>
      <c r="F2" s="324"/>
    </row>
    <row r="3" spans="1:6" ht="15" customHeight="1" x14ac:dyDescent="0.25">
      <c r="A3" s="324" t="s">
        <v>151</v>
      </c>
      <c r="B3" s="324"/>
      <c r="C3" s="324"/>
      <c r="D3" s="324"/>
      <c r="E3" s="324"/>
      <c r="F3" s="324"/>
    </row>
    <row r="4" spans="1:6" ht="15" customHeight="1" x14ac:dyDescent="0.2">
      <c r="A4" s="294" t="s">
        <v>488</v>
      </c>
      <c r="B4" s="294"/>
      <c r="C4" s="294"/>
      <c r="D4" s="294"/>
      <c r="E4" s="294"/>
      <c r="F4" s="294"/>
    </row>
    <row r="5" spans="1:6" ht="15" customHeight="1" x14ac:dyDescent="0.25">
      <c r="A5" s="134"/>
      <c r="B5" s="134"/>
      <c r="C5" s="135"/>
      <c r="D5" s="136"/>
      <c r="E5" s="135"/>
      <c r="F5" s="169"/>
    </row>
    <row r="6" spans="1:6" ht="50.1" customHeight="1" x14ac:dyDescent="0.2">
      <c r="A6" s="299" t="s">
        <v>38</v>
      </c>
      <c r="B6" s="299"/>
      <c r="C6" s="245" t="s">
        <v>211</v>
      </c>
      <c r="D6" s="245" t="s">
        <v>335</v>
      </c>
      <c r="E6" s="191" t="s">
        <v>80</v>
      </c>
      <c r="F6" s="191" t="s">
        <v>322</v>
      </c>
    </row>
    <row r="7" spans="1:6" ht="20.100000000000001" customHeight="1" x14ac:dyDescent="0.2">
      <c r="A7" s="191">
        <v>1</v>
      </c>
      <c r="B7" s="191">
        <v>2</v>
      </c>
      <c r="C7" s="191">
        <v>3</v>
      </c>
      <c r="D7" s="191">
        <v>4</v>
      </c>
      <c r="E7" s="191">
        <v>5</v>
      </c>
      <c r="F7" s="191" t="s">
        <v>288</v>
      </c>
    </row>
    <row r="8" spans="1:6" ht="25.5" x14ac:dyDescent="0.2">
      <c r="A8" s="163">
        <v>111</v>
      </c>
      <c r="B8" s="131" t="s">
        <v>11</v>
      </c>
      <c r="C8" s="166">
        <v>336</v>
      </c>
      <c r="D8" s="167">
        <v>101554.89</v>
      </c>
      <c r="E8" s="166">
        <v>1647</v>
      </c>
      <c r="F8" s="168">
        <f>D8/E8</f>
        <v>61.660528233151183</v>
      </c>
    </row>
    <row r="9" spans="1:6" ht="25.5" x14ac:dyDescent="0.2">
      <c r="A9" s="163">
        <v>112</v>
      </c>
      <c r="B9" s="131" t="s">
        <v>12</v>
      </c>
      <c r="C9" s="166"/>
      <c r="D9" s="167"/>
      <c r="E9" s="166"/>
      <c r="F9" s="168"/>
    </row>
    <row r="10" spans="1:6" ht="25.5" x14ac:dyDescent="0.2">
      <c r="A10" s="163">
        <v>113</v>
      </c>
      <c r="B10" s="131" t="s">
        <v>13</v>
      </c>
      <c r="C10" s="166">
        <v>93</v>
      </c>
      <c r="D10" s="167">
        <v>28262.04</v>
      </c>
      <c r="E10" s="166">
        <v>417</v>
      </c>
      <c r="F10" s="168">
        <f>D10/E10</f>
        <v>67.774676258992812</v>
      </c>
    </row>
    <row r="11" spans="1:6" ht="25.5" x14ac:dyDescent="0.2">
      <c r="A11" s="163">
        <v>114</v>
      </c>
      <c r="B11" s="131" t="s">
        <v>14</v>
      </c>
      <c r="C11" s="166"/>
      <c r="D11" s="167"/>
      <c r="E11" s="166"/>
      <c r="F11" s="168"/>
    </row>
    <row r="12" spans="1:6" ht="25.5" x14ac:dyDescent="0.2">
      <c r="A12" s="163">
        <v>121</v>
      </c>
      <c r="B12" s="131" t="s">
        <v>15</v>
      </c>
      <c r="C12" s="166">
        <v>24</v>
      </c>
      <c r="D12" s="167">
        <v>8329.19</v>
      </c>
      <c r="E12" s="166">
        <v>135</v>
      </c>
      <c r="F12" s="168">
        <f>D12/E12</f>
        <v>61.697703703703709</v>
      </c>
    </row>
    <row r="13" spans="1:6" ht="25.5" x14ac:dyDescent="0.2">
      <c r="A13" s="163">
        <v>122</v>
      </c>
      <c r="B13" s="131" t="s">
        <v>16</v>
      </c>
      <c r="C13" s="166"/>
      <c r="D13" s="167"/>
      <c r="E13" s="166"/>
      <c r="F13" s="168"/>
    </row>
    <row r="14" spans="1:6" ht="25.5" x14ac:dyDescent="0.2">
      <c r="A14" s="163">
        <v>123</v>
      </c>
      <c r="B14" s="131" t="s">
        <v>17</v>
      </c>
      <c r="C14" s="166">
        <v>258</v>
      </c>
      <c r="D14" s="167">
        <v>261157.66</v>
      </c>
      <c r="E14" s="166">
        <v>4432</v>
      </c>
      <c r="F14" s="168">
        <f>D14/E14</f>
        <v>58.925464801444043</v>
      </c>
    </row>
    <row r="15" spans="1:6" ht="25.5" x14ac:dyDescent="0.2">
      <c r="A15" s="163">
        <v>124</v>
      </c>
      <c r="B15" s="131" t="s">
        <v>18</v>
      </c>
      <c r="C15" s="166"/>
      <c r="D15" s="167"/>
      <c r="E15" s="166"/>
      <c r="F15" s="168"/>
    </row>
    <row r="16" spans="1:6" x14ac:dyDescent="0.2">
      <c r="A16" s="163">
        <v>131</v>
      </c>
      <c r="B16" s="131" t="s">
        <v>19</v>
      </c>
      <c r="C16" s="166">
        <v>1176</v>
      </c>
      <c r="D16" s="167">
        <v>1206579.31</v>
      </c>
      <c r="E16" s="166">
        <v>19803</v>
      </c>
      <c r="F16" s="168">
        <f>D16/E16</f>
        <v>60.929117305458774</v>
      </c>
    </row>
    <row r="17" spans="1:6" x14ac:dyDescent="0.2">
      <c r="A17" s="163">
        <v>132</v>
      </c>
      <c r="B17" s="131" t="s">
        <v>20</v>
      </c>
      <c r="C17" s="166"/>
      <c r="D17" s="167"/>
      <c r="E17" s="166"/>
      <c r="F17" s="168"/>
    </row>
    <row r="18" spans="1:6" x14ac:dyDescent="0.2">
      <c r="A18" s="163">
        <v>133</v>
      </c>
      <c r="B18" s="131" t="s">
        <v>21</v>
      </c>
      <c r="C18" s="166">
        <v>28</v>
      </c>
      <c r="D18" s="167">
        <v>27003.16</v>
      </c>
      <c r="E18" s="166">
        <v>453</v>
      </c>
      <c r="F18" s="168">
        <f>D18/E18</f>
        <v>59.60962472406181</v>
      </c>
    </row>
    <row r="19" spans="1:6" x14ac:dyDescent="0.2">
      <c r="A19" s="163">
        <v>134</v>
      </c>
      <c r="B19" s="131" t="s">
        <v>22</v>
      </c>
      <c r="C19" s="166">
        <v>819</v>
      </c>
      <c r="D19" s="167">
        <v>870430.07</v>
      </c>
      <c r="E19" s="166">
        <v>13387</v>
      </c>
      <c r="F19" s="168">
        <f>D19/E19</f>
        <v>65.020547546126835</v>
      </c>
    </row>
    <row r="20" spans="1:6" ht="25.5" x14ac:dyDescent="0.2">
      <c r="A20" s="163">
        <v>141</v>
      </c>
      <c r="B20" s="132" t="s">
        <v>23</v>
      </c>
      <c r="C20" s="166"/>
      <c r="D20" s="167"/>
      <c r="E20" s="166"/>
      <c r="F20" s="168"/>
    </row>
    <row r="21" spans="1:6" x14ac:dyDescent="0.2">
      <c r="A21" s="163">
        <v>142</v>
      </c>
      <c r="B21" s="131" t="s">
        <v>24</v>
      </c>
      <c r="C21" s="166"/>
      <c r="D21" s="167"/>
      <c r="E21" s="166"/>
      <c r="F21" s="168"/>
    </row>
    <row r="22" spans="1:6" x14ac:dyDescent="0.2">
      <c r="A22" s="163">
        <v>143</v>
      </c>
      <c r="B22" s="131" t="s">
        <v>25</v>
      </c>
      <c r="C22" s="166"/>
      <c r="D22" s="167"/>
      <c r="E22" s="166"/>
      <c r="F22" s="168"/>
    </row>
    <row r="23" spans="1:6" ht="25.5" x14ac:dyDescent="0.2">
      <c r="A23" s="163">
        <v>145</v>
      </c>
      <c r="B23" s="131" t="s">
        <v>26</v>
      </c>
      <c r="C23" s="166"/>
      <c r="D23" s="167"/>
      <c r="E23" s="166"/>
      <c r="F23" s="168"/>
    </row>
    <row r="24" spans="1:6" x14ac:dyDescent="0.2">
      <c r="A24" s="163">
        <v>211</v>
      </c>
      <c r="B24" s="131" t="s">
        <v>370</v>
      </c>
      <c r="C24" s="166">
        <v>496</v>
      </c>
      <c r="D24" s="167">
        <v>537229.01</v>
      </c>
      <c r="E24" s="166">
        <v>8389</v>
      </c>
      <c r="F24" s="168">
        <f t="shared" ref="F24:F30" si="0">D24/E24</f>
        <v>64.039696030516154</v>
      </c>
    </row>
    <row r="25" spans="1:6" x14ac:dyDescent="0.2">
      <c r="A25" s="163">
        <v>212</v>
      </c>
      <c r="B25" s="131" t="s">
        <v>371</v>
      </c>
      <c r="C25" s="166">
        <v>6</v>
      </c>
      <c r="D25" s="167">
        <v>6786.82</v>
      </c>
      <c r="E25" s="166">
        <v>104</v>
      </c>
      <c r="F25" s="168">
        <f t="shared" si="0"/>
        <v>65.257884615384611</v>
      </c>
    </row>
    <row r="26" spans="1:6" ht="25.5" x14ac:dyDescent="0.2">
      <c r="A26" s="163">
        <v>214</v>
      </c>
      <c r="B26" s="131" t="s">
        <v>372</v>
      </c>
      <c r="C26" s="166"/>
      <c r="D26" s="167"/>
      <c r="E26" s="166"/>
      <c r="F26" s="168"/>
    </row>
    <row r="27" spans="1:6" ht="25.5" customHeight="1" x14ac:dyDescent="0.2">
      <c r="A27" s="163">
        <v>221</v>
      </c>
      <c r="B27" s="131" t="s">
        <v>70</v>
      </c>
      <c r="C27" s="166"/>
      <c r="D27" s="167"/>
      <c r="E27" s="166"/>
      <c r="F27" s="168"/>
    </row>
    <row r="28" spans="1:6" ht="25.5" customHeight="1" x14ac:dyDescent="0.2">
      <c r="A28" s="163">
        <v>222</v>
      </c>
      <c r="B28" s="131" t="s">
        <v>373</v>
      </c>
      <c r="C28" s="166"/>
      <c r="D28" s="167"/>
      <c r="E28" s="166"/>
      <c r="F28" s="168"/>
    </row>
    <row r="29" spans="1:6" x14ac:dyDescent="0.2">
      <c r="A29" s="163">
        <v>232</v>
      </c>
      <c r="B29" s="131" t="s">
        <v>374</v>
      </c>
      <c r="C29" s="166">
        <v>11</v>
      </c>
      <c r="D29" s="167">
        <v>2468.85</v>
      </c>
      <c r="E29" s="166">
        <v>36</v>
      </c>
      <c r="F29" s="168">
        <f t="shared" si="0"/>
        <v>68.579166666666666</v>
      </c>
    </row>
    <row r="30" spans="1:6" ht="25.5" x14ac:dyDescent="0.2">
      <c r="A30" s="163">
        <v>233</v>
      </c>
      <c r="B30" s="131" t="s">
        <v>375</v>
      </c>
      <c r="C30" s="166">
        <v>1</v>
      </c>
      <c r="D30" s="167">
        <v>210.84</v>
      </c>
      <c r="E30" s="166">
        <v>5</v>
      </c>
      <c r="F30" s="168">
        <f t="shared" si="0"/>
        <v>42.167999999999999</v>
      </c>
    </row>
    <row r="31" spans="1:6" ht="25.5" x14ac:dyDescent="0.2">
      <c r="A31" s="163">
        <v>234</v>
      </c>
      <c r="B31" s="131" t="s">
        <v>27</v>
      </c>
      <c r="C31" s="166"/>
      <c r="D31" s="167"/>
      <c r="E31" s="166"/>
      <c r="F31" s="168"/>
    </row>
    <row r="32" spans="1:6" x14ac:dyDescent="0.2">
      <c r="A32" s="163">
        <v>242</v>
      </c>
      <c r="B32" s="131" t="s">
        <v>28</v>
      </c>
      <c r="C32" s="166"/>
      <c r="D32" s="167"/>
      <c r="E32" s="166"/>
      <c r="F32" s="168"/>
    </row>
    <row r="33" spans="1:6" ht="25.5" x14ac:dyDescent="0.2">
      <c r="A33" s="163">
        <v>251</v>
      </c>
      <c r="B33" s="131" t="s">
        <v>70</v>
      </c>
      <c r="C33" s="166"/>
      <c r="D33" s="167"/>
      <c r="E33" s="166"/>
      <c r="F33" s="168"/>
    </row>
    <row r="34" spans="1:6" ht="25.5" x14ac:dyDescent="0.2">
      <c r="A34" s="163">
        <v>252</v>
      </c>
      <c r="B34" s="131" t="s">
        <v>376</v>
      </c>
      <c r="C34" s="166">
        <v>6</v>
      </c>
      <c r="D34" s="167">
        <v>5139.0600000000004</v>
      </c>
      <c r="E34" s="166">
        <v>64</v>
      </c>
      <c r="F34" s="168">
        <f>D34/E34</f>
        <v>80.297812500000006</v>
      </c>
    </row>
    <row r="35" spans="1:6" ht="38.25" x14ac:dyDescent="0.2">
      <c r="A35" s="163">
        <v>253</v>
      </c>
      <c r="B35" s="131" t="s">
        <v>377</v>
      </c>
      <c r="C35" s="166"/>
      <c r="D35" s="167"/>
      <c r="E35" s="166"/>
      <c r="F35" s="168"/>
    </row>
    <row r="36" spans="1:6" x14ac:dyDescent="0.2">
      <c r="A36" s="163">
        <v>310</v>
      </c>
      <c r="B36" s="131" t="s">
        <v>29</v>
      </c>
      <c r="C36" s="166"/>
      <c r="D36" s="167"/>
      <c r="E36" s="166"/>
      <c r="F36" s="168"/>
    </row>
    <row r="37" spans="1:6" ht="25.5" x14ac:dyDescent="0.2">
      <c r="A37" s="163">
        <v>320</v>
      </c>
      <c r="B37" s="131" t="s">
        <v>30</v>
      </c>
      <c r="C37" s="166"/>
      <c r="D37" s="167"/>
      <c r="E37" s="166"/>
      <c r="F37" s="168"/>
    </row>
    <row r="38" spans="1:6" x14ac:dyDescent="0.2">
      <c r="A38" s="163">
        <v>331</v>
      </c>
      <c r="B38" s="131" t="s">
        <v>31</v>
      </c>
      <c r="C38" s="166"/>
      <c r="D38" s="167"/>
      <c r="E38" s="166"/>
      <c r="F38" s="168"/>
    </row>
    <row r="39" spans="1:6" x14ac:dyDescent="0.2">
      <c r="A39" s="163">
        <v>332</v>
      </c>
      <c r="B39" s="131" t="s">
        <v>32</v>
      </c>
      <c r="C39" s="166"/>
      <c r="D39" s="167"/>
      <c r="E39" s="166"/>
      <c r="F39" s="168"/>
    </row>
    <row r="40" spans="1:6" x14ac:dyDescent="0.2">
      <c r="A40" s="163">
        <v>333</v>
      </c>
      <c r="B40" s="131" t="s">
        <v>33</v>
      </c>
      <c r="C40" s="166"/>
      <c r="D40" s="167"/>
      <c r="E40" s="166"/>
      <c r="F40" s="168"/>
    </row>
    <row r="41" spans="1:6" x14ac:dyDescent="0.2">
      <c r="A41" s="163">
        <v>334</v>
      </c>
      <c r="B41" s="131" t="s">
        <v>34</v>
      </c>
      <c r="C41" s="166">
        <v>1</v>
      </c>
      <c r="D41" s="167">
        <v>148.99</v>
      </c>
      <c r="E41" s="166">
        <v>5</v>
      </c>
      <c r="F41" s="168">
        <f>D41/E41</f>
        <v>29.798000000000002</v>
      </c>
    </row>
    <row r="42" spans="1:6" x14ac:dyDescent="0.2">
      <c r="A42" s="163">
        <v>340</v>
      </c>
      <c r="B42" s="131" t="s">
        <v>35</v>
      </c>
      <c r="C42" s="166"/>
      <c r="D42" s="167"/>
      <c r="E42" s="166"/>
      <c r="F42" s="168"/>
    </row>
    <row r="43" spans="1:6" x14ac:dyDescent="0.2">
      <c r="A43" s="163">
        <v>351</v>
      </c>
      <c r="B43" s="131" t="s">
        <v>36</v>
      </c>
      <c r="C43" s="166"/>
      <c r="D43" s="167"/>
      <c r="E43" s="166"/>
      <c r="F43" s="168"/>
    </row>
    <row r="44" spans="1:6" x14ac:dyDescent="0.2">
      <c r="A44" s="163">
        <v>411</v>
      </c>
      <c r="B44" s="131" t="s">
        <v>37</v>
      </c>
      <c r="C44" s="166"/>
      <c r="D44" s="167"/>
      <c r="E44" s="166"/>
      <c r="F44" s="168"/>
    </row>
    <row r="45" spans="1:6" ht="25.5" x14ac:dyDescent="0.2">
      <c r="A45" s="163">
        <v>911</v>
      </c>
      <c r="B45" s="131" t="s">
        <v>378</v>
      </c>
      <c r="C45" s="166">
        <v>122</v>
      </c>
      <c r="D45" s="167">
        <v>134808.85</v>
      </c>
      <c r="E45" s="166">
        <v>1815</v>
      </c>
      <c r="F45" s="168">
        <f>D45/E45</f>
        <v>74.274848484848491</v>
      </c>
    </row>
    <row r="46" spans="1:6" ht="20.100000000000001" customHeight="1" x14ac:dyDescent="0.2">
      <c r="A46" s="241" t="s">
        <v>10</v>
      </c>
      <c r="B46" s="241"/>
      <c r="C46" s="242">
        <f>SUM(C8:C45)</f>
        <v>3377</v>
      </c>
      <c r="D46" s="243">
        <f>SUM(D8:D45)</f>
        <v>3190108.74</v>
      </c>
      <c r="E46" s="242">
        <f>SUM(E8:E45)</f>
        <v>50692</v>
      </c>
      <c r="F46" s="244">
        <f>D46/E46</f>
        <v>62.931206896551728</v>
      </c>
    </row>
    <row r="47" spans="1:6" x14ac:dyDescent="0.2">
      <c r="C47" s="8"/>
      <c r="D47" s="8"/>
      <c r="E47" s="8"/>
      <c r="F47" s="158"/>
    </row>
    <row r="48" spans="1:6" x14ac:dyDescent="0.2">
      <c r="C48" s="8"/>
      <c r="D48" s="116"/>
      <c r="E48" s="8"/>
      <c r="F48" s="158"/>
    </row>
    <row r="49" spans="3:6" x14ac:dyDescent="0.2">
      <c r="C49" s="8"/>
      <c r="D49" s="116"/>
      <c r="E49" s="8"/>
      <c r="F49" s="8"/>
    </row>
    <row r="50" spans="3:6" ht="30" customHeight="1" x14ac:dyDescent="0.2"/>
    <row r="56" spans="3:6" ht="30" customHeight="1" x14ac:dyDescent="0.2"/>
  </sheetData>
  <mergeCells count="4">
    <mergeCell ref="A2:F2"/>
    <mergeCell ref="A4:F4"/>
    <mergeCell ref="A6:B6"/>
    <mergeCell ref="A3:F3"/>
  </mergeCells>
  <phoneticPr fontId="0" type="noConversion"/>
  <hyperlinks>
    <hyperlink ref="A1" location="Съдържание!Print_Area" display="към съдържанието" xr:uid="{00000000-0004-0000-2500-000000000000}"/>
  </hyperlinks>
  <printOptions horizontalCentered="1" verticalCentered="1"/>
  <pageMargins left="0.39370078740157483" right="0.39370078740157483" top="0.59055118110236227" bottom="0.59055118110236227" header="0.51181102362204722" footer="0.51181102362204722"/>
  <pageSetup paperSize="9" scale="86"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P14"/>
  <sheetViews>
    <sheetView zoomScaleNormal="100" workbookViewId="0">
      <selection activeCell="B18" sqref="B18"/>
    </sheetView>
  </sheetViews>
  <sheetFormatPr defaultRowHeight="12.75" x14ac:dyDescent="0.2"/>
  <cols>
    <col min="1" max="2" width="26" customWidth="1"/>
    <col min="3" max="8" width="20.7109375" customWidth="1"/>
    <col min="9" max="9" width="11.7109375" customWidth="1"/>
    <col min="13" max="13" width="12.5703125" customWidth="1"/>
  </cols>
  <sheetData>
    <row r="1" spans="1:16" s="6" customFormat="1" ht="13.5" thickBot="1" x14ac:dyDescent="0.25">
      <c r="A1" s="255" t="s">
        <v>71</v>
      </c>
      <c r="H1" s="142"/>
      <c r="I1" s="177"/>
      <c r="J1" s="177"/>
    </row>
    <row r="2" spans="1:16" ht="20.100000000000001" customHeight="1" x14ac:dyDescent="0.2">
      <c r="A2" s="336" t="s">
        <v>499</v>
      </c>
      <c r="B2" s="337"/>
      <c r="C2" s="337"/>
      <c r="D2" s="337"/>
      <c r="E2" s="337"/>
      <c r="F2" s="337"/>
      <c r="G2" s="337"/>
      <c r="H2" s="341"/>
      <c r="M2" s="342"/>
      <c r="N2" s="342"/>
      <c r="P2" s="6"/>
    </row>
    <row r="3" spans="1:16" ht="15" customHeight="1" x14ac:dyDescent="0.2">
      <c r="A3" s="263"/>
      <c r="B3" s="83"/>
      <c r="C3" s="83"/>
      <c r="D3" s="83"/>
      <c r="E3" s="83"/>
      <c r="F3" s="83"/>
      <c r="G3" s="83"/>
      <c r="H3" s="264"/>
      <c r="M3" s="176"/>
      <c r="N3" s="176"/>
      <c r="P3" s="6"/>
    </row>
    <row r="4" spans="1:16" ht="30" customHeight="1" x14ac:dyDescent="0.2">
      <c r="A4" s="246" t="s">
        <v>234</v>
      </c>
      <c r="B4" s="207" t="s">
        <v>207</v>
      </c>
      <c r="C4" s="207" t="s">
        <v>204</v>
      </c>
      <c r="D4" s="207" t="s">
        <v>202</v>
      </c>
      <c r="E4" s="207" t="s">
        <v>203</v>
      </c>
      <c r="F4" s="207" t="s">
        <v>205</v>
      </c>
      <c r="G4" s="207" t="s">
        <v>206</v>
      </c>
      <c r="H4" s="247" t="s">
        <v>235</v>
      </c>
    </row>
    <row r="5" spans="1:16" ht="20.100000000000001" customHeight="1" x14ac:dyDescent="0.2">
      <c r="A5" s="249">
        <v>1</v>
      </c>
      <c r="B5" s="209">
        <v>2</v>
      </c>
      <c r="C5" s="209">
        <v>3</v>
      </c>
      <c r="D5" s="209">
        <v>4</v>
      </c>
      <c r="E5" s="209">
        <v>5</v>
      </c>
      <c r="F5" s="209">
        <v>6</v>
      </c>
      <c r="G5" s="209">
        <v>7</v>
      </c>
      <c r="H5" s="225" t="s">
        <v>290</v>
      </c>
    </row>
    <row r="6" spans="1:16" ht="30" customHeight="1" x14ac:dyDescent="0.2">
      <c r="A6" s="343" t="s">
        <v>216</v>
      </c>
      <c r="B6" s="170" t="s">
        <v>94</v>
      </c>
      <c r="C6" s="103">
        <v>1</v>
      </c>
      <c r="D6" s="103">
        <v>309</v>
      </c>
      <c r="E6" s="103">
        <v>1041</v>
      </c>
      <c r="F6" s="103">
        <v>493</v>
      </c>
      <c r="G6" s="103">
        <v>1091</v>
      </c>
      <c r="H6" s="138">
        <f>SUM(C6:G6)</f>
        <v>2935</v>
      </c>
    </row>
    <row r="7" spans="1:16" ht="30" customHeight="1" x14ac:dyDescent="0.2">
      <c r="A7" s="343"/>
      <c r="B7" s="170" t="s">
        <v>95</v>
      </c>
      <c r="C7" s="103">
        <v>28</v>
      </c>
      <c r="D7" s="103">
        <v>104</v>
      </c>
      <c r="E7" s="103">
        <v>279</v>
      </c>
      <c r="F7" s="103">
        <v>5548</v>
      </c>
      <c r="G7" s="103">
        <v>190</v>
      </c>
      <c r="H7" s="138">
        <f>SUM(C7:G7)</f>
        <v>6149</v>
      </c>
    </row>
    <row r="8" spans="1:16" ht="20.100000000000001" customHeight="1" thickBot="1" x14ac:dyDescent="0.25">
      <c r="A8" s="344"/>
      <c r="B8" s="171" t="s">
        <v>201</v>
      </c>
      <c r="C8" s="103">
        <v>29</v>
      </c>
      <c r="D8" s="103">
        <v>413</v>
      </c>
      <c r="E8" s="103">
        <v>1320</v>
      </c>
      <c r="F8" s="103">
        <v>6041</v>
      </c>
      <c r="G8" s="103">
        <v>1281</v>
      </c>
      <c r="H8" s="103">
        <f>SUM(H6:H7)</f>
        <v>9084</v>
      </c>
      <c r="I8" s="1"/>
    </row>
    <row r="9" spans="1:16" ht="30" customHeight="1" x14ac:dyDescent="0.2">
      <c r="A9" s="345" t="s">
        <v>338</v>
      </c>
      <c r="B9" s="172" t="s">
        <v>94</v>
      </c>
      <c r="C9" s="103">
        <v>180</v>
      </c>
      <c r="D9" s="103">
        <v>78</v>
      </c>
      <c r="E9" s="103">
        <v>42</v>
      </c>
      <c r="F9" s="103">
        <v>16</v>
      </c>
      <c r="G9" s="103">
        <v>20</v>
      </c>
      <c r="H9" s="103">
        <f>H12-H6</f>
        <v>336</v>
      </c>
    </row>
    <row r="10" spans="1:16" ht="30" customHeight="1" x14ac:dyDescent="0.2">
      <c r="A10" s="343"/>
      <c r="B10" s="170" t="s">
        <v>95</v>
      </c>
      <c r="C10" s="103">
        <v>6</v>
      </c>
      <c r="D10" s="103">
        <v>1</v>
      </c>
      <c r="E10" s="103">
        <v>3</v>
      </c>
      <c r="F10" s="103">
        <v>46</v>
      </c>
      <c r="G10" s="103">
        <v>2</v>
      </c>
      <c r="H10" s="139">
        <f>H13-H7</f>
        <v>58</v>
      </c>
    </row>
    <row r="11" spans="1:16" ht="20.100000000000001" customHeight="1" thickBot="1" x14ac:dyDescent="0.25">
      <c r="A11" s="344"/>
      <c r="B11" s="171" t="s">
        <v>201</v>
      </c>
      <c r="C11" s="103">
        <v>186</v>
      </c>
      <c r="D11" s="103">
        <v>79</v>
      </c>
      <c r="E11" s="103">
        <v>45</v>
      </c>
      <c r="F11" s="103">
        <v>62</v>
      </c>
      <c r="G11" s="103">
        <v>22</v>
      </c>
      <c r="H11" s="103">
        <f>SUM(H9:H10)</f>
        <v>394</v>
      </c>
    </row>
    <row r="12" spans="1:16" ht="30" customHeight="1" x14ac:dyDescent="0.2">
      <c r="A12" s="346" t="s">
        <v>212</v>
      </c>
      <c r="B12" s="172" t="s">
        <v>94</v>
      </c>
      <c r="C12" s="103">
        <v>181</v>
      </c>
      <c r="D12" s="103">
        <v>387</v>
      </c>
      <c r="E12" s="103">
        <v>1083</v>
      </c>
      <c r="F12" s="103">
        <v>509</v>
      </c>
      <c r="G12" s="103">
        <v>1111</v>
      </c>
      <c r="H12" s="103">
        <f>SUM(C12:G12)</f>
        <v>3271</v>
      </c>
    </row>
    <row r="13" spans="1:16" ht="30" customHeight="1" x14ac:dyDescent="0.2">
      <c r="A13" s="347"/>
      <c r="B13" s="170" t="s">
        <v>95</v>
      </c>
      <c r="C13" s="103">
        <v>34</v>
      </c>
      <c r="D13" s="103">
        <v>105</v>
      </c>
      <c r="E13" s="103">
        <v>282</v>
      </c>
      <c r="F13" s="103">
        <v>5594</v>
      </c>
      <c r="G13" s="103">
        <v>192</v>
      </c>
      <c r="H13" s="138">
        <f>SUM(C13:G13)</f>
        <v>6207</v>
      </c>
      <c r="J13" s="1"/>
    </row>
    <row r="14" spans="1:16" ht="20.100000000000001" customHeight="1" x14ac:dyDescent="0.2">
      <c r="A14" s="348"/>
      <c r="B14" s="248" t="s">
        <v>201</v>
      </c>
      <c r="C14" s="222">
        <v>215</v>
      </c>
      <c r="D14" s="222">
        <v>492</v>
      </c>
      <c r="E14" s="222">
        <v>1365</v>
      </c>
      <c r="F14" s="222">
        <v>6103</v>
      </c>
      <c r="G14" s="222">
        <v>1303</v>
      </c>
      <c r="H14" s="223">
        <f>SUM(C14:G14)</f>
        <v>9478</v>
      </c>
      <c r="I14" s="1"/>
    </row>
  </sheetData>
  <mergeCells count="5">
    <mergeCell ref="A2:H2"/>
    <mergeCell ref="M2:N2"/>
    <mergeCell ref="A6:A8"/>
    <mergeCell ref="A9:A11"/>
    <mergeCell ref="A12:A14"/>
  </mergeCells>
  <hyperlinks>
    <hyperlink ref="A1" location="Съдържание!Print_Area" display="към съдържанието" xr:uid="{00000000-0004-0000-2600-000000000000}"/>
  </hyperlinks>
  <printOptions horizontalCentered="1"/>
  <pageMargins left="0.39370078740157483" right="0.39370078740157483" top="0.59055118110236227" bottom="0.59055118110236227"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0"/>
  <sheetViews>
    <sheetView topLeftCell="I13" zoomScale="85" zoomScaleNormal="85" workbookViewId="0">
      <selection activeCell="J28" sqref="J28"/>
    </sheetView>
  </sheetViews>
  <sheetFormatPr defaultRowHeight="12.75" x14ac:dyDescent="0.2"/>
  <cols>
    <col min="1" max="1" width="76.7109375" style="21" customWidth="1"/>
    <col min="2" max="7" width="20.7109375" style="22" customWidth="1"/>
    <col min="8" max="8" width="15.7109375" style="22" customWidth="1"/>
    <col min="9" max="9" width="17.7109375" style="22" customWidth="1"/>
    <col min="10" max="10" width="76.7109375" customWidth="1"/>
    <col min="11" max="12" width="20.7109375" customWidth="1"/>
    <col min="13" max="13" width="19.7109375" customWidth="1"/>
    <col min="14" max="14" width="20.7109375" customWidth="1"/>
    <col min="15" max="15" width="14.7109375" customWidth="1"/>
    <col min="16" max="16" width="19.140625" customWidth="1"/>
    <col min="17" max="17" width="15.7109375" customWidth="1"/>
    <col min="18" max="18" width="17.7109375" customWidth="1"/>
    <col min="19" max="19" width="76.7109375" customWidth="1"/>
    <col min="20" max="20" width="19" customWidth="1"/>
    <col min="21" max="21" width="20.7109375" customWidth="1"/>
    <col min="22" max="22" width="19.5703125" customWidth="1"/>
    <col min="23" max="23" width="20.7109375" customWidth="1"/>
    <col min="24" max="24" width="16.140625" customWidth="1"/>
    <col min="25" max="25" width="19.140625" customWidth="1"/>
    <col min="26" max="26" width="15.7109375" customWidth="1"/>
    <col min="27" max="27" width="17.7109375" customWidth="1"/>
  </cols>
  <sheetData>
    <row r="1" spans="1:27" s="252" customFormat="1" ht="15" customHeight="1" x14ac:dyDescent="0.2">
      <c r="A1" s="255" t="s">
        <v>71</v>
      </c>
      <c r="B1" s="11"/>
      <c r="C1" s="11"/>
      <c r="D1" s="11"/>
      <c r="E1" s="11"/>
      <c r="F1" s="11"/>
      <c r="G1" s="11"/>
      <c r="H1" s="11"/>
      <c r="I1" s="11"/>
      <c r="J1" s="255" t="s">
        <v>71</v>
      </c>
      <c r="K1" s="255"/>
      <c r="L1" s="255"/>
      <c r="M1" s="255"/>
      <c r="N1" s="255"/>
      <c r="O1" s="255"/>
      <c r="P1" s="255"/>
      <c r="Q1" s="255"/>
      <c r="R1" s="255"/>
      <c r="S1" s="255" t="s">
        <v>71</v>
      </c>
      <c r="T1" s="255"/>
      <c r="U1" s="255"/>
      <c r="V1" s="255"/>
      <c r="W1" s="255"/>
      <c r="X1" s="255"/>
      <c r="Y1" s="255"/>
      <c r="Z1" s="255"/>
      <c r="AA1" s="255"/>
    </row>
    <row r="2" spans="1:27" ht="15" customHeight="1" x14ac:dyDescent="0.2">
      <c r="A2" s="291" t="s">
        <v>434</v>
      </c>
      <c r="B2" s="292"/>
      <c r="C2" s="292"/>
      <c r="D2" s="292"/>
      <c r="E2" s="292"/>
      <c r="F2" s="292"/>
      <c r="G2" s="292"/>
      <c r="H2" s="292"/>
      <c r="I2" s="293"/>
      <c r="J2" s="291" t="s">
        <v>434</v>
      </c>
      <c r="K2" s="292"/>
      <c r="L2" s="292"/>
      <c r="M2" s="292"/>
      <c r="N2" s="292"/>
      <c r="O2" s="292"/>
      <c r="P2" s="292"/>
      <c r="Q2" s="292"/>
      <c r="R2" s="293"/>
      <c r="S2" s="291" t="s">
        <v>434</v>
      </c>
      <c r="T2" s="292"/>
      <c r="U2" s="292"/>
      <c r="V2" s="292"/>
      <c r="W2" s="292"/>
      <c r="X2" s="292"/>
      <c r="Y2" s="292"/>
      <c r="Z2" s="292"/>
      <c r="AA2" s="293"/>
    </row>
    <row r="3" spans="1:27" ht="15" customHeight="1" x14ac:dyDescent="0.2">
      <c r="A3" s="291"/>
      <c r="B3" s="292"/>
      <c r="C3" s="292"/>
      <c r="D3" s="292"/>
      <c r="E3" s="292"/>
      <c r="F3" s="292"/>
      <c r="G3" s="292"/>
      <c r="H3" s="292"/>
      <c r="I3" s="293"/>
      <c r="J3" s="291"/>
      <c r="K3" s="292"/>
      <c r="L3" s="292"/>
      <c r="M3" s="292"/>
      <c r="N3" s="292"/>
      <c r="O3" s="292"/>
      <c r="P3" s="292"/>
      <c r="Q3" s="292"/>
      <c r="R3" s="293"/>
      <c r="S3" s="291"/>
      <c r="T3" s="292"/>
      <c r="U3" s="292"/>
      <c r="V3" s="292"/>
      <c r="W3" s="292"/>
      <c r="X3" s="292"/>
      <c r="Y3" s="292"/>
      <c r="Z3" s="292"/>
      <c r="AA3" s="293"/>
    </row>
    <row r="4" spans="1:27" ht="15" customHeight="1" x14ac:dyDescent="0.2">
      <c r="A4" s="306"/>
      <c r="B4" s="307"/>
      <c r="C4" s="307"/>
      <c r="D4" s="307"/>
      <c r="E4" s="307"/>
      <c r="F4" s="307"/>
      <c r="G4" s="307"/>
      <c r="H4" s="307"/>
      <c r="I4" s="308"/>
      <c r="J4" s="306"/>
      <c r="K4" s="307"/>
      <c r="L4" s="307"/>
      <c r="M4" s="307"/>
      <c r="N4" s="307"/>
      <c r="O4" s="307"/>
      <c r="P4" s="307"/>
      <c r="Q4" s="307"/>
      <c r="R4" s="308"/>
      <c r="S4" s="306"/>
      <c r="T4" s="307"/>
      <c r="U4" s="307"/>
      <c r="V4" s="307"/>
      <c r="W4" s="307"/>
      <c r="X4" s="307"/>
      <c r="Y4" s="307"/>
      <c r="Z4" s="307"/>
      <c r="AA4" s="308"/>
    </row>
    <row r="5" spans="1:27" ht="15" customHeight="1" x14ac:dyDescent="0.25">
      <c r="A5" s="185"/>
      <c r="B5" s="305" t="s">
        <v>411</v>
      </c>
      <c r="C5" s="296"/>
      <c r="D5" s="297"/>
      <c r="E5" s="297"/>
      <c r="F5" s="297"/>
      <c r="G5" s="298"/>
      <c r="H5" s="298"/>
      <c r="I5" s="298"/>
      <c r="J5" s="185"/>
      <c r="K5" s="305" t="s">
        <v>418</v>
      </c>
      <c r="L5" s="296"/>
      <c r="M5" s="297"/>
      <c r="N5" s="297"/>
      <c r="O5" s="297"/>
      <c r="P5" s="298"/>
      <c r="Q5" s="298"/>
      <c r="R5" s="298"/>
      <c r="S5" s="185"/>
      <c r="T5" s="305" t="s">
        <v>435</v>
      </c>
      <c r="U5" s="296"/>
      <c r="V5" s="297"/>
      <c r="W5" s="297"/>
      <c r="X5" s="297"/>
      <c r="Y5" s="298"/>
      <c r="Z5" s="298"/>
      <c r="AA5" s="298"/>
    </row>
    <row r="6" spans="1:27" ht="39.950000000000003" customHeight="1" x14ac:dyDescent="0.2">
      <c r="A6" s="90" t="s">
        <v>79</v>
      </c>
      <c r="B6" s="300" t="s">
        <v>164</v>
      </c>
      <c r="C6" s="299"/>
      <c r="D6" s="300" t="s">
        <v>172</v>
      </c>
      <c r="E6" s="301"/>
      <c r="F6" s="300" t="s">
        <v>174</v>
      </c>
      <c r="G6" s="301"/>
      <c r="H6" s="302" t="s">
        <v>518</v>
      </c>
      <c r="I6" s="304" t="s">
        <v>517</v>
      </c>
      <c r="J6" s="90" t="s">
        <v>79</v>
      </c>
      <c r="K6" s="300" t="s">
        <v>164</v>
      </c>
      <c r="L6" s="299"/>
      <c r="M6" s="300" t="s">
        <v>172</v>
      </c>
      <c r="N6" s="301"/>
      <c r="O6" s="300" t="s">
        <v>174</v>
      </c>
      <c r="P6" s="301"/>
      <c r="Q6" s="302" t="s">
        <v>514</v>
      </c>
      <c r="R6" s="304" t="s">
        <v>515</v>
      </c>
      <c r="S6" s="272" t="s">
        <v>79</v>
      </c>
      <c r="T6" s="300" t="s">
        <v>164</v>
      </c>
      <c r="U6" s="299"/>
      <c r="V6" s="300" t="s">
        <v>172</v>
      </c>
      <c r="W6" s="301"/>
      <c r="X6" s="300" t="s">
        <v>174</v>
      </c>
      <c r="Y6" s="301"/>
      <c r="Z6" s="302" t="s">
        <v>514</v>
      </c>
      <c r="AA6" s="304" t="s">
        <v>515</v>
      </c>
    </row>
    <row r="7" spans="1:27" ht="39.950000000000003" customHeight="1" x14ac:dyDescent="0.2">
      <c r="A7" s="91"/>
      <c r="B7" s="92" t="s">
        <v>6</v>
      </c>
      <c r="C7" s="93" t="s">
        <v>171</v>
      </c>
      <c r="D7" s="92" t="s">
        <v>6</v>
      </c>
      <c r="E7" s="93" t="s">
        <v>173</v>
      </c>
      <c r="F7" s="92" t="s">
        <v>6</v>
      </c>
      <c r="G7" s="192" t="s">
        <v>173</v>
      </c>
      <c r="H7" s="303"/>
      <c r="I7" s="304"/>
      <c r="J7" s="91"/>
      <c r="K7" s="92" t="s">
        <v>6</v>
      </c>
      <c r="L7" s="93" t="s">
        <v>171</v>
      </c>
      <c r="M7" s="92" t="s">
        <v>6</v>
      </c>
      <c r="N7" s="93" t="s">
        <v>173</v>
      </c>
      <c r="O7" s="92" t="s">
        <v>6</v>
      </c>
      <c r="P7" s="192" t="s">
        <v>173</v>
      </c>
      <c r="Q7" s="303"/>
      <c r="R7" s="304"/>
      <c r="S7" s="269"/>
      <c r="T7" s="92" t="s">
        <v>6</v>
      </c>
      <c r="U7" s="93" t="s">
        <v>171</v>
      </c>
      <c r="V7" s="92" t="s">
        <v>6</v>
      </c>
      <c r="W7" s="93" t="s">
        <v>173</v>
      </c>
      <c r="X7" s="92" t="s">
        <v>6</v>
      </c>
      <c r="Y7" s="192" t="s">
        <v>173</v>
      </c>
      <c r="Z7" s="303"/>
      <c r="AA7" s="304"/>
    </row>
    <row r="8" spans="1:27" ht="20.100000000000001" customHeight="1" x14ac:dyDescent="0.2">
      <c r="A8" s="187">
        <v>1</v>
      </c>
      <c r="B8" s="188">
        <v>2</v>
      </c>
      <c r="C8" s="189">
        <v>3</v>
      </c>
      <c r="D8" s="188">
        <v>4</v>
      </c>
      <c r="E8" s="190" t="s">
        <v>283</v>
      </c>
      <c r="F8" s="188">
        <v>6</v>
      </c>
      <c r="G8" s="190" t="s">
        <v>284</v>
      </c>
      <c r="H8" s="191">
        <v>8</v>
      </c>
      <c r="I8" s="187" t="s">
        <v>285</v>
      </c>
      <c r="J8" s="187">
        <v>1</v>
      </c>
      <c r="K8" s="188">
        <v>2</v>
      </c>
      <c r="L8" s="189">
        <v>3</v>
      </c>
      <c r="M8" s="188">
        <v>4</v>
      </c>
      <c r="N8" s="190" t="s">
        <v>283</v>
      </c>
      <c r="O8" s="188">
        <v>6</v>
      </c>
      <c r="P8" s="190" t="s">
        <v>284</v>
      </c>
      <c r="Q8" s="191">
        <v>8</v>
      </c>
      <c r="R8" s="187" t="s">
        <v>285</v>
      </c>
      <c r="S8" s="270">
        <v>1</v>
      </c>
      <c r="T8" s="188">
        <v>2</v>
      </c>
      <c r="U8" s="189">
        <v>3</v>
      </c>
      <c r="V8" s="188">
        <v>4</v>
      </c>
      <c r="W8" s="190" t="s">
        <v>283</v>
      </c>
      <c r="X8" s="188">
        <v>6</v>
      </c>
      <c r="Y8" s="190" t="s">
        <v>284</v>
      </c>
      <c r="Z8" s="271">
        <v>8</v>
      </c>
      <c r="AA8" s="270" t="s">
        <v>285</v>
      </c>
    </row>
    <row r="9" spans="1:27" s="20" customFormat="1" ht="15" x14ac:dyDescent="0.2">
      <c r="A9" s="183"/>
      <c r="B9" s="351"/>
      <c r="C9" s="352"/>
      <c r="D9" s="352"/>
      <c r="E9" s="352"/>
      <c r="F9" s="352"/>
      <c r="G9" s="352"/>
      <c r="H9" s="352"/>
      <c r="I9" s="366"/>
      <c r="J9" s="183"/>
      <c r="K9" s="351"/>
      <c r="L9" s="352"/>
      <c r="M9" s="352"/>
      <c r="N9" s="352"/>
      <c r="O9" s="352"/>
      <c r="P9" s="352"/>
      <c r="Q9" s="352"/>
      <c r="R9" s="366"/>
      <c r="S9" s="183"/>
      <c r="T9" s="351"/>
      <c r="U9" s="352"/>
      <c r="V9" s="352"/>
      <c r="W9" s="352"/>
      <c r="X9" s="352"/>
      <c r="Y9" s="352"/>
      <c r="Z9" s="352"/>
      <c r="AA9" s="366"/>
    </row>
    <row r="10" spans="1:27" ht="24" x14ac:dyDescent="0.2">
      <c r="A10" s="94" t="s">
        <v>81</v>
      </c>
      <c r="B10" s="84">
        <v>170138</v>
      </c>
      <c r="C10" s="353">
        <v>6.3400063050527616E-2</v>
      </c>
      <c r="D10" s="85">
        <v>248940</v>
      </c>
      <c r="E10" s="86">
        <v>1.4631651953120408</v>
      </c>
      <c r="F10" s="85">
        <v>1729443</v>
      </c>
      <c r="G10" s="85">
        <v>10.164942576026519</v>
      </c>
      <c r="H10" s="277">
        <v>85454055.629999995</v>
      </c>
      <c r="I10" s="286">
        <v>49.411316608873491</v>
      </c>
      <c r="J10" s="94" t="s">
        <v>81</v>
      </c>
      <c r="K10" s="84">
        <v>245232</v>
      </c>
      <c r="L10" s="353">
        <v>8.5107682568944881E-2</v>
      </c>
      <c r="M10" s="85">
        <v>418746</v>
      </c>
      <c r="N10" s="86">
        <v>1.7075504012526914</v>
      </c>
      <c r="O10" s="85">
        <v>3190196</v>
      </c>
      <c r="P10" s="85">
        <v>13.008889541332289</v>
      </c>
      <c r="Q10" s="277">
        <v>160195910.63</v>
      </c>
      <c r="R10" s="286">
        <v>50.215068487954973</v>
      </c>
      <c r="S10" s="94" t="s">
        <v>81</v>
      </c>
      <c r="T10" s="84">
        <v>304442</v>
      </c>
      <c r="U10" s="353">
        <v>0.10158099482922633</v>
      </c>
      <c r="V10" s="85">
        <v>585063</v>
      </c>
      <c r="W10" s="86">
        <v>1.9217552111732283</v>
      </c>
      <c r="X10" s="85">
        <v>4716293</v>
      </c>
      <c r="Y10" s="85">
        <v>15.491597742755598</v>
      </c>
      <c r="Z10" s="277">
        <v>240866661.13</v>
      </c>
      <c r="AA10" s="286">
        <v>51.0711826279665</v>
      </c>
    </row>
    <row r="11" spans="1:27" ht="24" x14ac:dyDescent="0.2">
      <c r="A11" s="94" t="s">
        <v>82</v>
      </c>
      <c r="B11" s="84">
        <v>16345</v>
      </c>
      <c r="C11" s="353">
        <v>6.0907853069912306E-3</v>
      </c>
      <c r="D11" s="85">
        <v>26850</v>
      </c>
      <c r="E11" s="86">
        <v>1.6427041908840625</v>
      </c>
      <c r="F11" s="85">
        <v>305548</v>
      </c>
      <c r="G11" s="85">
        <v>18.693667788314468</v>
      </c>
      <c r="H11" s="277">
        <v>15072634.9</v>
      </c>
      <c r="I11" s="286">
        <v>49.329843101574873</v>
      </c>
      <c r="J11" s="94" t="s">
        <v>82</v>
      </c>
      <c r="K11" s="84">
        <v>29160</v>
      </c>
      <c r="L11" s="353">
        <v>1.0119968126959096E-2</v>
      </c>
      <c r="M11" s="85">
        <v>50987</v>
      </c>
      <c r="N11" s="86">
        <v>1.748525377229081</v>
      </c>
      <c r="O11" s="85">
        <v>598482</v>
      </c>
      <c r="P11" s="85">
        <v>20.524074074074075</v>
      </c>
      <c r="Q11" s="277">
        <v>30104802.699999999</v>
      </c>
      <c r="R11" s="286">
        <v>50.301935062374476</v>
      </c>
      <c r="S11" s="94" t="s">
        <v>82</v>
      </c>
      <c r="T11" s="84">
        <v>43089</v>
      </c>
      <c r="U11" s="353">
        <v>1.4377199881082549E-2</v>
      </c>
      <c r="V11" s="85">
        <v>78000</v>
      </c>
      <c r="W11" s="86">
        <v>1.8102067813130962</v>
      </c>
      <c r="X11" s="85">
        <v>942381</v>
      </c>
      <c r="Y11" s="85">
        <v>21.870570215136112</v>
      </c>
      <c r="Z11" s="277">
        <v>48504382.740000002</v>
      </c>
      <c r="AA11" s="286">
        <v>51.470034667507093</v>
      </c>
    </row>
    <row r="12" spans="1:27" ht="36" x14ac:dyDescent="0.2">
      <c r="A12" s="94" t="s">
        <v>83</v>
      </c>
      <c r="B12" s="84">
        <v>9238</v>
      </c>
      <c r="C12" s="353">
        <v>3.4424395635353311E-3</v>
      </c>
      <c r="D12" s="85">
        <v>11055</v>
      </c>
      <c r="E12" s="86">
        <v>1.1966875947174713</v>
      </c>
      <c r="F12" s="85">
        <v>30775</v>
      </c>
      <c r="G12" s="85">
        <v>3.3313487767915135</v>
      </c>
      <c r="H12" s="277">
        <v>1817417.94</v>
      </c>
      <c r="I12" s="286">
        <v>59.055010235580824</v>
      </c>
      <c r="J12" s="94" t="s">
        <v>83</v>
      </c>
      <c r="K12" s="84">
        <v>14311</v>
      </c>
      <c r="L12" s="353">
        <v>4.9666277045580113E-3</v>
      </c>
      <c r="M12" s="85">
        <v>18433</v>
      </c>
      <c r="N12" s="86">
        <v>1.2880301865697714</v>
      </c>
      <c r="O12" s="85">
        <v>50218</v>
      </c>
      <c r="P12" s="85">
        <v>3.5090489832995599</v>
      </c>
      <c r="Q12" s="277">
        <v>3001196.44</v>
      </c>
      <c r="R12" s="286">
        <v>59.763360548010674</v>
      </c>
      <c r="S12" s="94" t="s">
        <v>83</v>
      </c>
      <c r="T12" s="84">
        <v>17208</v>
      </c>
      <c r="U12" s="353">
        <v>5.7416708569163477E-3</v>
      </c>
      <c r="V12" s="85">
        <v>22916</v>
      </c>
      <c r="W12" s="86">
        <v>1.3317061831706183</v>
      </c>
      <c r="X12" s="85">
        <v>63391</v>
      </c>
      <c r="Y12" s="85">
        <v>3.6838098558809858</v>
      </c>
      <c r="Z12" s="277">
        <v>3843002.43</v>
      </c>
      <c r="AA12" s="286">
        <v>60.623786184158639</v>
      </c>
    </row>
    <row r="13" spans="1:27" ht="24" x14ac:dyDescent="0.2">
      <c r="A13" s="94" t="s">
        <v>84</v>
      </c>
      <c r="B13" s="84">
        <v>4</v>
      </c>
      <c r="C13" s="354">
        <v>1.4905562085019836E-6</v>
      </c>
      <c r="D13" s="85">
        <v>4</v>
      </c>
      <c r="E13" s="86">
        <v>1</v>
      </c>
      <c r="F13" s="85">
        <v>53</v>
      </c>
      <c r="G13" s="85">
        <v>13.25</v>
      </c>
      <c r="H13" s="277">
        <v>2747.48</v>
      </c>
      <c r="I13" s="286">
        <v>51.839245283018869</v>
      </c>
      <c r="J13" s="94" t="s">
        <v>84</v>
      </c>
      <c r="K13" s="84">
        <v>57</v>
      </c>
      <c r="L13" s="89">
        <v>1.9781830700845967E-5</v>
      </c>
      <c r="M13" s="85">
        <v>60</v>
      </c>
      <c r="N13" s="86">
        <v>1.0526315789473684</v>
      </c>
      <c r="O13" s="85">
        <v>432</v>
      </c>
      <c r="P13" s="85">
        <v>7.5789473684210522</v>
      </c>
      <c r="Q13" s="277">
        <v>28149.66</v>
      </c>
      <c r="R13" s="286">
        <v>65.161249999999995</v>
      </c>
      <c r="S13" s="94" t="s">
        <v>84</v>
      </c>
      <c r="T13" s="84">
        <v>143</v>
      </c>
      <c r="U13" s="89">
        <v>4.7713791988554025E-5</v>
      </c>
      <c r="V13" s="85">
        <v>151</v>
      </c>
      <c r="W13" s="86">
        <v>1.055944055944056</v>
      </c>
      <c r="X13" s="85">
        <v>1095</v>
      </c>
      <c r="Y13" s="85">
        <v>7.6573426573426575</v>
      </c>
      <c r="Z13" s="277">
        <v>74017.22</v>
      </c>
      <c r="AA13" s="286">
        <v>67.595634703196353</v>
      </c>
    </row>
    <row r="14" spans="1:27" ht="36" x14ac:dyDescent="0.2">
      <c r="A14" s="94" t="s">
        <v>85</v>
      </c>
      <c r="B14" s="84">
        <v>1015</v>
      </c>
      <c r="C14" s="355">
        <v>3.7822863790737833E-4</v>
      </c>
      <c r="D14" s="85">
        <v>2141</v>
      </c>
      <c r="E14" s="86">
        <v>2.10935960591133</v>
      </c>
      <c r="F14" s="85">
        <v>29521</v>
      </c>
      <c r="G14" s="85">
        <v>29.084729064039408</v>
      </c>
      <c r="H14" s="277">
        <v>1735876.79</v>
      </c>
      <c r="I14" s="286">
        <v>58.801422377290741</v>
      </c>
      <c r="J14" s="94" t="s">
        <v>85</v>
      </c>
      <c r="K14" s="84">
        <v>1590</v>
      </c>
      <c r="L14" s="355">
        <v>5.5180896165517703E-4</v>
      </c>
      <c r="M14" s="85">
        <v>3915</v>
      </c>
      <c r="N14" s="86">
        <v>2.4622641509433962</v>
      </c>
      <c r="O14" s="85">
        <v>57267</v>
      </c>
      <c r="P14" s="85">
        <v>36.016981132075472</v>
      </c>
      <c r="Q14" s="277">
        <v>3469374.5</v>
      </c>
      <c r="R14" s="286">
        <v>60.582438402570418</v>
      </c>
      <c r="S14" s="94" t="s">
        <v>85</v>
      </c>
      <c r="T14" s="84">
        <v>2170</v>
      </c>
      <c r="U14" s="355">
        <v>7.2404845185428145E-4</v>
      </c>
      <c r="V14" s="85">
        <v>5706</v>
      </c>
      <c r="W14" s="86">
        <v>2.6294930875576035</v>
      </c>
      <c r="X14" s="85">
        <v>87935</v>
      </c>
      <c r="Y14" s="85">
        <v>40.523041474654377</v>
      </c>
      <c r="Z14" s="277">
        <v>5450539.4000000004</v>
      </c>
      <c r="AA14" s="286">
        <v>61.983731165065109</v>
      </c>
    </row>
    <row r="15" spans="1:27" ht="36" x14ac:dyDescent="0.2">
      <c r="A15" s="94" t="s">
        <v>148</v>
      </c>
      <c r="B15" s="84"/>
      <c r="C15" s="356"/>
      <c r="D15" s="85"/>
      <c r="E15" s="86"/>
      <c r="F15" s="357"/>
      <c r="G15" s="85"/>
      <c r="H15" s="277"/>
      <c r="I15" s="286"/>
      <c r="J15" s="94" t="s">
        <v>148</v>
      </c>
      <c r="K15" s="84">
        <v>1</v>
      </c>
      <c r="L15" s="356">
        <v>3.4704966141835033E-7</v>
      </c>
      <c r="M15" s="85">
        <v>1</v>
      </c>
      <c r="N15" s="86">
        <v>1</v>
      </c>
      <c r="O15" s="357">
        <v>26</v>
      </c>
      <c r="P15" s="85">
        <v>26</v>
      </c>
      <c r="Q15" s="277">
        <v>986.95</v>
      </c>
      <c r="R15" s="286">
        <v>37.95961538461539</v>
      </c>
      <c r="S15" s="94" t="s">
        <v>148</v>
      </c>
      <c r="T15" s="84">
        <v>1</v>
      </c>
      <c r="U15" s="356">
        <v>3.3366288103883938E-7</v>
      </c>
      <c r="V15" s="85">
        <v>1</v>
      </c>
      <c r="W15" s="86">
        <v>1</v>
      </c>
      <c r="X15" s="357">
        <v>40</v>
      </c>
      <c r="Y15" s="85">
        <v>40</v>
      </c>
      <c r="Z15" s="277">
        <v>1306.98</v>
      </c>
      <c r="AA15" s="286">
        <v>32.674500000000002</v>
      </c>
    </row>
    <row r="16" spans="1:27" ht="36" customHeight="1" x14ac:dyDescent="0.2">
      <c r="A16" s="95" t="s">
        <v>147</v>
      </c>
      <c r="B16" s="84">
        <v>6</v>
      </c>
      <c r="C16" s="354">
        <v>2.2358343127529752E-6</v>
      </c>
      <c r="D16" s="85">
        <v>6</v>
      </c>
      <c r="E16" s="86">
        <v>1</v>
      </c>
      <c r="F16" s="85">
        <v>68</v>
      </c>
      <c r="G16" s="85">
        <v>11.333333333333334</v>
      </c>
      <c r="H16" s="277">
        <v>5146.4399999999996</v>
      </c>
      <c r="I16" s="286">
        <v>75.682941176470578</v>
      </c>
      <c r="J16" s="95" t="s">
        <v>147</v>
      </c>
      <c r="K16" s="84">
        <v>11</v>
      </c>
      <c r="L16" s="354">
        <v>3.8175462756018539E-6</v>
      </c>
      <c r="M16" s="85">
        <v>11</v>
      </c>
      <c r="N16" s="86">
        <v>1</v>
      </c>
      <c r="O16" s="85">
        <v>201</v>
      </c>
      <c r="P16" s="85">
        <v>18.272727272727273</v>
      </c>
      <c r="Q16" s="277">
        <v>17494.080000000002</v>
      </c>
      <c r="R16" s="286">
        <v>87.03522388059703</v>
      </c>
      <c r="S16" s="95" t="s">
        <v>147</v>
      </c>
      <c r="T16" s="84">
        <v>19</v>
      </c>
      <c r="U16" s="354">
        <v>6.3395947397379477E-6</v>
      </c>
      <c r="V16" s="85">
        <v>19</v>
      </c>
      <c r="W16" s="86">
        <v>1</v>
      </c>
      <c r="X16" s="85">
        <v>461</v>
      </c>
      <c r="Y16" s="85">
        <v>24.263157894736842</v>
      </c>
      <c r="Z16" s="277">
        <v>32602.29</v>
      </c>
      <c r="AA16" s="286">
        <v>70.720802603036873</v>
      </c>
    </row>
    <row r="17" spans="1:27" ht="24" x14ac:dyDescent="0.2">
      <c r="A17" s="94" t="s">
        <v>86</v>
      </c>
      <c r="B17" s="84"/>
      <c r="C17" s="355"/>
      <c r="D17" s="85"/>
      <c r="E17" s="86"/>
      <c r="F17" s="85"/>
      <c r="G17" s="358"/>
      <c r="H17" s="277"/>
      <c r="I17" s="286"/>
      <c r="J17" s="94" t="s">
        <v>86</v>
      </c>
      <c r="K17" s="84"/>
      <c r="L17" s="355"/>
      <c r="M17" s="85"/>
      <c r="N17" s="86"/>
      <c r="O17" s="85"/>
      <c r="P17" s="358"/>
      <c r="Q17" s="277"/>
      <c r="R17" s="286"/>
      <c r="S17" s="94" t="s">
        <v>86</v>
      </c>
      <c r="T17" s="84"/>
      <c r="U17" s="355"/>
      <c r="V17" s="85"/>
      <c r="W17" s="86"/>
      <c r="X17" s="85"/>
      <c r="Y17" s="358"/>
      <c r="Z17" s="277"/>
      <c r="AA17" s="286"/>
    </row>
    <row r="18" spans="1:27" x14ac:dyDescent="0.2">
      <c r="A18" s="94" t="s">
        <v>87</v>
      </c>
      <c r="B18" s="84">
        <v>6032</v>
      </c>
      <c r="C18" s="353">
        <v>2.2477587624209912E-3</v>
      </c>
      <c r="D18" s="85"/>
      <c r="E18" s="86"/>
      <c r="F18" s="85">
        <v>112916</v>
      </c>
      <c r="G18" s="85">
        <v>18.719496021220159</v>
      </c>
      <c r="H18" s="277">
        <v>4331788.54</v>
      </c>
      <c r="I18" s="286">
        <v>38.362929434269724</v>
      </c>
      <c r="J18" s="94" t="s">
        <v>87</v>
      </c>
      <c r="K18" s="84">
        <v>11346</v>
      </c>
      <c r="L18" s="353">
        <v>3.9376254584526024E-3</v>
      </c>
      <c r="M18" s="85"/>
      <c r="N18" s="86"/>
      <c r="O18" s="85">
        <v>219203</v>
      </c>
      <c r="P18" s="85">
        <v>19.31984840472413</v>
      </c>
      <c r="Q18" s="277">
        <v>8585861.8300000019</v>
      </c>
      <c r="R18" s="286">
        <v>39.168541625798923</v>
      </c>
      <c r="S18" s="94" t="s">
        <v>87</v>
      </c>
      <c r="T18" s="84">
        <v>16983</v>
      </c>
      <c r="U18" s="353">
        <v>5.6665967086826086E-3</v>
      </c>
      <c r="V18" s="85"/>
      <c r="W18" s="86"/>
      <c r="X18" s="85">
        <v>336529</v>
      </c>
      <c r="Y18" s="85">
        <v>19.815639168580343</v>
      </c>
      <c r="Z18" s="277">
        <v>13408941.140000001</v>
      </c>
      <c r="AA18" s="286">
        <v>39.844831024963675</v>
      </c>
    </row>
    <row r="19" spans="1:27" x14ac:dyDescent="0.2">
      <c r="A19" s="96" t="s">
        <v>88</v>
      </c>
      <c r="B19" s="87">
        <v>21</v>
      </c>
      <c r="C19" s="359">
        <v>7.8254200946354144E-6</v>
      </c>
      <c r="D19" s="88"/>
      <c r="E19" s="86"/>
      <c r="F19" s="88">
        <v>1111</v>
      </c>
      <c r="G19" s="88">
        <v>52.904761904761905</v>
      </c>
      <c r="H19" s="278">
        <v>49849.27</v>
      </c>
      <c r="I19" s="367">
        <v>44.868829882988294</v>
      </c>
      <c r="J19" s="96" t="s">
        <v>88</v>
      </c>
      <c r="K19" s="87">
        <v>28</v>
      </c>
      <c r="L19" s="359">
        <v>9.7173905197138094E-6</v>
      </c>
      <c r="M19" s="88"/>
      <c r="N19" s="86"/>
      <c r="O19" s="88">
        <v>2226</v>
      </c>
      <c r="P19" s="88">
        <v>79.5</v>
      </c>
      <c r="Q19" s="278">
        <v>102684.61</v>
      </c>
      <c r="R19" s="367">
        <v>46.129654088050316</v>
      </c>
      <c r="S19" s="96" t="s">
        <v>88</v>
      </c>
      <c r="T19" s="87">
        <v>31</v>
      </c>
      <c r="U19" s="359">
        <v>1.0343549312204021E-5</v>
      </c>
      <c r="V19" s="88"/>
      <c r="W19" s="86"/>
      <c r="X19" s="88">
        <v>2895</v>
      </c>
      <c r="Y19" s="88">
        <v>93.387096774193552</v>
      </c>
      <c r="Z19" s="278">
        <v>146373.26999999999</v>
      </c>
      <c r="AA19" s="367">
        <v>50.560715025906731</v>
      </c>
    </row>
    <row r="20" spans="1:27" x14ac:dyDescent="0.2">
      <c r="A20" s="96" t="s">
        <v>89</v>
      </c>
      <c r="B20" s="87">
        <v>5882</v>
      </c>
      <c r="C20" s="360">
        <v>2.1918629046021668E-3</v>
      </c>
      <c r="D20" s="88"/>
      <c r="E20" s="86"/>
      <c r="F20" s="88">
        <v>105172</v>
      </c>
      <c r="G20" s="88">
        <v>17.880312818769127</v>
      </c>
      <c r="H20" s="278">
        <v>3815632.66</v>
      </c>
      <c r="I20" s="367">
        <v>36.27992868824402</v>
      </c>
      <c r="J20" s="96" t="s">
        <v>89</v>
      </c>
      <c r="K20" s="87">
        <v>11128</v>
      </c>
      <c r="L20" s="360">
        <v>3.8619686322634026E-3</v>
      </c>
      <c r="M20" s="88"/>
      <c r="N20" s="86"/>
      <c r="O20" s="88">
        <v>204843</v>
      </c>
      <c r="P20" s="88">
        <v>18.407890007189074</v>
      </c>
      <c r="Q20" s="278">
        <v>7589693.3600000003</v>
      </c>
      <c r="R20" s="367">
        <v>37.051270289929363</v>
      </c>
      <c r="S20" s="96" t="s">
        <v>89</v>
      </c>
      <c r="T20" s="87">
        <v>16702</v>
      </c>
      <c r="U20" s="360">
        <v>5.5728374391106946E-3</v>
      </c>
      <c r="V20" s="88"/>
      <c r="W20" s="86"/>
      <c r="X20" s="88">
        <v>314323</v>
      </c>
      <c r="Y20" s="88">
        <v>18.819482696683032</v>
      </c>
      <c r="Z20" s="278">
        <v>11827127.18</v>
      </c>
      <c r="AA20" s="367">
        <v>37.627304333440442</v>
      </c>
    </row>
    <row r="21" spans="1:27" x14ac:dyDescent="0.2">
      <c r="A21" s="96" t="s">
        <v>90</v>
      </c>
      <c r="B21" s="87">
        <v>125</v>
      </c>
      <c r="C21" s="359">
        <v>4.6579881515686986E-5</v>
      </c>
      <c r="D21" s="88"/>
      <c r="E21" s="86"/>
      <c r="F21" s="88">
        <v>6467</v>
      </c>
      <c r="G21" s="88">
        <v>51.735999999999997</v>
      </c>
      <c r="H21" s="278">
        <v>461330.57</v>
      </c>
      <c r="I21" s="367">
        <v>71.336101747332606</v>
      </c>
      <c r="J21" s="96" t="s">
        <v>90</v>
      </c>
      <c r="K21" s="87">
        <v>186</v>
      </c>
      <c r="L21" s="362">
        <v>6.455123702381316E-5</v>
      </c>
      <c r="M21" s="88"/>
      <c r="N21" s="86"/>
      <c r="O21" s="88">
        <v>11890</v>
      </c>
      <c r="P21" s="88">
        <v>63.924731182795696</v>
      </c>
      <c r="Q21" s="278">
        <v>886911.97</v>
      </c>
      <c r="R21" s="367">
        <v>74.593100925147183</v>
      </c>
      <c r="S21" s="96" t="s">
        <v>90</v>
      </c>
      <c r="T21" s="87">
        <v>246</v>
      </c>
      <c r="U21" s="362">
        <v>8.2081068735554482E-5</v>
      </c>
      <c r="V21" s="88"/>
      <c r="W21" s="86"/>
      <c r="X21" s="88">
        <v>19064</v>
      </c>
      <c r="Y21" s="88">
        <v>77.495934959349597</v>
      </c>
      <c r="Z21" s="278">
        <v>1428810.3</v>
      </c>
      <c r="AA21" s="367">
        <v>74.948085396558966</v>
      </c>
    </row>
    <row r="22" spans="1:27" ht="36" x14ac:dyDescent="0.2">
      <c r="A22" s="96" t="s">
        <v>91</v>
      </c>
      <c r="B22" s="87">
        <v>4</v>
      </c>
      <c r="C22" s="361">
        <v>1.4905562085019836E-6</v>
      </c>
      <c r="D22" s="88"/>
      <c r="E22" s="86"/>
      <c r="F22" s="88">
        <v>166</v>
      </c>
      <c r="G22" s="88">
        <v>41.5</v>
      </c>
      <c r="H22" s="278">
        <v>4976.04</v>
      </c>
      <c r="I22" s="367">
        <v>29.976144578313253</v>
      </c>
      <c r="J22" s="96" t="s">
        <v>91</v>
      </c>
      <c r="K22" s="87">
        <v>4</v>
      </c>
      <c r="L22" s="361">
        <v>1.3881986456734013E-6</v>
      </c>
      <c r="M22" s="88"/>
      <c r="N22" s="86"/>
      <c r="O22" s="88">
        <v>244</v>
      </c>
      <c r="P22" s="88">
        <v>61</v>
      </c>
      <c r="Q22" s="278">
        <v>6571.89</v>
      </c>
      <c r="R22" s="367">
        <v>26.933975409836066</v>
      </c>
      <c r="S22" s="96" t="s">
        <v>91</v>
      </c>
      <c r="T22" s="87">
        <v>4</v>
      </c>
      <c r="U22" s="361">
        <v>1.3346515241553575E-6</v>
      </c>
      <c r="V22" s="88"/>
      <c r="W22" s="86"/>
      <c r="X22" s="88">
        <v>247</v>
      </c>
      <c r="Y22" s="88">
        <v>61.75</v>
      </c>
      <c r="Z22" s="278">
        <v>6630.39</v>
      </c>
      <c r="AA22" s="367">
        <v>26.843684210526316</v>
      </c>
    </row>
    <row r="23" spans="1:27" ht="13.5" x14ac:dyDescent="0.2">
      <c r="A23" s="94" t="s">
        <v>428</v>
      </c>
      <c r="B23" s="84">
        <v>507</v>
      </c>
      <c r="C23" s="355">
        <v>1.8892799942762641E-4</v>
      </c>
      <c r="D23" s="85"/>
      <c r="E23" s="86"/>
      <c r="F23" s="85">
        <v>25148</v>
      </c>
      <c r="G23" s="85">
        <v>49.601577909270219</v>
      </c>
      <c r="H23" s="277">
        <v>921984.70000000007</v>
      </c>
      <c r="I23" s="286">
        <v>36.662346906314617</v>
      </c>
      <c r="J23" s="94" t="s">
        <v>428</v>
      </c>
      <c r="K23" s="84">
        <v>634</v>
      </c>
      <c r="L23" s="355">
        <v>2.2002948533923411E-4</v>
      </c>
      <c r="M23" s="85"/>
      <c r="N23" s="86"/>
      <c r="O23" s="85">
        <v>47760</v>
      </c>
      <c r="P23" s="85">
        <v>75.331230283911665</v>
      </c>
      <c r="Q23" s="277">
        <v>1802926.54</v>
      </c>
      <c r="R23" s="286">
        <v>37.749718174204354</v>
      </c>
      <c r="S23" s="94" t="s">
        <v>428</v>
      </c>
      <c r="T23" s="84">
        <v>781</v>
      </c>
      <c r="U23" s="355">
        <v>2.6059071009133355E-4</v>
      </c>
      <c r="V23" s="85"/>
      <c r="W23" s="86"/>
      <c r="X23" s="85">
        <v>70578</v>
      </c>
      <c r="Y23" s="85">
        <v>90.368758002560824</v>
      </c>
      <c r="Z23" s="277">
        <v>2637958.0799999996</v>
      </c>
      <c r="AA23" s="286">
        <v>37.376492391396745</v>
      </c>
    </row>
    <row r="24" spans="1:27" x14ac:dyDescent="0.2">
      <c r="A24" s="96" t="s">
        <v>161</v>
      </c>
      <c r="B24" s="87">
        <v>494</v>
      </c>
      <c r="C24" s="362">
        <v>1.8408369174999497E-4</v>
      </c>
      <c r="D24" s="88"/>
      <c r="E24" s="86"/>
      <c r="F24" s="88">
        <v>24695</v>
      </c>
      <c r="G24" s="88">
        <v>49.98987854251012</v>
      </c>
      <c r="H24" s="278">
        <v>913575.04</v>
      </c>
      <c r="I24" s="367">
        <v>36.994332455962748</v>
      </c>
      <c r="J24" s="96" t="s">
        <v>161</v>
      </c>
      <c r="K24" s="87">
        <v>618</v>
      </c>
      <c r="L24" s="362">
        <v>2.1447669075654049E-4</v>
      </c>
      <c r="M24" s="88"/>
      <c r="N24" s="86"/>
      <c r="O24" s="88">
        <v>46933</v>
      </c>
      <c r="P24" s="88">
        <v>75.943365695792878</v>
      </c>
      <c r="Q24" s="278">
        <v>1787217.1</v>
      </c>
      <c r="R24" s="367">
        <v>38.080180256962052</v>
      </c>
      <c r="S24" s="96" t="s">
        <v>161</v>
      </c>
      <c r="T24" s="87">
        <v>752</v>
      </c>
      <c r="U24" s="362">
        <v>2.509144865412072E-4</v>
      </c>
      <c r="V24" s="88"/>
      <c r="W24" s="86"/>
      <c r="X24" s="88">
        <v>69088</v>
      </c>
      <c r="Y24" s="88">
        <v>91.872340425531917</v>
      </c>
      <c r="Z24" s="278">
        <v>2609787.4299999997</v>
      </c>
      <c r="AA24" s="367">
        <v>37.774829637563684</v>
      </c>
    </row>
    <row r="25" spans="1:27" ht="24" x14ac:dyDescent="0.2">
      <c r="A25" s="96" t="s">
        <v>162</v>
      </c>
      <c r="B25" s="87">
        <v>13</v>
      </c>
      <c r="C25" s="361">
        <v>4.8443076776314463E-6</v>
      </c>
      <c r="D25" s="88"/>
      <c r="E25" s="86"/>
      <c r="F25" s="88">
        <v>453</v>
      </c>
      <c r="G25" s="88">
        <v>34.846153846153847</v>
      </c>
      <c r="H25" s="278">
        <v>8409.66</v>
      </c>
      <c r="I25" s="367">
        <v>18.564370860927152</v>
      </c>
      <c r="J25" s="96" t="s">
        <v>162</v>
      </c>
      <c r="K25" s="87">
        <v>16</v>
      </c>
      <c r="L25" s="359">
        <v>5.5527945826936053E-6</v>
      </c>
      <c r="M25" s="88"/>
      <c r="N25" s="86"/>
      <c r="O25" s="88">
        <v>827</v>
      </c>
      <c r="P25" s="88">
        <v>51.6875</v>
      </c>
      <c r="Q25" s="278">
        <v>15709.44</v>
      </c>
      <c r="R25" s="367">
        <v>18.995695284159613</v>
      </c>
      <c r="S25" s="96" t="s">
        <v>162</v>
      </c>
      <c r="T25" s="87">
        <v>29</v>
      </c>
      <c r="U25" s="359">
        <v>9.6762235501263408E-6</v>
      </c>
      <c r="V25" s="88"/>
      <c r="W25" s="86"/>
      <c r="X25" s="88">
        <v>1490</v>
      </c>
      <c r="Y25" s="88">
        <v>51.379310344827587</v>
      </c>
      <c r="Z25" s="278">
        <v>28170.65</v>
      </c>
      <c r="AA25" s="367">
        <v>18.906476510067115</v>
      </c>
    </row>
    <row r="26" spans="1:27" x14ac:dyDescent="0.2">
      <c r="A26" s="95" t="s">
        <v>144</v>
      </c>
      <c r="B26" s="84">
        <v>3</v>
      </c>
      <c r="C26" s="354">
        <v>1.1179171563764876E-6</v>
      </c>
      <c r="D26" s="85"/>
      <c r="E26" s="86"/>
      <c r="F26" s="85">
        <v>146</v>
      </c>
      <c r="G26" s="85">
        <v>48.666666666666664</v>
      </c>
      <c r="H26" s="277">
        <v>9770.02</v>
      </c>
      <c r="I26" s="286">
        <v>66.917945205479455</v>
      </c>
      <c r="J26" s="95" t="s">
        <v>144</v>
      </c>
      <c r="K26" s="84">
        <v>3</v>
      </c>
      <c r="L26" s="354">
        <v>1.041148984255051E-6</v>
      </c>
      <c r="M26" s="85"/>
      <c r="N26" s="86"/>
      <c r="O26" s="85">
        <v>308</v>
      </c>
      <c r="P26" s="85">
        <v>102.66666666666667</v>
      </c>
      <c r="Q26" s="277">
        <v>20976.870000000003</v>
      </c>
      <c r="R26" s="286">
        <v>68.106720779220794</v>
      </c>
      <c r="S26" s="95" t="s">
        <v>144</v>
      </c>
      <c r="T26" s="84">
        <v>3</v>
      </c>
      <c r="U26" s="354">
        <v>1.0009886431165181E-6</v>
      </c>
      <c r="V26" s="85"/>
      <c r="W26" s="86"/>
      <c r="X26" s="85">
        <v>401</v>
      </c>
      <c r="Y26" s="85">
        <v>133.66666666666666</v>
      </c>
      <c r="Z26" s="277">
        <v>27357.949999999997</v>
      </c>
      <c r="AA26" s="286">
        <v>68.224314214463831</v>
      </c>
    </row>
    <row r="27" spans="1:27" x14ac:dyDescent="0.2">
      <c r="A27" s="96" t="s">
        <v>146</v>
      </c>
      <c r="B27" s="87">
        <v>1</v>
      </c>
      <c r="C27" s="363">
        <v>3.7263905212549591E-7</v>
      </c>
      <c r="D27" s="88"/>
      <c r="E27" s="86"/>
      <c r="F27" s="88">
        <v>63</v>
      </c>
      <c r="G27" s="88">
        <v>63</v>
      </c>
      <c r="H27" s="278">
        <v>4122.5200000000004</v>
      </c>
      <c r="I27" s="367">
        <v>65.436825396825398</v>
      </c>
      <c r="J27" s="96" t="s">
        <v>146</v>
      </c>
      <c r="K27" s="87">
        <v>1</v>
      </c>
      <c r="L27" s="363">
        <v>3.4704966141835033E-7</v>
      </c>
      <c r="M27" s="88"/>
      <c r="N27" s="86"/>
      <c r="O27" s="88">
        <v>105</v>
      </c>
      <c r="P27" s="88">
        <v>105</v>
      </c>
      <c r="Q27" s="278">
        <v>7123.6</v>
      </c>
      <c r="R27" s="367">
        <v>67.843809523809526</v>
      </c>
      <c r="S27" s="96" t="s">
        <v>146</v>
      </c>
      <c r="T27" s="87">
        <v>1</v>
      </c>
      <c r="U27" s="363">
        <v>3.3366288103883938E-7</v>
      </c>
      <c r="V27" s="88"/>
      <c r="W27" s="86"/>
      <c r="X27" s="88">
        <v>105</v>
      </c>
      <c r="Y27" s="88">
        <v>105</v>
      </c>
      <c r="Z27" s="278">
        <v>7123.6</v>
      </c>
      <c r="AA27" s="367">
        <v>67.843809523809526</v>
      </c>
    </row>
    <row r="28" spans="1:27" x14ac:dyDescent="0.2">
      <c r="A28" s="96" t="s">
        <v>145</v>
      </c>
      <c r="B28" s="87">
        <v>2</v>
      </c>
      <c r="C28" s="361">
        <v>7.4527810425099182E-7</v>
      </c>
      <c r="D28" s="88"/>
      <c r="E28" s="86"/>
      <c r="F28" s="88">
        <v>83</v>
      </c>
      <c r="G28" s="88">
        <v>41.5</v>
      </c>
      <c r="H28" s="278">
        <v>5647.5</v>
      </c>
      <c r="I28" s="367">
        <v>68.0421686746988</v>
      </c>
      <c r="J28" s="96" t="s">
        <v>145</v>
      </c>
      <c r="K28" s="87">
        <v>2</v>
      </c>
      <c r="L28" s="361">
        <v>6.9409932283670066E-7</v>
      </c>
      <c r="M28" s="88"/>
      <c r="N28" s="86"/>
      <c r="O28" s="88">
        <v>203</v>
      </c>
      <c r="P28" s="88">
        <v>101.5</v>
      </c>
      <c r="Q28" s="278">
        <v>13853.27</v>
      </c>
      <c r="R28" s="367">
        <v>68.242709359605911</v>
      </c>
      <c r="S28" s="96" t="s">
        <v>145</v>
      </c>
      <c r="T28" s="87">
        <v>2</v>
      </c>
      <c r="U28" s="361">
        <v>6.6732576207767876E-7</v>
      </c>
      <c r="V28" s="88"/>
      <c r="W28" s="86"/>
      <c r="X28" s="88">
        <v>296</v>
      </c>
      <c r="Y28" s="88">
        <v>148</v>
      </c>
      <c r="Z28" s="278">
        <v>20234.349999999999</v>
      </c>
      <c r="AA28" s="367">
        <v>68.359290540540542</v>
      </c>
    </row>
    <row r="29" spans="1:27" x14ac:dyDescent="0.2">
      <c r="A29" s="97"/>
      <c r="B29" s="88"/>
      <c r="C29" s="89"/>
      <c r="D29" s="88"/>
      <c r="E29" s="86"/>
      <c r="F29" s="88"/>
      <c r="G29" s="85"/>
      <c r="H29" s="278"/>
      <c r="I29" s="286"/>
      <c r="J29" s="97"/>
      <c r="K29" s="88"/>
      <c r="L29" s="89"/>
      <c r="M29" s="88"/>
      <c r="N29" s="86"/>
      <c r="O29" s="88"/>
      <c r="P29" s="85"/>
      <c r="Q29" s="278"/>
      <c r="R29" s="286"/>
      <c r="S29" s="97"/>
      <c r="T29" s="88"/>
      <c r="U29" s="89"/>
      <c r="V29" s="88"/>
      <c r="W29" s="86"/>
      <c r="X29" s="88"/>
      <c r="Y29" s="85"/>
      <c r="Z29" s="278"/>
      <c r="AA29" s="286"/>
    </row>
    <row r="30" spans="1:27" ht="25.5" customHeight="1" x14ac:dyDescent="0.2">
      <c r="A30" s="95" t="s">
        <v>427</v>
      </c>
      <c r="B30" s="84">
        <v>1112</v>
      </c>
      <c r="C30" s="364">
        <v>4.1437462596355141E-4</v>
      </c>
      <c r="D30" s="88"/>
      <c r="E30" s="86"/>
      <c r="F30" s="85">
        <v>28699</v>
      </c>
      <c r="G30" s="85">
        <v>25.80845323741007</v>
      </c>
      <c r="H30" s="277">
        <v>1066437.51</v>
      </c>
      <c r="I30" s="286">
        <v>37.159396146207186</v>
      </c>
      <c r="J30" s="95" t="s">
        <v>427</v>
      </c>
      <c r="K30" s="84">
        <v>1756</v>
      </c>
      <c r="L30" s="364">
        <v>6.0941920545062314E-4</v>
      </c>
      <c r="M30" s="88"/>
      <c r="N30" s="86"/>
      <c r="O30" s="85">
        <v>50581</v>
      </c>
      <c r="P30" s="85">
        <v>28.804669703872438</v>
      </c>
      <c r="Q30" s="277">
        <v>1918601.24</v>
      </c>
      <c r="R30" s="286">
        <v>37.931263517921749</v>
      </c>
      <c r="S30" s="95" t="s">
        <v>427</v>
      </c>
      <c r="T30" s="84">
        <v>2933</v>
      </c>
      <c r="U30" s="369">
        <v>9.786332300869159E-4</v>
      </c>
      <c r="V30" s="88"/>
      <c r="W30" s="86"/>
      <c r="X30" s="85">
        <v>88632</v>
      </c>
      <c r="Y30" s="85">
        <v>30.218888510057962</v>
      </c>
      <c r="Z30" s="277">
        <v>3315734.32</v>
      </c>
      <c r="AA30" s="286">
        <v>37.41012636519541</v>
      </c>
    </row>
    <row r="31" spans="1:27" x14ac:dyDescent="0.2">
      <c r="A31" s="195" t="s">
        <v>403</v>
      </c>
      <c r="B31" s="196">
        <v>1112</v>
      </c>
      <c r="C31" s="365">
        <v>4.1437462596355141E-4</v>
      </c>
      <c r="D31" s="197"/>
      <c r="E31" s="198"/>
      <c r="F31" s="197">
        <v>28699</v>
      </c>
      <c r="G31" s="197">
        <v>25.80845323741007</v>
      </c>
      <c r="H31" s="279">
        <v>1066437.51</v>
      </c>
      <c r="I31" s="368">
        <v>37.159396146207186</v>
      </c>
      <c r="J31" s="195" t="s">
        <v>403</v>
      </c>
      <c r="K31" s="196">
        <v>1756</v>
      </c>
      <c r="L31" s="365">
        <v>6.0941920545062314E-4</v>
      </c>
      <c r="M31" s="197"/>
      <c r="N31" s="198"/>
      <c r="O31" s="197">
        <v>50581</v>
      </c>
      <c r="P31" s="197">
        <v>28.804669703872438</v>
      </c>
      <c r="Q31" s="279">
        <v>1918601.24</v>
      </c>
      <c r="R31" s="368">
        <v>37.931263517921749</v>
      </c>
      <c r="S31" s="195" t="s">
        <v>403</v>
      </c>
      <c r="T31" s="196">
        <v>2933</v>
      </c>
      <c r="U31" s="370">
        <v>9.786332300869159E-4</v>
      </c>
      <c r="V31" s="197"/>
      <c r="W31" s="198"/>
      <c r="X31" s="197">
        <v>88632</v>
      </c>
      <c r="Y31" s="197">
        <v>30.218888510057962</v>
      </c>
      <c r="Z31" s="279">
        <v>3315734.32</v>
      </c>
      <c r="AA31" s="368">
        <v>37.41012636519541</v>
      </c>
    </row>
    <row r="32" spans="1:27" s="6" customFormat="1" ht="41.25" customHeight="1" x14ac:dyDescent="0.2">
      <c r="A32" s="287" t="s">
        <v>419</v>
      </c>
      <c r="B32" s="287"/>
      <c r="C32" s="287"/>
      <c r="D32" s="287"/>
      <c r="E32" s="287"/>
      <c r="F32" s="287"/>
      <c r="G32" s="287"/>
      <c r="H32" s="287"/>
      <c r="I32" s="287"/>
      <c r="J32" s="287" t="s">
        <v>419</v>
      </c>
      <c r="K32" s="287"/>
      <c r="L32" s="287"/>
      <c r="M32" s="287"/>
      <c r="N32" s="287"/>
      <c r="O32" s="287"/>
      <c r="P32" s="287"/>
      <c r="Q32" s="287"/>
      <c r="R32" s="287"/>
      <c r="S32" s="287" t="s">
        <v>419</v>
      </c>
      <c r="T32" s="287"/>
      <c r="U32" s="287"/>
      <c r="V32" s="287"/>
      <c r="W32" s="287"/>
      <c r="X32" s="287"/>
      <c r="Y32" s="287"/>
      <c r="Z32" s="287"/>
      <c r="AA32" s="287"/>
    </row>
    <row r="33" spans="1:27" s="6" customFormat="1" ht="12.75" customHeight="1" x14ac:dyDescent="0.2">
      <c r="A33" s="288" t="s">
        <v>404</v>
      </c>
      <c r="B33" s="288"/>
      <c r="C33" s="288"/>
      <c r="D33" s="288"/>
      <c r="E33" s="288"/>
      <c r="F33" s="288"/>
      <c r="G33" s="288"/>
      <c r="H33" s="288"/>
      <c r="I33" s="288"/>
      <c r="J33" s="288" t="s">
        <v>404</v>
      </c>
      <c r="K33" s="288"/>
      <c r="L33" s="288"/>
      <c r="M33" s="288"/>
      <c r="N33" s="288"/>
      <c r="O33" s="288"/>
      <c r="P33" s="288"/>
      <c r="Q33" s="288"/>
      <c r="R33" s="288"/>
      <c r="S33" s="288" t="s">
        <v>404</v>
      </c>
      <c r="T33" s="288"/>
      <c r="U33" s="288"/>
      <c r="V33" s="288"/>
      <c r="W33" s="288"/>
      <c r="X33" s="288"/>
      <c r="Y33" s="288"/>
      <c r="Z33" s="288"/>
      <c r="AA33" s="288"/>
    </row>
    <row r="34" spans="1:27" s="11" customFormat="1" ht="24.75" customHeight="1" x14ac:dyDescent="0.2">
      <c r="A34" s="288" t="s">
        <v>432</v>
      </c>
      <c r="B34" s="288"/>
      <c r="C34" s="288"/>
      <c r="D34" s="288"/>
      <c r="E34" s="288"/>
      <c r="F34" s="288"/>
      <c r="G34" s="288"/>
      <c r="H34" s="288"/>
      <c r="I34" s="288"/>
      <c r="J34" s="288" t="s">
        <v>432</v>
      </c>
      <c r="K34" s="288"/>
      <c r="L34" s="288"/>
      <c r="M34" s="288"/>
      <c r="N34" s="288"/>
      <c r="O34" s="288"/>
      <c r="P34" s="288"/>
      <c r="Q34" s="288"/>
      <c r="R34" s="288"/>
      <c r="S34" s="288" t="s">
        <v>432</v>
      </c>
      <c r="T34" s="288"/>
      <c r="U34" s="288"/>
      <c r="V34" s="288"/>
      <c r="W34" s="288"/>
      <c r="X34" s="288"/>
      <c r="Y34" s="288"/>
      <c r="Z34" s="288"/>
      <c r="AA34" s="288"/>
    </row>
    <row r="35" spans="1:27" x14ac:dyDescent="0.2">
      <c r="A35" s="288"/>
      <c r="B35" s="288"/>
      <c r="C35" s="288"/>
      <c r="D35" s="288"/>
      <c r="E35" s="288"/>
      <c r="F35" s="288"/>
      <c r="G35" s="288"/>
      <c r="H35" s="288"/>
      <c r="I35" s="288"/>
      <c r="J35" s="288"/>
      <c r="K35" s="288"/>
      <c r="L35" s="288"/>
      <c r="M35" s="288"/>
      <c r="N35" s="288"/>
      <c r="O35" s="288"/>
      <c r="P35" s="288"/>
      <c r="Q35" s="288"/>
      <c r="R35" s="288"/>
    </row>
    <row r="36" spans="1:27" x14ac:dyDescent="0.2">
      <c r="F36" s="69"/>
    </row>
    <row r="37" spans="1:27" x14ac:dyDescent="0.2">
      <c r="F37" s="69"/>
      <c r="G37" s="69"/>
      <c r="H37" s="69"/>
    </row>
    <row r="39" spans="1:27" x14ac:dyDescent="0.2">
      <c r="C39" s="1"/>
      <c r="D39" s="1"/>
      <c r="E39" s="1"/>
      <c r="F39" s="1"/>
      <c r="G39" s="1"/>
      <c r="H39" s="1"/>
      <c r="I39" s="1"/>
      <c r="J39" s="1"/>
    </row>
    <row r="40" spans="1:27" x14ac:dyDescent="0.2">
      <c r="F40" s="69"/>
    </row>
  </sheetData>
  <mergeCells count="35">
    <mergeCell ref="J35:R35"/>
    <mergeCell ref="A35:I35"/>
    <mergeCell ref="D6:E6"/>
    <mergeCell ref="K6:L6"/>
    <mergeCell ref="M6:N6"/>
    <mergeCell ref="F6:G6"/>
    <mergeCell ref="A32:I32"/>
    <mergeCell ref="A33:I33"/>
    <mergeCell ref="H6:H7"/>
    <mergeCell ref="I6:I7"/>
    <mergeCell ref="A34:I34"/>
    <mergeCell ref="J34:R34"/>
    <mergeCell ref="B6:C6"/>
    <mergeCell ref="J32:R32"/>
    <mergeCell ref="J33:R33"/>
    <mergeCell ref="A2:I3"/>
    <mergeCell ref="A4:I4"/>
    <mergeCell ref="J2:R3"/>
    <mergeCell ref="O6:P6"/>
    <mergeCell ref="Q6:Q7"/>
    <mergeCell ref="R6:R7"/>
    <mergeCell ref="J4:R4"/>
    <mergeCell ref="K5:R5"/>
    <mergeCell ref="B5:I5"/>
    <mergeCell ref="S32:AA32"/>
    <mergeCell ref="S33:AA33"/>
    <mergeCell ref="S34:AA34"/>
    <mergeCell ref="S2:AA3"/>
    <mergeCell ref="S4:AA4"/>
    <mergeCell ref="T5:AA5"/>
    <mergeCell ref="T6:U6"/>
    <mergeCell ref="V6:W6"/>
    <mergeCell ref="X6:Y6"/>
    <mergeCell ref="Z6:Z7"/>
    <mergeCell ref="AA6:AA7"/>
  </mergeCells>
  <hyperlinks>
    <hyperlink ref="A1" location="Съдържание!Print_Area" display="към съдържанието" xr:uid="{00000000-0004-0000-0300-000000000000}"/>
    <hyperlink ref="J1:R1" location="Съдържание!Print_Area" display="към съдържанието" xr:uid="{00000000-0004-0000-0300-000001000000}"/>
    <hyperlink ref="S1:AA1" location="Съдържание!Print_Area" display="към съдържанието" xr:uid="{2ED8F4B7-E6B1-4D44-A7BF-B28206103414}"/>
  </hyperlinks>
  <printOptions horizontalCentered="1"/>
  <pageMargins left="0.39370078740157483" right="0.39370078740157483" top="0.59055118110236227" bottom="0.59055118110236227" header="0.31496062992125984" footer="0.31496062992125984"/>
  <pageSetup paperSize="9" scale="6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pageSetUpPr fitToPage="1"/>
  </sheetPr>
  <dimension ref="A1:M38"/>
  <sheetViews>
    <sheetView topLeftCell="A19" zoomScaleNormal="100" workbookViewId="0">
      <selection activeCell="I17" sqref="I17"/>
    </sheetView>
  </sheetViews>
  <sheetFormatPr defaultRowHeight="12.75" x14ac:dyDescent="0.2"/>
  <cols>
    <col min="1" max="1" width="20.7109375" style="98" customWidth="1"/>
    <col min="2" max="3" width="13.7109375" style="98" customWidth="1"/>
    <col min="4" max="4" width="15.7109375" style="98" customWidth="1"/>
    <col min="5" max="6" width="13.7109375" style="98" customWidth="1"/>
    <col min="7" max="16384" width="9.140625" style="98"/>
  </cols>
  <sheetData>
    <row r="1" spans="1:13" ht="15" customHeight="1" x14ac:dyDescent="0.2">
      <c r="A1" s="255" t="s">
        <v>71</v>
      </c>
      <c r="B1" s="106"/>
      <c r="C1" s="142"/>
      <c r="D1" s="142"/>
      <c r="E1" s="142"/>
      <c r="F1" s="142"/>
      <c r="H1" s="115"/>
      <c r="I1" s="115"/>
      <c r="J1" s="115"/>
      <c r="K1" s="115"/>
      <c r="L1" s="115"/>
      <c r="M1" s="115"/>
    </row>
    <row r="2" spans="1:13" ht="15" customHeight="1" x14ac:dyDescent="0.25">
      <c r="A2" s="317" t="s">
        <v>275</v>
      </c>
      <c r="B2" s="317"/>
      <c r="C2" s="317"/>
      <c r="D2" s="317"/>
      <c r="E2" s="317"/>
      <c r="F2" s="317"/>
      <c r="J2" s="159"/>
    </row>
    <row r="3" spans="1:13" ht="15" customHeight="1" x14ac:dyDescent="0.2">
      <c r="A3" s="294" t="s">
        <v>97</v>
      </c>
      <c r="B3" s="294"/>
      <c r="C3" s="294"/>
      <c r="D3" s="294"/>
      <c r="E3" s="294"/>
      <c r="F3" s="294"/>
    </row>
    <row r="4" spans="1:13" ht="15" customHeight="1" x14ac:dyDescent="0.2">
      <c r="A4" s="294" t="s">
        <v>489</v>
      </c>
      <c r="B4" s="294"/>
      <c r="C4" s="294"/>
      <c r="D4" s="294"/>
      <c r="E4" s="294"/>
      <c r="F4" s="294"/>
      <c r="G4" s="161"/>
      <c r="H4" s="115"/>
    </row>
    <row r="5" spans="1:13" ht="15" customHeight="1" x14ac:dyDescent="0.2">
      <c r="A5" s="144"/>
      <c r="B5" s="144"/>
      <c r="C5" s="144"/>
      <c r="D5" s="144"/>
      <c r="E5" s="144"/>
      <c r="F5" s="144"/>
    </row>
    <row r="6" spans="1:13" ht="50.1" customHeight="1" x14ac:dyDescent="0.2">
      <c r="A6" s="191" t="s">
        <v>8</v>
      </c>
      <c r="B6" s="189" t="s">
        <v>358</v>
      </c>
      <c r="C6" s="189" t="s">
        <v>356</v>
      </c>
      <c r="D6" s="245" t="s">
        <v>299</v>
      </c>
      <c r="E6" s="191" t="s">
        <v>80</v>
      </c>
      <c r="F6" s="191" t="s">
        <v>169</v>
      </c>
    </row>
    <row r="7" spans="1:13" ht="20.100000000000001" customHeight="1" x14ac:dyDescent="0.2">
      <c r="A7" s="191">
        <v>1</v>
      </c>
      <c r="B7" s="189">
        <v>2</v>
      </c>
      <c r="C7" s="189">
        <v>3</v>
      </c>
      <c r="D7" s="189">
        <v>4</v>
      </c>
      <c r="E7" s="191">
        <v>5</v>
      </c>
      <c r="F7" s="191" t="s">
        <v>287</v>
      </c>
    </row>
    <row r="8" spans="1:13" ht="15" customHeight="1" x14ac:dyDescent="0.2">
      <c r="A8" s="146" t="s">
        <v>39</v>
      </c>
      <c r="B8" s="103">
        <f>'Табл.II.6.1.ТЗПБ ПБЛ_мъже'!B8+'Табл.II.6.2.ТЗПБ ПБЛ_жени'!B8</f>
        <v>57</v>
      </c>
      <c r="C8" s="103">
        <f>'Табл.II.6.1.ТЗПБ ПБЛ_мъже'!C8+'Табл.II.6.2.ТЗПБ ПБЛ_жени'!C8</f>
        <v>59</v>
      </c>
      <c r="D8" s="113">
        <f>'Табл.II.6.1.ТЗПБ ПБЛ_мъже'!D8+'Табл.II.6.2.ТЗПБ ПБЛ_жени'!D8</f>
        <v>48800.86</v>
      </c>
      <c r="E8" s="103">
        <f>'Табл.II.6.1.ТЗПБ ПБЛ_мъже'!E8+'Табл.II.6.2.ТЗПБ ПБЛ_жени'!E8</f>
        <v>857</v>
      </c>
      <c r="F8" s="145">
        <f>C8/B8</f>
        <v>1.0350877192982457</v>
      </c>
    </row>
    <row r="9" spans="1:13" ht="15" customHeight="1" x14ac:dyDescent="0.2">
      <c r="A9" s="146" t="s">
        <v>40</v>
      </c>
      <c r="B9" s="103">
        <f>'Табл.II.6.1.ТЗПБ ПБЛ_мъже'!B9+'Табл.II.6.2.ТЗПБ ПБЛ_жени'!B9</f>
        <v>127</v>
      </c>
      <c r="C9" s="103">
        <f>'Табл.II.6.1.ТЗПБ ПБЛ_мъже'!C9+'Табл.II.6.2.ТЗПБ ПБЛ_жени'!C9</f>
        <v>137</v>
      </c>
      <c r="D9" s="113">
        <f>'Табл.II.6.1.ТЗПБ ПБЛ_мъже'!D9+'Табл.II.6.2.ТЗПБ ПБЛ_жени'!D9</f>
        <v>96237.930000000008</v>
      </c>
      <c r="E9" s="103">
        <f>'Табл.II.6.1.ТЗПБ ПБЛ_мъже'!E9+'Табл.II.6.2.ТЗПБ ПБЛ_жени'!E9</f>
        <v>1647</v>
      </c>
      <c r="F9" s="145">
        <f t="shared" ref="F9:F36" si="0">C9/B9</f>
        <v>1.078740157480315</v>
      </c>
    </row>
    <row r="10" spans="1:13" ht="15" customHeight="1" x14ac:dyDescent="0.2">
      <c r="A10" s="146" t="s">
        <v>41</v>
      </c>
      <c r="B10" s="103">
        <f>'Табл.II.6.1.ТЗПБ ПБЛ_мъже'!B10+'Табл.II.6.2.ТЗПБ ПБЛ_жени'!B10</f>
        <v>205</v>
      </c>
      <c r="C10" s="103">
        <f>'Табл.II.6.1.ТЗПБ ПБЛ_мъже'!C10+'Табл.II.6.2.ТЗПБ ПБЛ_жени'!C10</f>
        <v>225</v>
      </c>
      <c r="D10" s="113">
        <f>'Табл.II.6.1.ТЗПБ ПБЛ_мъже'!D10+'Табл.II.6.2.ТЗПБ ПБЛ_жени'!D10</f>
        <v>157590.41999999998</v>
      </c>
      <c r="E10" s="103">
        <f>'Табл.II.6.1.ТЗПБ ПБЛ_мъже'!E10+'Табл.II.6.2.ТЗПБ ПБЛ_жени'!E10</f>
        <v>2612</v>
      </c>
      <c r="F10" s="145">
        <f t="shared" si="0"/>
        <v>1.0975609756097562</v>
      </c>
    </row>
    <row r="11" spans="1:13" ht="15" customHeight="1" x14ac:dyDescent="0.2">
      <c r="A11" s="146" t="s">
        <v>42</v>
      </c>
      <c r="B11" s="103">
        <f>'Табл.II.6.1.ТЗПБ ПБЛ_мъже'!B11+'Табл.II.6.2.ТЗПБ ПБЛ_жени'!B11</f>
        <v>65</v>
      </c>
      <c r="C11" s="103">
        <f>'Табл.II.6.1.ТЗПБ ПБЛ_мъже'!C11+'Табл.II.6.2.ТЗПБ ПБЛ_жени'!C11</f>
        <v>69</v>
      </c>
      <c r="D11" s="113">
        <f>'Табл.II.6.1.ТЗПБ ПБЛ_мъже'!D11+'Табл.II.6.2.ТЗПБ ПБЛ_жени'!D11</f>
        <v>46729.61</v>
      </c>
      <c r="E11" s="103">
        <f>'Табл.II.6.1.ТЗПБ ПБЛ_мъже'!E11+'Табл.II.6.2.ТЗПБ ПБЛ_жени'!E11</f>
        <v>830</v>
      </c>
      <c r="F11" s="145">
        <f t="shared" si="0"/>
        <v>1.0615384615384615</v>
      </c>
    </row>
    <row r="12" spans="1:13" ht="15" customHeight="1" x14ac:dyDescent="0.2">
      <c r="A12" s="146" t="s">
        <v>43</v>
      </c>
      <c r="B12" s="103">
        <f>'Табл.II.6.1.ТЗПБ ПБЛ_мъже'!B12+'Табл.II.6.2.ТЗПБ ПБЛ_жени'!B12</f>
        <v>13</v>
      </c>
      <c r="C12" s="103">
        <f>'Табл.II.6.1.ТЗПБ ПБЛ_мъже'!C12+'Табл.II.6.2.ТЗПБ ПБЛ_жени'!C12</f>
        <v>15</v>
      </c>
      <c r="D12" s="113">
        <f>'Табл.II.6.1.ТЗПБ ПБЛ_мъже'!D12+'Табл.II.6.2.ТЗПБ ПБЛ_жени'!D12</f>
        <v>6566.59</v>
      </c>
      <c r="E12" s="103">
        <f>'Табл.II.6.1.ТЗПБ ПБЛ_мъже'!E12+'Табл.II.6.2.ТЗПБ ПБЛ_жени'!E12</f>
        <v>140</v>
      </c>
      <c r="F12" s="145">
        <f t="shared" si="0"/>
        <v>1.1538461538461537</v>
      </c>
    </row>
    <row r="13" spans="1:13" ht="15" customHeight="1" x14ac:dyDescent="0.2">
      <c r="A13" s="146" t="s">
        <v>44</v>
      </c>
      <c r="B13" s="103">
        <f>'Табл.II.6.1.ТЗПБ ПБЛ_мъже'!B13+'Табл.II.6.2.ТЗПБ ПБЛ_жени'!B13</f>
        <v>40</v>
      </c>
      <c r="C13" s="103">
        <f>'Табл.II.6.1.ТЗПБ ПБЛ_мъже'!C13+'Табл.II.6.2.ТЗПБ ПБЛ_жени'!C13</f>
        <v>42</v>
      </c>
      <c r="D13" s="113">
        <f>'Табл.II.6.1.ТЗПБ ПБЛ_мъже'!D13+'Табл.II.6.2.ТЗПБ ПБЛ_жени'!D13</f>
        <v>36757.46</v>
      </c>
      <c r="E13" s="103">
        <f>'Табл.II.6.1.ТЗПБ ПБЛ_мъже'!E13+'Табл.II.6.2.ТЗПБ ПБЛ_жени'!E13</f>
        <v>586</v>
      </c>
      <c r="F13" s="145">
        <f t="shared" si="0"/>
        <v>1.05</v>
      </c>
    </row>
    <row r="14" spans="1:13" ht="15" customHeight="1" x14ac:dyDescent="0.2">
      <c r="A14" s="146" t="s">
        <v>45</v>
      </c>
      <c r="B14" s="103">
        <f>'Табл.II.6.1.ТЗПБ ПБЛ_мъже'!B14+'Табл.II.6.2.ТЗПБ ПБЛ_жени'!B14</f>
        <v>33</v>
      </c>
      <c r="C14" s="103">
        <f>'Табл.II.6.1.ТЗПБ ПБЛ_мъже'!C14+'Табл.II.6.2.ТЗПБ ПБЛ_жени'!C14</f>
        <v>37</v>
      </c>
      <c r="D14" s="113">
        <f>'Табл.II.6.1.ТЗПБ ПБЛ_мъже'!D14+'Табл.II.6.2.ТЗПБ ПБЛ_жени'!D14</f>
        <v>32569.17</v>
      </c>
      <c r="E14" s="103">
        <f>'Табл.II.6.1.ТЗПБ ПБЛ_мъже'!E14+'Табл.II.6.2.ТЗПБ ПБЛ_жени'!E14</f>
        <v>505</v>
      </c>
      <c r="F14" s="145">
        <f t="shared" si="0"/>
        <v>1.1212121212121211</v>
      </c>
    </row>
    <row r="15" spans="1:13" ht="15" customHeight="1" x14ac:dyDescent="0.2">
      <c r="A15" s="146" t="s">
        <v>46</v>
      </c>
      <c r="B15" s="103">
        <f>'Табл.II.6.1.ТЗПБ ПБЛ_мъже'!B15+'Табл.II.6.2.ТЗПБ ПБЛ_жени'!B15</f>
        <v>39</v>
      </c>
      <c r="C15" s="103">
        <f>'Табл.II.6.1.ТЗПБ ПБЛ_мъже'!C15+'Табл.II.6.2.ТЗПБ ПБЛ_жени'!C15</f>
        <v>45</v>
      </c>
      <c r="D15" s="113">
        <f>'Табл.II.6.1.ТЗПБ ПБЛ_мъже'!D15+'Табл.II.6.2.ТЗПБ ПБЛ_жени'!D15</f>
        <v>39630.879999999997</v>
      </c>
      <c r="E15" s="103">
        <f>'Табл.II.6.1.ТЗПБ ПБЛ_мъже'!E15+'Табл.II.6.2.ТЗПБ ПБЛ_жени'!E15</f>
        <v>541</v>
      </c>
      <c r="F15" s="145">
        <f t="shared" si="0"/>
        <v>1.1538461538461537</v>
      </c>
      <c r="J15" s="115"/>
    </row>
    <row r="16" spans="1:13" ht="15" customHeight="1" x14ac:dyDescent="0.2">
      <c r="A16" s="146" t="s">
        <v>47</v>
      </c>
      <c r="B16" s="103">
        <f>'Табл.II.6.1.ТЗПБ ПБЛ_мъже'!B16+'Табл.II.6.2.ТЗПБ ПБЛ_жени'!B16</f>
        <v>20</v>
      </c>
      <c r="C16" s="103">
        <f>'Табл.II.6.1.ТЗПБ ПБЛ_мъже'!C16+'Табл.II.6.2.ТЗПБ ПБЛ_жени'!C16</f>
        <v>21</v>
      </c>
      <c r="D16" s="113">
        <f>'Табл.II.6.1.ТЗПБ ПБЛ_мъже'!D16+'Табл.II.6.2.ТЗПБ ПБЛ_жени'!D16</f>
        <v>13720.22</v>
      </c>
      <c r="E16" s="103">
        <f>'Табл.II.6.1.ТЗПБ ПБЛ_мъже'!E16+'Табл.II.6.2.ТЗПБ ПБЛ_жени'!E16</f>
        <v>265</v>
      </c>
      <c r="F16" s="145">
        <f t="shared" si="0"/>
        <v>1.05</v>
      </c>
    </row>
    <row r="17" spans="1:6" ht="15" customHeight="1" x14ac:dyDescent="0.2">
      <c r="A17" s="146" t="s">
        <v>48</v>
      </c>
      <c r="B17" s="103">
        <f>'Табл.II.6.1.ТЗПБ ПБЛ_мъже'!B17+'Табл.II.6.2.ТЗПБ ПБЛ_жени'!B17</f>
        <v>28</v>
      </c>
      <c r="C17" s="103">
        <f>'Табл.II.6.1.ТЗПБ ПБЛ_мъже'!C17+'Табл.II.6.2.ТЗПБ ПБЛ_жени'!C17</f>
        <v>30</v>
      </c>
      <c r="D17" s="113">
        <f>'Табл.II.6.1.ТЗПБ ПБЛ_мъже'!D17+'Табл.II.6.2.ТЗПБ ПБЛ_жени'!D17</f>
        <v>23244.989999999998</v>
      </c>
      <c r="E17" s="103">
        <f>'Табл.II.6.1.ТЗПБ ПБЛ_мъже'!E17+'Табл.II.6.2.ТЗПБ ПБЛ_жени'!E17</f>
        <v>385</v>
      </c>
      <c r="F17" s="145">
        <f t="shared" si="0"/>
        <v>1.0714285714285714</v>
      </c>
    </row>
    <row r="18" spans="1:6" ht="15" customHeight="1" x14ac:dyDescent="0.2">
      <c r="A18" s="146" t="s">
        <v>49</v>
      </c>
      <c r="B18" s="103">
        <f>'Табл.II.6.1.ТЗПБ ПБЛ_мъже'!B18+'Табл.II.6.2.ТЗПБ ПБЛ_жени'!B18</f>
        <v>24</v>
      </c>
      <c r="C18" s="103">
        <f>'Табл.II.6.1.ТЗПБ ПБЛ_мъже'!C18+'Табл.II.6.2.ТЗПБ ПБЛ_жени'!C18</f>
        <v>25</v>
      </c>
      <c r="D18" s="113">
        <f>'Табл.II.6.1.ТЗПБ ПБЛ_мъже'!D18+'Табл.II.6.2.ТЗПБ ПБЛ_жени'!D18</f>
        <v>26895.95</v>
      </c>
      <c r="E18" s="103">
        <f>'Табл.II.6.1.ТЗПБ ПБЛ_мъже'!E18+'Табл.II.6.2.ТЗПБ ПБЛ_жени'!E18</f>
        <v>389</v>
      </c>
      <c r="F18" s="145">
        <f t="shared" si="0"/>
        <v>1.0416666666666667</v>
      </c>
    </row>
    <row r="19" spans="1:6" ht="15" customHeight="1" x14ac:dyDescent="0.2">
      <c r="A19" s="146" t="s">
        <v>50</v>
      </c>
      <c r="B19" s="103">
        <f>'Табл.II.6.1.ТЗПБ ПБЛ_мъже'!B19+'Табл.II.6.2.ТЗПБ ПБЛ_жени'!B19</f>
        <v>69</v>
      </c>
      <c r="C19" s="103">
        <f>'Табл.II.6.1.ТЗПБ ПБЛ_мъже'!C19+'Табл.II.6.2.ТЗПБ ПБЛ_жени'!C19</f>
        <v>71</v>
      </c>
      <c r="D19" s="113">
        <f>'Табл.II.6.1.ТЗПБ ПБЛ_мъже'!D19+'Табл.II.6.2.ТЗПБ ПБЛ_жени'!D19</f>
        <v>63761</v>
      </c>
      <c r="E19" s="103">
        <f>'Табл.II.6.1.ТЗПБ ПБЛ_мъже'!E19+'Табл.II.6.2.ТЗПБ ПБЛ_жени'!E19</f>
        <v>974</v>
      </c>
      <c r="F19" s="145">
        <f t="shared" si="0"/>
        <v>1.0289855072463767</v>
      </c>
    </row>
    <row r="20" spans="1:6" ht="15" customHeight="1" x14ac:dyDescent="0.2">
      <c r="A20" s="146" t="s">
        <v>51</v>
      </c>
      <c r="B20" s="103">
        <f>'Табл.II.6.1.ТЗПБ ПБЛ_мъже'!B20+'Табл.II.6.2.ТЗПБ ПБЛ_жени'!B20</f>
        <v>42</v>
      </c>
      <c r="C20" s="103">
        <f>'Табл.II.6.1.ТЗПБ ПБЛ_мъже'!C20+'Табл.II.6.2.ТЗПБ ПБЛ_жени'!C20</f>
        <v>44</v>
      </c>
      <c r="D20" s="113">
        <f>'Табл.II.6.1.ТЗПБ ПБЛ_мъже'!D20+'Табл.II.6.2.ТЗПБ ПБЛ_жени'!D20</f>
        <v>31319.199999999997</v>
      </c>
      <c r="E20" s="103">
        <f>'Табл.II.6.1.ТЗПБ ПБЛ_мъже'!E20+'Табл.II.6.2.ТЗПБ ПБЛ_жени'!E20</f>
        <v>530</v>
      </c>
      <c r="F20" s="145">
        <f t="shared" si="0"/>
        <v>1.0476190476190477</v>
      </c>
    </row>
    <row r="21" spans="1:6" ht="15" customHeight="1" x14ac:dyDescent="0.2">
      <c r="A21" s="146" t="s">
        <v>52</v>
      </c>
      <c r="B21" s="103">
        <f>'Табл.II.6.1.ТЗПБ ПБЛ_мъже'!B21+'Табл.II.6.2.ТЗПБ ПБЛ_жени'!B21</f>
        <v>49</v>
      </c>
      <c r="C21" s="103">
        <f>'Табл.II.6.1.ТЗПБ ПБЛ_мъже'!C21+'Табл.II.6.2.ТЗПБ ПБЛ_жени'!C21</f>
        <v>52</v>
      </c>
      <c r="D21" s="113">
        <f>'Табл.II.6.1.ТЗПБ ПБЛ_мъже'!D21+'Табл.II.6.2.ТЗПБ ПБЛ_жени'!D21</f>
        <v>40824.36</v>
      </c>
      <c r="E21" s="103">
        <f>'Табл.II.6.1.ТЗПБ ПБЛ_мъже'!E21+'Табл.II.6.2.ТЗПБ ПБЛ_жени'!E21</f>
        <v>696</v>
      </c>
      <c r="F21" s="145">
        <f t="shared" si="0"/>
        <v>1.0612244897959184</v>
      </c>
    </row>
    <row r="22" spans="1:6" ht="15" customHeight="1" x14ac:dyDescent="0.2">
      <c r="A22" s="146" t="s">
        <v>53</v>
      </c>
      <c r="B22" s="103">
        <f>'Табл.II.6.1.ТЗПБ ПБЛ_мъже'!B22+'Табл.II.6.2.ТЗПБ ПБЛ_жени'!B22</f>
        <v>345</v>
      </c>
      <c r="C22" s="103">
        <f>'Табл.II.6.1.ТЗПБ ПБЛ_мъже'!C22+'Табл.II.6.2.ТЗПБ ПБЛ_жени'!C22</f>
        <v>388</v>
      </c>
      <c r="D22" s="113">
        <f>'Табл.II.6.1.ТЗПБ ПБЛ_мъже'!D22+'Табл.II.6.2.ТЗПБ ПБЛ_жени'!D22</f>
        <v>284536.78999999998</v>
      </c>
      <c r="E22" s="103">
        <f>'Табл.II.6.1.ТЗПБ ПБЛ_мъже'!E22+'Табл.II.6.2.ТЗПБ ПБЛ_жени'!E22</f>
        <v>4676</v>
      </c>
      <c r="F22" s="145">
        <f t="shared" si="0"/>
        <v>1.1246376811594203</v>
      </c>
    </row>
    <row r="23" spans="1:6" ht="15" customHeight="1" x14ac:dyDescent="0.2">
      <c r="A23" s="146" t="s">
        <v>54</v>
      </c>
      <c r="B23" s="103">
        <f>'Табл.II.6.1.ТЗПБ ПБЛ_мъже'!B23+'Табл.II.6.2.ТЗПБ ПБЛ_жени'!B23</f>
        <v>20</v>
      </c>
      <c r="C23" s="103">
        <f>'Табл.II.6.1.ТЗПБ ПБЛ_мъже'!C23+'Табл.II.6.2.ТЗПБ ПБЛ_жени'!C23</f>
        <v>21</v>
      </c>
      <c r="D23" s="113">
        <f>'Табл.II.6.1.ТЗПБ ПБЛ_мъже'!D23+'Табл.II.6.2.ТЗПБ ПБЛ_жени'!D23</f>
        <v>20034.370000000003</v>
      </c>
      <c r="E23" s="103">
        <f>'Табл.II.6.1.ТЗПБ ПБЛ_мъже'!E23+'Табл.II.6.2.ТЗПБ ПБЛ_жени'!E23</f>
        <v>287</v>
      </c>
      <c r="F23" s="145">
        <f t="shared" si="0"/>
        <v>1.05</v>
      </c>
    </row>
    <row r="24" spans="1:6" ht="15" customHeight="1" x14ac:dyDescent="0.2">
      <c r="A24" s="146" t="s">
        <v>55</v>
      </c>
      <c r="B24" s="103">
        <f>'Табл.II.6.1.ТЗПБ ПБЛ_мъже'!B24+'Табл.II.6.2.ТЗПБ ПБЛ_жени'!B24</f>
        <v>82</v>
      </c>
      <c r="C24" s="103">
        <f>'Табл.II.6.1.ТЗПБ ПБЛ_мъже'!C24+'Табл.II.6.2.ТЗПБ ПБЛ_жени'!C24</f>
        <v>90</v>
      </c>
      <c r="D24" s="113">
        <f>'Табл.II.6.1.ТЗПБ ПБЛ_мъже'!D24+'Табл.II.6.2.ТЗПБ ПБЛ_жени'!D24</f>
        <v>62069.279999999999</v>
      </c>
      <c r="E24" s="103">
        <f>'Табл.II.6.1.ТЗПБ ПБЛ_мъже'!E24+'Табл.II.6.2.ТЗПБ ПБЛ_жени'!E24</f>
        <v>1064</v>
      </c>
      <c r="F24" s="145">
        <f t="shared" si="0"/>
        <v>1.0975609756097562</v>
      </c>
    </row>
    <row r="25" spans="1:6" ht="15" customHeight="1" x14ac:dyDescent="0.2">
      <c r="A25" s="146" t="s">
        <v>56</v>
      </c>
      <c r="B25" s="103">
        <f>'Табл.II.6.1.ТЗПБ ПБЛ_мъже'!B25+'Табл.II.6.2.ТЗПБ ПБЛ_жени'!B25</f>
        <v>10</v>
      </c>
      <c r="C25" s="103">
        <f>'Табл.II.6.1.ТЗПБ ПБЛ_мъже'!C25+'Табл.II.6.2.ТЗПБ ПБЛ_жени'!C25</f>
        <v>11</v>
      </c>
      <c r="D25" s="113">
        <f>'Табл.II.6.1.ТЗПБ ПБЛ_мъже'!D25+'Табл.II.6.2.ТЗПБ ПБЛ_жени'!D25</f>
        <v>8844.7799999999988</v>
      </c>
      <c r="E25" s="103">
        <f>'Табл.II.6.1.ТЗПБ ПБЛ_мъже'!E25+'Табл.II.6.2.ТЗПБ ПБЛ_жени'!E25</f>
        <v>193</v>
      </c>
      <c r="F25" s="145">
        <f t="shared" si="0"/>
        <v>1.1000000000000001</v>
      </c>
    </row>
    <row r="26" spans="1:6" ht="15" customHeight="1" x14ac:dyDescent="0.2">
      <c r="A26" s="146" t="s">
        <v>57</v>
      </c>
      <c r="B26" s="103">
        <f>'Табл.II.6.1.ТЗПБ ПБЛ_мъже'!B26+'Табл.II.6.2.ТЗПБ ПБЛ_жени'!B26</f>
        <v>48</v>
      </c>
      <c r="C26" s="103">
        <f>'Табл.II.6.1.ТЗПБ ПБЛ_мъже'!C26+'Табл.II.6.2.ТЗПБ ПБЛ_жени'!C26</f>
        <v>53</v>
      </c>
      <c r="D26" s="113">
        <f>'Табл.II.6.1.ТЗПБ ПБЛ_мъже'!D26+'Табл.II.6.2.ТЗПБ ПБЛ_жени'!D26</f>
        <v>33809.870000000003</v>
      </c>
      <c r="E26" s="103">
        <f>'Табл.II.6.1.ТЗПБ ПБЛ_мъже'!E26+'Табл.II.6.2.ТЗПБ ПБЛ_жени'!E26</f>
        <v>644</v>
      </c>
      <c r="F26" s="145">
        <f t="shared" si="0"/>
        <v>1.1041666666666667</v>
      </c>
    </row>
    <row r="27" spans="1:6" ht="15" customHeight="1" x14ac:dyDescent="0.2">
      <c r="A27" s="146" t="s">
        <v>58</v>
      </c>
      <c r="B27" s="103">
        <f>'Табл.II.6.1.ТЗПБ ПБЛ_мъже'!B27+'Табл.II.6.2.ТЗПБ ПБЛ_жени'!B27</f>
        <v>60</v>
      </c>
      <c r="C27" s="103">
        <f>'Табл.II.6.1.ТЗПБ ПБЛ_мъже'!C27+'Табл.II.6.2.ТЗПБ ПБЛ_жени'!C27</f>
        <v>63</v>
      </c>
      <c r="D27" s="113">
        <f>'Табл.II.6.1.ТЗПБ ПБЛ_мъже'!D27+'Табл.II.6.2.ТЗПБ ПБЛ_жени'!D27</f>
        <v>51290.15</v>
      </c>
      <c r="E27" s="103">
        <f>'Табл.II.6.1.ТЗПБ ПБЛ_мъже'!E27+'Табл.II.6.2.ТЗПБ ПБЛ_жени'!E27</f>
        <v>796</v>
      </c>
      <c r="F27" s="145">
        <f t="shared" si="0"/>
        <v>1.05</v>
      </c>
    </row>
    <row r="28" spans="1:6" ht="15" customHeight="1" x14ac:dyDescent="0.2">
      <c r="A28" s="146" t="s">
        <v>59</v>
      </c>
      <c r="B28" s="103">
        <f>'Табл.II.6.1.ТЗПБ ПБЛ_мъже'!B28+'Табл.II.6.2.ТЗПБ ПБЛ_жени'!B28</f>
        <v>886</v>
      </c>
      <c r="C28" s="103">
        <f>'Табл.II.6.1.ТЗПБ ПБЛ_мъже'!C28+'Табл.II.6.2.ТЗПБ ПБЛ_жени'!C28</f>
        <v>948</v>
      </c>
      <c r="D28" s="113">
        <f>'Табл.II.6.1.ТЗПБ ПБЛ_мъже'!D28+'Табл.II.6.2.ТЗПБ ПБЛ_жени'!D28</f>
        <v>727723.07000000007</v>
      </c>
      <c r="E28" s="103">
        <f>'Табл.II.6.1.ТЗПБ ПБЛ_мъже'!E28+'Табл.II.6.2.ТЗПБ ПБЛ_жени'!E28</f>
        <v>10672</v>
      </c>
      <c r="F28" s="145">
        <f t="shared" si="0"/>
        <v>1.0699774266365689</v>
      </c>
    </row>
    <row r="29" spans="1:6" ht="15" customHeight="1" x14ac:dyDescent="0.2">
      <c r="A29" s="146" t="s">
        <v>60</v>
      </c>
      <c r="B29" s="103">
        <f>'Табл.II.6.1.ТЗПБ ПБЛ_мъже'!B29+'Табл.II.6.2.ТЗПБ ПБЛ_жени'!B29</f>
        <v>121</v>
      </c>
      <c r="C29" s="103">
        <f>'Табл.II.6.1.ТЗПБ ПБЛ_мъже'!C29+'Табл.II.6.2.ТЗПБ ПБЛ_жени'!C29</f>
        <v>127</v>
      </c>
      <c r="D29" s="113">
        <f>'Табл.II.6.1.ТЗПБ ПБЛ_мъже'!D29+'Табл.II.6.2.ТЗПБ ПБЛ_жени'!D29</f>
        <v>82514.080000000002</v>
      </c>
      <c r="E29" s="103">
        <f>'Табл.II.6.1.ТЗПБ ПБЛ_мъже'!E29+'Табл.II.6.2.ТЗПБ ПБЛ_жени'!E29</f>
        <v>1295</v>
      </c>
      <c r="F29" s="145">
        <f t="shared" si="0"/>
        <v>1.0495867768595042</v>
      </c>
    </row>
    <row r="30" spans="1:6" ht="15" customHeight="1" x14ac:dyDescent="0.2">
      <c r="A30" s="146" t="s">
        <v>61</v>
      </c>
      <c r="B30" s="103">
        <f>'Табл.II.6.1.ТЗПБ ПБЛ_мъже'!B30+'Табл.II.6.2.ТЗПБ ПБЛ_жени'!B30</f>
        <v>99</v>
      </c>
      <c r="C30" s="103">
        <f>'Табл.II.6.1.ТЗПБ ПБЛ_мъже'!C30+'Табл.II.6.2.ТЗПБ ПБЛ_жени'!C30</f>
        <v>110</v>
      </c>
      <c r="D30" s="113">
        <f>'Табл.II.6.1.ТЗПБ ПБЛ_мъже'!D30+'Табл.II.6.2.ТЗПБ ПБЛ_жени'!D30</f>
        <v>96187.78</v>
      </c>
      <c r="E30" s="103">
        <f>'Табл.II.6.1.ТЗПБ ПБЛ_мъже'!E30+'Табл.II.6.2.ТЗПБ ПБЛ_жени'!E30</f>
        <v>1247</v>
      </c>
      <c r="F30" s="145">
        <f t="shared" si="0"/>
        <v>1.1111111111111112</v>
      </c>
    </row>
    <row r="31" spans="1:6" ht="15" customHeight="1" x14ac:dyDescent="0.2">
      <c r="A31" s="146" t="s">
        <v>62</v>
      </c>
      <c r="B31" s="103">
        <f>'Табл.II.6.1.ТЗПБ ПБЛ_мъже'!B31+'Табл.II.6.2.ТЗПБ ПБЛ_жени'!B31</f>
        <v>39</v>
      </c>
      <c r="C31" s="103">
        <f>'Табл.II.6.1.ТЗПБ ПБЛ_мъже'!C31+'Табл.II.6.2.ТЗПБ ПБЛ_жени'!C31</f>
        <v>40</v>
      </c>
      <c r="D31" s="113">
        <f>'Табл.II.6.1.ТЗПБ ПБЛ_мъже'!D31+'Табл.II.6.2.ТЗПБ ПБЛ_жени'!D31</f>
        <v>25778.25</v>
      </c>
      <c r="E31" s="103">
        <f>'Табл.II.6.1.ТЗПБ ПБЛ_мъже'!E31+'Табл.II.6.2.ТЗПБ ПБЛ_жени'!E31</f>
        <v>467</v>
      </c>
      <c r="F31" s="145">
        <f t="shared" si="0"/>
        <v>1.0256410256410255</v>
      </c>
    </row>
    <row r="32" spans="1:6" ht="15" customHeight="1" x14ac:dyDescent="0.2">
      <c r="A32" s="146" t="s">
        <v>63</v>
      </c>
      <c r="B32" s="103">
        <f>'Табл.II.6.1.ТЗПБ ПБЛ_мъже'!B32+'Табл.II.6.2.ТЗПБ ПБЛ_жени'!B32</f>
        <v>31</v>
      </c>
      <c r="C32" s="103">
        <f>'Табл.II.6.1.ТЗПБ ПБЛ_мъже'!C32+'Табл.II.6.2.ТЗПБ ПБЛ_жени'!C32</f>
        <v>33</v>
      </c>
      <c r="D32" s="113">
        <f>'Табл.II.6.1.ТЗПБ ПБЛ_мъже'!D32+'Табл.II.6.2.ТЗПБ ПБЛ_жени'!D32</f>
        <v>24607.07</v>
      </c>
      <c r="E32" s="103">
        <f>'Табл.II.6.1.ТЗПБ ПБЛ_мъже'!E32+'Табл.II.6.2.ТЗПБ ПБЛ_жени'!E32</f>
        <v>367</v>
      </c>
      <c r="F32" s="145">
        <f t="shared" si="0"/>
        <v>1.064516129032258</v>
      </c>
    </row>
    <row r="33" spans="1:7" ht="15" customHeight="1" x14ac:dyDescent="0.2">
      <c r="A33" s="146" t="s">
        <v>64</v>
      </c>
      <c r="B33" s="103">
        <f>'Табл.II.6.1.ТЗПБ ПБЛ_мъже'!B33+'Табл.II.6.2.ТЗПБ ПБЛ_жени'!B33</f>
        <v>43</v>
      </c>
      <c r="C33" s="103">
        <f>'Табл.II.6.1.ТЗПБ ПБЛ_мъже'!C33+'Табл.II.6.2.ТЗПБ ПБЛ_жени'!C33</f>
        <v>49</v>
      </c>
      <c r="D33" s="113">
        <f>'Табл.II.6.1.ТЗПБ ПБЛ_мъже'!D33+'Табл.II.6.2.ТЗПБ ПБЛ_жени'!D33</f>
        <v>37970.380000000005</v>
      </c>
      <c r="E33" s="103">
        <f>'Табл.II.6.1.ТЗПБ ПБЛ_мъже'!E33+'Табл.II.6.2.ТЗПБ ПБЛ_жени'!E33</f>
        <v>625</v>
      </c>
      <c r="F33" s="145">
        <f t="shared" si="0"/>
        <v>1.1395348837209303</v>
      </c>
    </row>
    <row r="34" spans="1:7" ht="15" customHeight="1" x14ac:dyDescent="0.2">
      <c r="A34" s="146" t="s">
        <v>65</v>
      </c>
      <c r="B34" s="103">
        <f>'Табл.II.6.1.ТЗПБ ПБЛ_мъже'!B34+'Табл.II.6.2.ТЗПБ ПБЛ_жени'!B34</f>
        <v>70</v>
      </c>
      <c r="C34" s="103">
        <f>'Табл.II.6.1.ТЗПБ ПБЛ_мъже'!C34+'Табл.II.6.2.ТЗПБ ПБЛ_жени'!C34</f>
        <v>80</v>
      </c>
      <c r="D34" s="113">
        <f>'Табл.II.6.1.ТЗПБ ПБЛ_мъже'!D34+'Табл.II.6.2.ТЗПБ ПБЛ_жени'!D34</f>
        <v>53666.380000000005</v>
      </c>
      <c r="E34" s="103">
        <f>'Табл.II.6.1.ТЗПБ ПБЛ_мъже'!E34+'Табл.II.6.2.ТЗПБ ПБЛ_жени'!E34</f>
        <v>836</v>
      </c>
      <c r="F34" s="145">
        <f t="shared" si="0"/>
        <v>1.1428571428571428</v>
      </c>
    </row>
    <row r="35" spans="1:7" ht="15" customHeight="1" x14ac:dyDescent="0.2">
      <c r="A35" s="146" t="s">
        <v>66</v>
      </c>
      <c r="B35" s="103">
        <f>'Табл.II.6.1.ТЗПБ ПБЛ_мъже'!B35+'Табл.II.6.2.ТЗПБ ПБЛ_жени'!B35</f>
        <v>47</v>
      </c>
      <c r="C35" s="103">
        <f>'Табл.II.6.1.ТЗПБ ПБЛ_мъже'!C35+'Табл.II.6.2.ТЗПБ ПБЛ_жени'!C35</f>
        <v>50</v>
      </c>
      <c r="D35" s="113">
        <f>'Табл.II.6.1.ТЗПБ ПБЛ_мъже'!D35+'Табл.II.6.2.ТЗПБ ПБЛ_жени'!D35</f>
        <v>42160.65</v>
      </c>
      <c r="E35" s="103">
        <f>'Табл.II.6.1.ТЗПБ ПБЛ_мъже'!E35+'Табл.II.6.2.ТЗПБ ПБЛ_жени'!E35</f>
        <v>665</v>
      </c>
      <c r="F35" s="145">
        <f t="shared" si="0"/>
        <v>1.0638297872340425</v>
      </c>
      <c r="G35" s="115"/>
    </row>
    <row r="36" spans="1:7" ht="20.100000000000001" customHeight="1" x14ac:dyDescent="0.2">
      <c r="A36" s="229" t="s">
        <v>152</v>
      </c>
      <c r="B36" s="182">
        <f>SUM(B8:B35)</f>
        <v>2712</v>
      </c>
      <c r="C36" s="182">
        <f>SUM(C8:C35)</f>
        <v>2935</v>
      </c>
      <c r="D36" s="243">
        <f>SUM(D8:D35)</f>
        <v>2215841.54</v>
      </c>
      <c r="E36" s="182">
        <f>SUM(E8:E35)</f>
        <v>34791</v>
      </c>
      <c r="F36" s="230">
        <f t="shared" si="0"/>
        <v>1.0822271386430677</v>
      </c>
    </row>
    <row r="38" spans="1:7" ht="78" customHeight="1" x14ac:dyDescent="0.2">
      <c r="A38" s="335" t="s">
        <v>511</v>
      </c>
      <c r="B38" s="335"/>
      <c r="C38" s="335"/>
      <c r="D38" s="335"/>
      <c r="E38" s="335"/>
      <c r="F38" s="335"/>
    </row>
  </sheetData>
  <mergeCells count="4">
    <mergeCell ref="A38:F38"/>
    <mergeCell ref="A2:F2"/>
    <mergeCell ref="A3:F3"/>
    <mergeCell ref="A4:F4"/>
  </mergeCells>
  <phoneticPr fontId="0" type="noConversion"/>
  <hyperlinks>
    <hyperlink ref="A1" location="Съдържание!Print_Area" display="към съдържанието" xr:uid="{00000000-0004-0000-27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pageSetUpPr fitToPage="1"/>
  </sheetPr>
  <dimension ref="A1:L59"/>
  <sheetViews>
    <sheetView topLeftCell="A28" zoomScaleNormal="100" workbookViewId="0">
      <selection activeCell="I17" sqref="I17"/>
    </sheetView>
  </sheetViews>
  <sheetFormatPr defaultRowHeight="12.75" x14ac:dyDescent="0.2"/>
  <cols>
    <col min="1" max="1" width="20.7109375" style="98" customWidth="1"/>
    <col min="2" max="3" width="13.7109375" style="98" customWidth="1"/>
    <col min="4" max="4" width="15.7109375" style="98" customWidth="1"/>
    <col min="5" max="6" width="13.7109375" style="98" customWidth="1"/>
    <col min="7" max="8" width="9.140625" style="98"/>
    <col min="9" max="9" width="13.42578125" style="98" customWidth="1"/>
    <col min="10" max="16384" width="9.140625" style="98"/>
  </cols>
  <sheetData>
    <row r="1" spans="1:12" ht="15" customHeight="1" x14ac:dyDescent="0.2">
      <c r="A1" s="255" t="s">
        <v>71</v>
      </c>
      <c r="B1" s="106"/>
      <c r="C1" s="106"/>
      <c r="D1" s="142"/>
      <c r="E1" s="142"/>
      <c r="F1" s="142"/>
      <c r="G1" s="115"/>
      <c r="H1" s="115"/>
      <c r="I1" s="115"/>
      <c r="J1" s="115"/>
      <c r="K1" s="115"/>
      <c r="L1" s="115"/>
    </row>
    <row r="2" spans="1:12" ht="20.100000000000001" customHeight="1" x14ac:dyDescent="0.25">
      <c r="A2" s="317" t="s">
        <v>276</v>
      </c>
      <c r="B2" s="317"/>
      <c r="C2" s="317"/>
      <c r="D2" s="317"/>
      <c r="E2" s="317"/>
      <c r="F2" s="317"/>
    </row>
    <row r="3" spans="1:12" ht="15" customHeight="1" x14ac:dyDescent="0.25">
      <c r="A3" s="324" t="s">
        <v>97</v>
      </c>
      <c r="B3" s="324"/>
      <c r="C3" s="324"/>
      <c r="D3" s="324"/>
      <c r="E3" s="324"/>
      <c r="F3" s="324"/>
    </row>
    <row r="4" spans="1:12" ht="15" customHeight="1" x14ac:dyDescent="0.2">
      <c r="A4" s="294" t="s">
        <v>487</v>
      </c>
      <c r="B4" s="294"/>
      <c r="C4" s="294"/>
      <c r="D4" s="294"/>
      <c r="E4" s="294"/>
      <c r="F4" s="294"/>
    </row>
    <row r="5" spans="1:12" ht="15" customHeight="1" x14ac:dyDescent="0.2">
      <c r="A5" s="173"/>
      <c r="B5" s="173"/>
      <c r="C5" s="173"/>
      <c r="D5" s="173"/>
      <c r="E5" s="173"/>
      <c r="F5" s="173"/>
    </row>
    <row r="6" spans="1:12" ht="50.1" customHeight="1" x14ac:dyDescent="0.2">
      <c r="A6" s="191" t="s">
        <v>8</v>
      </c>
      <c r="B6" s="189" t="s">
        <v>359</v>
      </c>
      <c r="C6" s="189" t="s">
        <v>360</v>
      </c>
      <c r="D6" s="245" t="s">
        <v>380</v>
      </c>
      <c r="E6" s="191" t="s">
        <v>80</v>
      </c>
      <c r="F6" s="191" t="s">
        <v>169</v>
      </c>
    </row>
    <row r="7" spans="1:12" ht="20.100000000000001" customHeight="1" x14ac:dyDescent="0.2">
      <c r="A7" s="191">
        <v>1</v>
      </c>
      <c r="B7" s="189">
        <v>2</v>
      </c>
      <c r="C7" s="189">
        <v>3</v>
      </c>
      <c r="D7" s="189">
        <v>4</v>
      </c>
      <c r="E7" s="191">
        <v>5</v>
      </c>
      <c r="F7" s="191" t="s">
        <v>287</v>
      </c>
    </row>
    <row r="8" spans="1:12" ht="15" customHeight="1" x14ac:dyDescent="0.2">
      <c r="A8" s="146" t="s">
        <v>39</v>
      </c>
      <c r="B8" s="103">
        <v>34</v>
      </c>
      <c r="C8" s="103">
        <v>36</v>
      </c>
      <c r="D8" s="113">
        <v>31656.22</v>
      </c>
      <c r="E8" s="103">
        <v>525</v>
      </c>
      <c r="F8" s="145">
        <f>C8/B8</f>
        <v>1.0588235294117647</v>
      </c>
    </row>
    <row r="9" spans="1:12" ht="15" customHeight="1" x14ac:dyDescent="0.2">
      <c r="A9" s="146" t="s">
        <v>40</v>
      </c>
      <c r="B9" s="103">
        <v>85</v>
      </c>
      <c r="C9" s="103">
        <v>91</v>
      </c>
      <c r="D9" s="113">
        <v>66291.320000000007</v>
      </c>
      <c r="E9" s="103">
        <v>1150</v>
      </c>
      <c r="F9" s="145">
        <f t="shared" ref="F9:F36" si="0">C9/B9</f>
        <v>1.0705882352941176</v>
      </c>
    </row>
    <row r="10" spans="1:12" ht="15" customHeight="1" x14ac:dyDescent="0.2">
      <c r="A10" s="146" t="s">
        <v>41</v>
      </c>
      <c r="B10" s="103">
        <v>148</v>
      </c>
      <c r="C10" s="103">
        <v>161</v>
      </c>
      <c r="D10" s="113">
        <v>119545.97</v>
      </c>
      <c r="E10" s="103">
        <v>1952</v>
      </c>
      <c r="F10" s="145">
        <f t="shared" si="0"/>
        <v>1.0878378378378379</v>
      </c>
    </row>
    <row r="11" spans="1:12" ht="15" customHeight="1" x14ac:dyDescent="0.2">
      <c r="A11" s="146" t="s">
        <v>42</v>
      </c>
      <c r="B11" s="103">
        <v>45</v>
      </c>
      <c r="C11" s="103">
        <v>48</v>
      </c>
      <c r="D11" s="113">
        <v>32748.77</v>
      </c>
      <c r="E11" s="103">
        <v>574</v>
      </c>
      <c r="F11" s="145">
        <f t="shared" si="0"/>
        <v>1.0666666666666667</v>
      </c>
    </row>
    <row r="12" spans="1:12" ht="15" customHeight="1" x14ac:dyDescent="0.2">
      <c r="A12" s="146" t="s">
        <v>43</v>
      </c>
      <c r="B12" s="103">
        <v>10</v>
      </c>
      <c r="C12" s="103">
        <v>11</v>
      </c>
      <c r="D12" s="113">
        <v>5086.28</v>
      </c>
      <c r="E12" s="103">
        <v>109</v>
      </c>
      <c r="F12" s="145">
        <f t="shared" si="0"/>
        <v>1.1000000000000001</v>
      </c>
    </row>
    <row r="13" spans="1:12" ht="15" customHeight="1" x14ac:dyDescent="0.2">
      <c r="A13" s="146" t="s">
        <v>44</v>
      </c>
      <c r="B13" s="103">
        <v>31</v>
      </c>
      <c r="C13" s="103">
        <v>32</v>
      </c>
      <c r="D13" s="113">
        <v>26781.39</v>
      </c>
      <c r="E13" s="103">
        <v>453</v>
      </c>
      <c r="F13" s="145">
        <f t="shared" si="0"/>
        <v>1.032258064516129</v>
      </c>
    </row>
    <row r="14" spans="1:12" ht="15" customHeight="1" x14ac:dyDescent="0.2">
      <c r="A14" s="146" t="s">
        <v>45</v>
      </c>
      <c r="B14" s="103">
        <v>15</v>
      </c>
      <c r="C14" s="103">
        <v>17</v>
      </c>
      <c r="D14" s="113">
        <v>16200.25</v>
      </c>
      <c r="E14" s="103">
        <v>241</v>
      </c>
      <c r="F14" s="145">
        <f t="shared" si="0"/>
        <v>1.1333333333333333</v>
      </c>
    </row>
    <row r="15" spans="1:12" ht="15" customHeight="1" x14ac:dyDescent="0.2">
      <c r="A15" s="146" t="s">
        <v>46</v>
      </c>
      <c r="B15" s="103">
        <v>28</v>
      </c>
      <c r="C15" s="103">
        <v>34</v>
      </c>
      <c r="D15" s="113">
        <v>32350.3</v>
      </c>
      <c r="E15" s="103">
        <v>418</v>
      </c>
      <c r="F15" s="145">
        <f t="shared" si="0"/>
        <v>1.2142857142857142</v>
      </c>
    </row>
    <row r="16" spans="1:12" ht="15" customHeight="1" x14ac:dyDescent="0.2">
      <c r="A16" s="146" t="s">
        <v>47</v>
      </c>
      <c r="B16" s="103">
        <v>16</v>
      </c>
      <c r="C16" s="103">
        <v>16</v>
      </c>
      <c r="D16" s="113">
        <v>8923.3799999999992</v>
      </c>
      <c r="E16" s="103">
        <v>167</v>
      </c>
      <c r="F16" s="145">
        <f t="shared" si="0"/>
        <v>1</v>
      </c>
    </row>
    <row r="17" spans="1:6" ht="15" customHeight="1" x14ac:dyDescent="0.2">
      <c r="A17" s="146" t="s">
        <v>48</v>
      </c>
      <c r="B17" s="103">
        <v>19</v>
      </c>
      <c r="C17" s="103">
        <v>20</v>
      </c>
      <c r="D17" s="113">
        <v>12759.66</v>
      </c>
      <c r="E17" s="103">
        <v>212</v>
      </c>
      <c r="F17" s="145">
        <f t="shared" si="0"/>
        <v>1.0526315789473684</v>
      </c>
    </row>
    <row r="18" spans="1:6" ht="15" customHeight="1" x14ac:dyDescent="0.2">
      <c r="A18" s="146" t="s">
        <v>49</v>
      </c>
      <c r="B18" s="103">
        <v>18</v>
      </c>
      <c r="C18" s="103">
        <v>19</v>
      </c>
      <c r="D18" s="113">
        <v>22098.25</v>
      </c>
      <c r="E18" s="103">
        <v>317</v>
      </c>
      <c r="F18" s="145">
        <f t="shared" si="0"/>
        <v>1.0555555555555556</v>
      </c>
    </row>
    <row r="19" spans="1:6" ht="15" customHeight="1" x14ac:dyDescent="0.2">
      <c r="A19" s="146" t="s">
        <v>50</v>
      </c>
      <c r="B19" s="103">
        <v>49</v>
      </c>
      <c r="C19" s="103">
        <v>51</v>
      </c>
      <c r="D19" s="113">
        <v>44176.94</v>
      </c>
      <c r="E19" s="103">
        <v>692</v>
      </c>
      <c r="F19" s="145">
        <f t="shared" si="0"/>
        <v>1.0408163265306123</v>
      </c>
    </row>
    <row r="20" spans="1:6" ht="15" customHeight="1" x14ac:dyDescent="0.2">
      <c r="A20" s="146" t="s">
        <v>51</v>
      </c>
      <c r="B20" s="103">
        <v>23</v>
      </c>
      <c r="C20" s="103">
        <v>25</v>
      </c>
      <c r="D20" s="113">
        <v>15764.46</v>
      </c>
      <c r="E20" s="103">
        <v>267</v>
      </c>
      <c r="F20" s="145">
        <f t="shared" si="0"/>
        <v>1.0869565217391304</v>
      </c>
    </row>
    <row r="21" spans="1:6" ht="15" customHeight="1" x14ac:dyDescent="0.2">
      <c r="A21" s="146" t="s">
        <v>52</v>
      </c>
      <c r="B21" s="103">
        <v>31</v>
      </c>
      <c r="C21" s="103">
        <v>32</v>
      </c>
      <c r="D21" s="113">
        <v>25334.35</v>
      </c>
      <c r="E21" s="103">
        <v>426</v>
      </c>
      <c r="F21" s="145">
        <f t="shared" si="0"/>
        <v>1.032258064516129</v>
      </c>
    </row>
    <row r="22" spans="1:6" ht="15" customHeight="1" x14ac:dyDescent="0.2">
      <c r="A22" s="146" t="s">
        <v>53</v>
      </c>
      <c r="B22" s="103">
        <v>219</v>
      </c>
      <c r="C22" s="103">
        <v>245</v>
      </c>
      <c r="D22" s="113">
        <v>188386.31</v>
      </c>
      <c r="E22" s="103">
        <v>3061</v>
      </c>
      <c r="F22" s="145">
        <f t="shared" si="0"/>
        <v>1.1187214611872147</v>
      </c>
    </row>
    <row r="23" spans="1:6" ht="15" customHeight="1" x14ac:dyDescent="0.2">
      <c r="A23" s="146" t="s">
        <v>54</v>
      </c>
      <c r="B23" s="103">
        <v>14</v>
      </c>
      <c r="C23" s="103">
        <v>14</v>
      </c>
      <c r="D23" s="113">
        <v>10976.85</v>
      </c>
      <c r="E23" s="103">
        <v>193</v>
      </c>
      <c r="F23" s="145">
        <f t="shared" si="0"/>
        <v>1</v>
      </c>
    </row>
    <row r="24" spans="1:6" ht="15" customHeight="1" x14ac:dyDescent="0.2">
      <c r="A24" s="146" t="s">
        <v>55</v>
      </c>
      <c r="B24" s="103">
        <v>52</v>
      </c>
      <c r="C24" s="103">
        <v>59</v>
      </c>
      <c r="D24" s="113">
        <v>44851.1</v>
      </c>
      <c r="E24" s="103">
        <v>755</v>
      </c>
      <c r="F24" s="145">
        <f t="shared" si="0"/>
        <v>1.1346153846153846</v>
      </c>
    </row>
    <row r="25" spans="1:6" ht="15" customHeight="1" x14ac:dyDescent="0.2">
      <c r="A25" s="146" t="s">
        <v>56</v>
      </c>
      <c r="B25" s="103">
        <v>7</v>
      </c>
      <c r="C25" s="103">
        <v>8</v>
      </c>
      <c r="D25" s="113">
        <v>7415.19</v>
      </c>
      <c r="E25" s="103">
        <v>161</v>
      </c>
      <c r="F25" s="145">
        <f t="shared" si="0"/>
        <v>1.1428571428571428</v>
      </c>
    </row>
    <row r="26" spans="1:6" ht="15" customHeight="1" x14ac:dyDescent="0.2">
      <c r="A26" s="146" t="s">
        <v>57</v>
      </c>
      <c r="B26" s="103">
        <v>34</v>
      </c>
      <c r="C26" s="103">
        <v>39</v>
      </c>
      <c r="D26" s="113">
        <v>25989.81</v>
      </c>
      <c r="E26" s="103">
        <v>508</v>
      </c>
      <c r="F26" s="145">
        <f t="shared" si="0"/>
        <v>1.1470588235294117</v>
      </c>
    </row>
    <row r="27" spans="1:6" ht="15" customHeight="1" x14ac:dyDescent="0.2">
      <c r="A27" s="146" t="s">
        <v>58</v>
      </c>
      <c r="B27" s="103">
        <v>51</v>
      </c>
      <c r="C27" s="103">
        <v>53</v>
      </c>
      <c r="D27" s="113">
        <v>46645.03</v>
      </c>
      <c r="E27" s="103">
        <v>688</v>
      </c>
      <c r="F27" s="145">
        <f t="shared" si="0"/>
        <v>1.0392156862745099</v>
      </c>
    </row>
    <row r="28" spans="1:6" ht="15" customHeight="1" x14ac:dyDescent="0.2">
      <c r="A28" s="146" t="s">
        <v>59</v>
      </c>
      <c r="B28" s="103">
        <v>481</v>
      </c>
      <c r="C28" s="103">
        <v>515</v>
      </c>
      <c r="D28" s="113">
        <v>408059.25</v>
      </c>
      <c r="E28" s="103">
        <v>6085</v>
      </c>
      <c r="F28" s="145">
        <f t="shared" si="0"/>
        <v>1.0706860706860706</v>
      </c>
    </row>
    <row r="29" spans="1:6" ht="15" customHeight="1" x14ac:dyDescent="0.2">
      <c r="A29" s="146" t="s">
        <v>60</v>
      </c>
      <c r="B29" s="103">
        <v>56</v>
      </c>
      <c r="C29" s="103">
        <v>60</v>
      </c>
      <c r="D29" s="113">
        <v>41726.21</v>
      </c>
      <c r="E29" s="103">
        <v>678</v>
      </c>
      <c r="F29" s="145">
        <f t="shared" si="0"/>
        <v>1.0714285714285714</v>
      </c>
    </row>
    <row r="30" spans="1:6" ht="15" customHeight="1" x14ac:dyDescent="0.2">
      <c r="A30" s="146" t="s">
        <v>61</v>
      </c>
      <c r="B30" s="103">
        <v>71</v>
      </c>
      <c r="C30" s="103">
        <v>78</v>
      </c>
      <c r="D30" s="113">
        <v>77375.429999999993</v>
      </c>
      <c r="E30" s="103">
        <v>905</v>
      </c>
      <c r="F30" s="145">
        <f t="shared" si="0"/>
        <v>1.0985915492957747</v>
      </c>
    </row>
    <row r="31" spans="1:6" ht="15" customHeight="1" x14ac:dyDescent="0.2">
      <c r="A31" s="146" t="s">
        <v>62</v>
      </c>
      <c r="B31" s="103">
        <v>22</v>
      </c>
      <c r="C31" s="103">
        <v>22</v>
      </c>
      <c r="D31" s="113">
        <v>15238.91</v>
      </c>
      <c r="E31" s="103">
        <v>283</v>
      </c>
      <c r="F31" s="145">
        <f t="shared" si="0"/>
        <v>1</v>
      </c>
    </row>
    <row r="32" spans="1:6" ht="15" customHeight="1" x14ac:dyDescent="0.2">
      <c r="A32" s="146" t="s">
        <v>63</v>
      </c>
      <c r="B32" s="103">
        <v>24</v>
      </c>
      <c r="C32" s="103">
        <v>25</v>
      </c>
      <c r="D32" s="113">
        <v>18064.46</v>
      </c>
      <c r="E32" s="103">
        <v>245</v>
      </c>
      <c r="F32" s="145">
        <f t="shared" si="0"/>
        <v>1.0416666666666667</v>
      </c>
    </row>
    <row r="33" spans="1:6" ht="15" customHeight="1" x14ac:dyDescent="0.2">
      <c r="A33" s="146" t="s">
        <v>64</v>
      </c>
      <c r="B33" s="103">
        <v>28</v>
      </c>
      <c r="C33" s="103">
        <v>32</v>
      </c>
      <c r="D33" s="113">
        <v>25108.99</v>
      </c>
      <c r="E33" s="103">
        <v>468</v>
      </c>
      <c r="F33" s="145">
        <f t="shared" si="0"/>
        <v>1.1428571428571428</v>
      </c>
    </row>
    <row r="34" spans="1:6" ht="15" customHeight="1" x14ac:dyDescent="0.2">
      <c r="A34" s="146" t="s">
        <v>65</v>
      </c>
      <c r="B34" s="103">
        <v>47</v>
      </c>
      <c r="C34" s="103">
        <v>57</v>
      </c>
      <c r="D34" s="113">
        <v>38971.870000000003</v>
      </c>
      <c r="E34" s="103">
        <v>639</v>
      </c>
      <c r="F34" s="145">
        <f t="shared" si="0"/>
        <v>1.2127659574468086</v>
      </c>
    </row>
    <row r="35" spans="1:6" ht="15" customHeight="1" x14ac:dyDescent="0.2">
      <c r="A35" s="146" t="s">
        <v>66</v>
      </c>
      <c r="B35" s="103">
        <v>38</v>
      </c>
      <c r="C35" s="103">
        <v>41</v>
      </c>
      <c r="D35" s="113">
        <v>31189.72</v>
      </c>
      <c r="E35" s="103">
        <v>509</v>
      </c>
      <c r="F35" s="145">
        <f t="shared" si="0"/>
        <v>1.0789473684210527</v>
      </c>
    </row>
    <row r="36" spans="1:6" ht="20.100000000000001" customHeight="1" x14ac:dyDescent="0.2">
      <c r="A36" s="229" t="s">
        <v>152</v>
      </c>
      <c r="B36" s="182">
        <f>SUM(B8:B35)</f>
        <v>1696</v>
      </c>
      <c r="C36" s="182">
        <f>SUM(C8:C35)</f>
        <v>1841</v>
      </c>
      <c r="D36" s="243">
        <f>SUM(D8:D35)</f>
        <v>1439716.67</v>
      </c>
      <c r="E36" s="182">
        <f>SUM(E8:E35)</f>
        <v>22681</v>
      </c>
      <c r="F36" s="230">
        <f t="shared" si="0"/>
        <v>1.085495283018868</v>
      </c>
    </row>
    <row r="37" spans="1:6" ht="20.100000000000001" customHeight="1" x14ac:dyDescent="0.2"/>
    <row r="38" spans="1:6" ht="84" customHeight="1" x14ac:dyDescent="0.2">
      <c r="A38" s="335" t="s">
        <v>511</v>
      </c>
      <c r="B38" s="335"/>
      <c r="C38" s="335"/>
      <c r="D38" s="335"/>
      <c r="E38" s="335"/>
      <c r="F38" s="335"/>
    </row>
    <row r="39" spans="1:6" x14ac:dyDescent="0.2">
      <c r="C39" s="8"/>
      <c r="D39" s="8"/>
      <c r="E39" s="8"/>
      <c r="F39" s="103"/>
    </row>
    <row r="40" spans="1:6" x14ac:dyDescent="0.2">
      <c r="C40" s="8"/>
      <c r="D40" s="8"/>
      <c r="E40" s="8"/>
      <c r="F40" s="103"/>
    </row>
    <row r="41" spans="1:6" x14ac:dyDescent="0.2">
      <c r="C41" s="8"/>
      <c r="D41" s="116"/>
      <c r="E41" s="8"/>
      <c r="F41" s="103"/>
    </row>
    <row r="42" spans="1:6" x14ac:dyDescent="0.2">
      <c r="C42" s="8"/>
      <c r="D42" s="8"/>
      <c r="E42" s="8"/>
      <c r="F42" s="103"/>
    </row>
    <row r="53" ht="30" customHeight="1" x14ac:dyDescent="0.2"/>
    <row r="59" ht="30" customHeight="1" x14ac:dyDescent="0.2"/>
  </sheetData>
  <mergeCells count="4">
    <mergeCell ref="A38:F38"/>
    <mergeCell ref="A2:F2"/>
    <mergeCell ref="A3:F3"/>
    <mergeCell ref="A4:F4"/>
  </mergeCells>
  <phoneticPr fontId="0" type="noConversion"/>
  <hyperlinks>
    <hyperlink ref="A1" location="Съдържание!Print_Area" display="към съдържанието" xr:uid="{00000000-0004-0000-28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pageSetUpPr fitToPage="1"/>
  </sheetPr>
  <dimension ref="A1:L38"/>
  <sheetViews>
    <sheetView topLeftCell="A25" zoomScaleNormal="100" workbookViewId="0">
      <selection activeCell="I17" sqref="I17"/>
    </sheetView>
  </sheetViews>
  <sheetFormatPr defaultRowHeight="12.75" x14ac:dyDescent="0.2"/>
  <cols>
    <col min="1" max="1" width="20.7109375" style="98" customWidth="1"/>
    <col min="2" max="3" width="13.7109375" style="98" customWidth="1"/>
    <col min="4" max="4" width="15.7109375" style="98" customWidth="1"/>
    <col min="5" max="6" width="13.7109375" style="98" customWidth="1"/>
    <col min="7" max="16384" width="9.140625" style="98"/>
  </cols>
  <sheetData>
    <row r="1" spans="1:12" ht="15" customHeight="1" x14ac:dyDescent="0.2">
      <c r="A1" s="255" t="s">
        <v>71</v>
      </c>
      <c r="B1" s="106"/>
      <c r="C1" s="106"/>
      <c r="D1" s="106"/>
      <c r="E1" s="142"/>
      <c r="F1" s="142"/>
      <c r="G1" s="115"/>
      <c r="H1" s="115"/>
      <c r="I1" s="115"/>
      <c r="J1" s="115"/>
      <c r="K1" s="115"/>
      <c r="L1" s="115"/>
    </row>
    <row r="2" spans="1:12" ht="15" customHeight="1" x14ac:dyDescent="0.25">
      <c r="A2" s="317" t="s">
        <v>277</v>
      </c>
      <c r="B2" s="317"/>
      <c r="C2" s="317"/>
      <c r="D2" s="317"/>
      <c r="E2" s="317"/>
      <c r="F2" s="317"/>
    </row>
    <row r="3" spans="1:12" ht="15" customHeight="1" x14ac:dyDescent="0.25">
      <c r="A3" s="324" t="s">
        <v>94</v>
      </c>
      <c r="B3" s="324"/>
      <c r="C3" s="324"/>
      <c r="D3" s="324"/>
      <c r="E3" s="324"/>
      <c r="F3" s="324"/>
    </row>
    <row r="4" spans="1:12" ht="15" customHeight="1" x14ac:dyDescent="0.2">
      <c r="A4" s="294" t="s">
        <v>488</v>
      </c>
      <c r="B4" s="294"/>
      <c r="C4" s="294"/>
      <c r="D4" s="294"/>
      <c r="E4" s="294"/>
      <c r="F4" s="294"/>
    </row>
    <row r="5" spans="1:12" ht="15" customHeight="1" x14ac:dyDescent="0.2">
      <c r="A5" s="173"/>
      <c r="B5" s="173"/>
      <c r="C5" s="173"/>
      <c r="D5" s="173"/>
      <c r="E5" s="173"/>
      <c r="F5" s="173"/>
    </row>
    <row r="6" spans="1:12" ht="50.1" customHeight="1" x14ac:dyDescent="0.2">
      <c r="A6" s="191" t="s">
        <v>8</v>
      </c>
      <c r="B6" s="189" t="s">
        <v>361</v>
      </c>
      <c r="C6" s="189" t="s">
        <v>362</v>
      </c>
      <c r="D6" s="245" t="s">
        <v>380</v>
      </c>
      <c r="E6" s="191" t="s">
        <v>80</v>
      </c>
      <c r="F6" s="191" t="s">
        <v>169</v>
      </c>
    </row>
    <row r="7" spans="1:12" ht="20.100000000000001" customHeight="1" x14ac:dyDescent="0.2">
      <c r="A7" s="191">
        <v>1</v>
      </c>
      <c r="B7" s="189">
        <v>2</v>
      </c>
      <c r="C7" s="189">
        <v>3</v>
      </c>
      <c r="D7" s="189">
        <v>4</v>
      </c>
      <c r="E7" s="191">
        <v>5</v>
      </c>
      <c r="F7" s="191" t="s">
        <v>287</v>
      </c>
    </row>
    <row r="8" spans="1:12" ht="15" customHeight="1" x14ac:dyDescent="0.2">
      <c r="A8" s="146" t="s">
        <v>39</v>
      </c>
      <c r="B8" s="103">
        <v>23</v>
      </c>
      <c r="C8" s="103">
        <v>23</v>
      </c>
      <c r="D8" s="113">
        <v>17144.64</v>
      </c>
      <c r="E8" s="103">
        <v>332</v>
      </c>
      <c r="F8" s="145">
        <f>C8/B8</f>
        <v>1</v>
      </c>
    </row>
    <row r="9" spans="1:12" ht="15" customHeight="1" x14ac:dyDescent="0.2">
      <c r="A9" s="146" t="s">
        <v>40</v>
      </c>
      <c r="B9" s="103">
        <v>42</v>
      </c>
      <c r="C9" s="103">
        <v>46</v>
      </c>
      <c r="D9" s="113">
        <v>29946.61</v>
      </c>
      <c r="E9" s="103">
        <v>497</v>
      </c>
      <c r="F9" s="145">
        <f t="shared" ref="F9:F36" si="0">C9/B9</f>
        <v>1.0952380952380953</v>
      </c>
    </row>
    <row r="10" spans="1:12" ht="15" customHeight="1" x14ac:dyDescent="0.2">
      <c r="A10" s="146" t="s">
        <v>41</v>
      </c>
      <c r="B10" s="103">
        <v>57</v>
      </c>
      <c r="C10" s="103">
        <v>64</v>
      </c>
      <c r="D10" s="113">
        <v>38044.449999999997</v>
      </c>
      <c r="E10" s="103">
        <v>660</v>
      </c>
      <c r="F10" s="145">
        <f t="shared" si="0"/>
        <v>1.1228070175438596</v>
      </c>
    </row>
    <row r="11" spans="1:12" ht="15" customHeight="1" x14ac:dyDescent="0.2">
      <c r="A11" s="146" t="s">
        <v>42</v>
      </c>
      <c r="B11" s="103">
        <v>20</v>
      </c>
      <c r="C11" s="103">
        <v>21</v>
      </c>
      <c r="D11" s="113">
        <v>13980.84</v>
      </c>
      <c r="E11" s="103">
        <v>256</v>
      </c>
      <c r="F11" s="145">
        <f t="shared" si="0"/>
        <v>1.05</v>
      </c>
    </row>
    <row r="12" spans="1:12" ht="15" customHeight="1" x14ac:dyDescent="0.2">
      <c r="A12" s="146" t="s">
        <v>43</v>
      </c>
      <c r="B12" s="103">
        <v>3</v>
      </c>
      <c r="C12" s="103">
        <v>4</v>
      </c>
      <c r="D12" s="113">
        <v>1480.31</v>
      </c>
      <c r="E12" s="103">
        <v>31</v>
      </c>
      <c r="F12" s="145">
        <f t="shared" si="0"/>
        <v>1.3333333333333333</v>
      </c>
    </row>
    <row r="13" spans="1:12" ht="15" customHeight="1" x14ac:dyDescent="0.2">
      <c r="A13" s="146" t="s">
        <v>44</v>
      </c>
      <c r="B13" s="103">
        <v>9</v>
      </c>
      <c r="C13" s="103">
        <v>10</v>
      </c>
      <c r="D13" s="113">
        <v>9976.07</v>
      </c>
      <c r="E13" s="103">
        <v>133</v>
      </c>
      <c r="F13" s="145">
        <f t="shared" si="0"/>
        <v>1.1111111111111112</v>
      </c>
    </row>
    <row r="14" spans="1:12" ht="15" customHeight="1" x14ac:dyDescent="0.2">
      <c r="A14" s="146" t="s">
        <v>45</v>
      </c>
      <c r="B14" s="103">
        <v>18</v>
      </c>
      <c r="C14" s="103">
        <v>20</v>
      </c>
      <c r="D14" s="113">
        <v>16368.92</v>
      </c>
      <c r="E14" s="103">
        <v>264</v>
      </c>
      <c r="F14" s="145">
        <f t="shared" si="0"/>
        <v>1.1111111111111112</v>
      </c>
    </row>
    <row r="15" spans="1:12" ht="15" customHeight="1" x14ac:dyDescent="0.2">
      <c r="A15" s="146" t="s">
        <v>46</v>
      </c>
      <c r="B15" s="103">
        <v>11</v>
      </c>
      <c r="C15" s="103">
        <v>11</v>
      </c>
      <c r="D15" s="113">
        <v>7280.58</v>
      </c>
      <c r="E15" s="103">
        <v>123</v>
      </c>
      <c r="F15" s="145">
        <f t="shared" si="0"/>
        <v>1</v>
      </c>
    </row>
    <row r="16" spans="1:12" ht="15" customHeight="1" x14ac:dyDescent="0.2">
      <c r="A16" s="146" t="s">
        <v>47</v>
      </c>
      <c r="B16" s="103">
        <v>4</v>
      </c>
      <c r="C16" s="103">
        <v>5</v>
      </c>
      <c r="D16" s="113">
        <v>4796.84</v>
      </c>
      <c r="E16" s="103">
        <v>98</v>
      </c>
      <c r="F16" s="145">
        <f t="shared" si="0"/>
        <v>1.25</v>
      </c>
    </row>
    <row r="17" spans="1:6" ht="15" customHeight="1" x14ac:dyDescent="0.2">
      <c r="A17" s="146" t="s">
        <v>48</v>
      </c>
      <c r="B17" s="103">
        <v>9</v>
      </c>
      <c r="C17" s="103">
        <v>10</v>
      </c>
      <c r="D17" s="113">
        <v>10485.33</v>
      </c>
      <c r="E17" s="103">
        <v>173</v>
      </c>
      <c r="F17" s="145">
        <f t="shared" si="0"/>
        <v>1.1111111111111112</v>
      </c>
    </row>
    <row r="18" spans="1:6" ht="15" customHeight="1" x14ac:dyDescent="0.2">
      <c r="A18" s="146" t="s">
        <v>49</v>
      </c>
      <c r="B18" s="103">
        <v>6</v>
      </c>
      <c r="C18" s="103">
        <v>6</v>
      </c>
      <c r="D18" s="113">
        <v>4797.7</v>
      </c>
      <c r="E18" s="103">
        <v>72</v>
      </c>
      <c r="F18" s="145">
        <f t="shared" si="0"/>
        <v>1</v>
      </c>
    </row>
    <row r="19" spans="1:6" ht="15" customHeight="1" x14ac:dyDescent="0.2">
      <c r="A19" s="146" t="s">
        <v>50</v>
      </c>
      <c r="B19" s="103">
        <v>20</v>
      </c>
      <c r="C19" s="103">
        <v>20</v>
      </c>
      <c r="D19" s="113">
        <v>19584.060000000001</v>
      </c>
      <c r="E19" s="103">
        <v>282</v>
      </c>
      <c r="F19" s="145">
        <f t="shared" si="0"/>
        <v>1</v>
      </c>
    </row>
    <row r="20" spans="1:6" ht="15" customHeight="1" x14ac:dyDescent="0.2">
      <c r="A20" s="146" t="s">
        <v>51</v>
      </c>
      <c r="B20" s="103">
        <v>19</v>
      </c>
      <c r="C20" s="103">
        <v>19</v>
      </c>
      <c r="D20" s="113">
        <v>15554.74</v>
      </c>
      <c r="E20" s="103">
        <v>263</v>
      </c>
      <c r="F20" s="145">
        <f t="shared" si="0"/>
        <v>1</v>
      </c>
    </row>
    <row r="21" spans="1:6" ht="15" customHeight="1" x14ac:dyDescent="0.2">
      <c r="A21" s="146" t="s">
        <v>52</v>
      </c>
      <c r="B21" s="103">
        <v>18</v>
      </c>
      <c r="C21" s="103">
        <v>20</v>
      </c>
      <c r="D21" s="113">
        <v>15490.01</v>
      </c>
      <c r="E21" s="103">
        <v>270</v>
      </c>
      <c r="F21" s="145">
        <f t="shared" si="0"/>
        <v>1.1111111111111112</v>
      </c>
    </row>
    <row r="22" spans="1:6" ht="15" customHeight="1" x14ac:dyDescent="0.2">
      <c r="A22" s="146" t="s">
        <v>53</v>
      </c>
      <c r="B22" s="103">
        <v>126</v>
      </c>
      <c r="C22" s="103">
        <v>143</v>
      </c>
      <c r="D22" s="113">
        <v>96150.48</v>
      </c>
      <c r="E22" s="103">
        <v>1615</v>
      </c>
      <c r="F22" s="145">
        <f t="shared" si="0"/>
        <v>1.1349206349206349</v>
      </c>
    </row>
    <row r="23" spans="1:6" ht="15" customHeight="1" x14ac:dyDescent="0.2">
      <c r="A23" s="146" t="s">
        <v>54</v>
      </c>
      <c r="B23" s="103">
        <v>6</v>
      </c>
      <c r="C23" s="103">
        <v>7</v>
      </c>
      <c r="D23" s="113">
        <v>9057.52</v>
      </c>
      <c r="E23" s="103">
        <v>94</v>
      </c>
      <c r="F23" s="145">
        <f t="shared" si="0"/>
        <v>1.1666666666666667</v>
      </c>
    </row>
    <row r="24" spans="1:6" ht="15" customHeight="1" x14ac:dyDescent="0.2">
      <c r="A24" s="146" t="s">
        <v>55</v>
      </c>
      <c r="B24" s="103">
        <v>30</v>
      </c>
      <c r="C24" s="103">
        <v>31</v>
      </c>
      <c r="D24" s="113">
        <v>17218.18</v>
      </c>
      <c r="E24" s="103">
        <v>309</v>
      </c>
      <c r="F24" s="145">
        <f t="shared" si="0"/>
        <v>1.0333333333333334</v>
      </c>
    </row>
    <row r="25" spans="1:6" ht="15" customHeight="1" x14ac:dyDescent="0.2">
      <c r="A25" s="146" t="s">
        <v>56</v>
      </c>
      <c r="B25" s="103">
        <v>3</v>
      </c>
      <c r="C25" s="103">
        <v>3</v>
      </c>
      <c r="D25" s="113">
        <v>1429.59</v>
      </c>
      <c r="E25" s="103">
        <v>32</v>
      </c>
      <c r="F25" s="145">
        <f t="shared" si="0"/>
        <v>1</v>
      </c>
    </row>
    <row r="26" spans="1:6" ht="15" customHeight="1" x14ac:dyDescent="0.2">
      <c r="A26" s="146" t="s">
        <v>57</v>
      </c>
      <c r="B26" s="103">
        <v>14</v>
      </c>
      <c r="C26" s="103">
        <v>14</v>
      </c>
      <c r="D26" s="113">
        <v>7820.06</v>
      </c>
      <c r="E26" s="103">
        <v>136</v>
      </c>
      <c r="F26" s="145">
        <f t="shared" si="0"/>
        <v>1</v>
      </c>
    </row>
    <row r="27" spans="1:6" ht="15" customHeight="1" x14ac:dyDescent="0.2">
      <c r="A27" s="146" t="s">
        <v>58</v>
      </c>
      <c r="B27" s="103">
        <v>9</v>
      </c>
      <c r="C27" s="103">
        <v>10</v>
      </c>
      <c r="D27" s="113">
        <v>4645.12</v>
      </c>
      <c r="E27" s="103">
        <v>108</v>
      </c>
      <c r="F27" s="145">
        <f t="shared" si="0"/>
        <v>1.1111111111111112</v>
      </c>
    </row>
    <row r="28" spans="1:6" ht="15" customHeight="1" x14ac:dyDescent="0.2">
      <c r="A28" s="146" t="s">
        <v>59</v>
      </c>
      <c r="B28" s="103">
        <v>405</v>
      </c>
      <c r="C28" s="103">
        <v>433</v>
      </c>
      <c r="D28" s="113">
        <v>319663.82</v>
      </c>
      <c r="E28" s="103">
        <v>4587</v>
      </c>
      <c r="F28" s="145">
        <f t="shared" si="0"/>
        <v>1.0691358024691358</v>
      </c>
    </row>
    <row r="29" spans="1:6" ht="15" customHeight="1" x14ac:dyDescent="0.2">
      <c r="A29" s="146" t="s">
        <v>60</v>
      </c>
      <c r="B29" s="103">
        <v>65</v>
      </c>
      <c r="C29" s="103">
        <v>67</v>
      </c>
      <c r="D29" s="113">
        <v>40787.870000000003</v>
      </c>
      <c r="E29" s="103">
        <v>617</v>
      </c>
      <c r="F29" s="145">
        <f t="shared" si="0"/>
        <v>1.0307692307692307</v>
      </c>
    </row>
    <row r="30" spans="1:6" ht="15" customHeight="1" x14ac:dyDescent="0.2">
      <c r="A30" s="146" t="s">
        <v>61</v>
      </c>
      <c r="B30" s="103">
        <v>28</v>
      </c>
      <c r="C30" s="103">
        <v>32</v>
      </c>
      <c r="D30" s="113">
        <v>18812.349999999999</v>
      </c>
      <c r="E30" s="103">
        <v>342</v>
      </c>
      <c r="F30" s="145">
        <f t="shared" si="0"/>
        <v>1.1428571428571428</v>
      </c>
    </row>
    <row r="31" spans="1:6" ht="15" customHeight="1" x14ac:dyDescent="0.2">
      <c r="A31" s="146" t="s">
        <v>62</v>
      </c>
      <c r="B31" s="103">
        <v>17</v>
      </c>
      <c r="C31" s="103">
        <v>18</v>
      </c>
      <c r="D31" s="113">
        <v>10539.34</v>
      </c>
      <c r="E31" s="103">
        <v>184</v>
      </c>
      <c r="F31" s="145">
        <f t="shared" si="0"/>
        <v>1.0588235294117647</v>
      </c>
    </row>
    <row r="32" spans="1:6" ht="15" customHeight="1" x14ac:dyDescent="0.2">
      <c r="A32" s="146" t="s">
        <v>63</v>
      </c>
      <c r="B32" s="103">
        <v>7</v>
      </c>
      <c r="C32" s="103">
        <v>8</v>
      </c>
      <c r="D32" s="113">
        <v>6542.61</v>
      </c>
      <c r="E32" s="103">
        <v>122</v>
      </c>
      <c r="F32" s="145">
        <f t="shared" si="0"/>
        <v>1.1428571428571428</v>
      </c>
    </row>
    <row r="33" spans="1:6" ht="15" customHeight="1" x14ac:dyDescent="0.2">
      <c r="A33" s="146" t="s">
        <v>64</v>
      </c>
      <c r="B33" s="103">
        <v>15</v>
      </c>
      <c r="C33" s="103">
        <v>17</v>
      </c>
      <c r="D33" s="113">
        <v>12861.39</v>
      </c>
      <c r="E33" s="103">
        <v>157</v>
      </c>
      <c r="F33" s="145">
        <f t="shared" si="0"/>
        <v>1.1333333333333333</v>
      </c>
    </row>
    <row r="34" spans="1:6" ht="15" customHeight="1" x14ac:dyDescent="0.2">
      <c r="A34" s="146" t="s">
        <v>65</v>
      </c>
      <c r="B34" s="103">
        <v>23</v>
      </c>
      <c r="C34" s="103">
        <v>23</v>
      </c>
      <c r="D34" s="113">
        <v>14694.51</v>
      </c>
      <c r="E34" s="103">
        <v>197</v>
      </c>
      <c r="F34" s="145">
        <f t="shared" si="0"/>
        <v>1</v>
      </c>
    </row>
    <row r="35" spans="1:6" ht="15" customHeight="1" x14ac:dyDescent="0.2">
      <c r="A35" s="146" t="s">
        <v>66</v>
      </c>
      <c r="B35" s="103">
        <v>9</v>
      </c>
      <c r="C35" s="103">
        <v>9</v>
      </c>
      <c r="D35" s="113">
        <v>10970.93</v>
      </c>
      <c r="E35" s="103">
        <v>156</v>
      </c>
      <c r="F35" s="145">
        <f t="shared" si="0"/>
        <v>1</v>
      </c>
    </row>
    <row r="36" spans="1:6" ht="20.100000000000001" customHeight="1" x14ac:dyDescent="0.2">
      <c r="A36" s="229" t="s">
        <v>152</v>
      </c>
      <c r="B36" s="182">
        <f>SUM(B8:B35)</f>
        <v>1016</v>
      </c>
      <c r="C36" s="182">
        <f>SUM(C8:C35)</f>
        <v>1094</v>
      </c>
      <c r="D36" s="243">
        <f>SUM(D8:D35)</f>
        <v>776124.87</v>
      </c>
      <c r="E36" s="182">
        <f>SUM(E8:E35)</f>
        <v>12110</v>
      </c>
      <c r="F36" s="230">
        <f t="shared" si="0"/>
        <v>1.0767716535433072</v>
      </c>
    </row>
    <row r="37" spans="1:6" ht="20.100000000000001" customHeight="1" x14ac:dyDescent="0.2"/>
    <row r="38" spans="1:6" ht="90.75" customHeight="1" x14ac:dyDescent="0.2">
      <c r="A38" s="335" t="s">
        <v>511</v>
      </c>
      <c r="B38" s="335"/>
      <c r="C38" s="335"/>
      <c r="D38" s="335"/>
      <c r="E38" s="335"/>
      <c r="F38" s="335"/>
    </row>
  </sheetData>
  <mergeCells count="4">
    <mergeCell ref="A2:F2"/>
    <mergeCell ref="A3:F3"/>
    <mergeCell ref="A4:F4"/>
    <mergeCell ref="A38:F38"/>
  </mergeCells>
  <phoneticPr fontId="0" type="noConversion"/>
  <hyperlinks>
    <hyperlink ref="A1" location="Съдържание!Print_Area" display="към съдържанието" xr:uid="{00000000-0004-0000-29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0">
    <pageSetUpPr fitToPage="1"/>
  </sheetPr>
  <dimension ref="A1:M57"/>
  <sheetViews>
    <sheetView topLeftCell="A19" zoomScaleNormal="100" workbookViewId="0">
      <selection activeCell="I17" sqref="I17"/>
    </sheetView>
  </sheetViews>
  <sheetFormatPr defaultRowHeight="12.75" x14ac:dyDescent="0.2"/>
  <cols>
    <col min="1" max="1" width="20.7109375" style="13" customWidth="1"/>
    <col min="2" max="3" width="13.7109375" style="13" customWidth="1"/>
    <col min="4" max="4" width="15.7109375" style="13" customWidth="1"/>
    <col min="5" max="6" width="13.7109375" style="13" customWidth="1"/>
    <col min="7" max="7" width="7.5703125" customWidth="1"/>
  </cols>
  <sheetData>
    <row r="1" spans="1:13" s="6" customFormat="1" ht="15" customHeight="1" x14ac:dyDescent="0.2">
      <c r="A1" s="255" t="s">
        <v>71</v>
      </c>
      <c r="B1" s="106"/>
      <c r="C1" s="106"/>
      <c r="D1" s="142"/>
      <c r="E1" s="142"/>
      <c r="F1" s="142"/>
      <c r="H1" s="115"/>
      <c r="I1" s="115"/>
      <c r="J1" s="115"/>
      <c r="K1" s="115"/>
      <c r="L1" s="115"/>
      <c r="M1" s="115"/>
    </row>
    <row r="2" spans="1:13" ht="15" customHeight="1" x14ac:dyDescent="0.25">
      <c r="A2" s="317" t="s">
        <v>278</v>
      </c>
      <c r="B2" s="317"/>
      <c r="C2" s="317"/>
      <c r="D2" s="317"/>
      <c r="E2" s="317"/>
      <c r="F2" s="317"/>
    </row>
    <row r="3" spans="1:13" ht="15" customHeight="1" x14ac:dyDescent="0.25">
      <c r="A3" s="324" t="s">
        <v>96</v>
      </c>
      <c r="B3" s="324"/>
      <c r="C3" s="324"/>
      <c r="D3" s="324"/>
      <c r="E3" s="324"/>
      <c r="F3" s="324"/>
    </row>
    <row r="4" spans="1:13" ht="15" customHeight="1" x14ac:dyDescent="0.2">
      <c r="A4" s="294" t="s">
        <v>489</v>
      </c>
      <c r="B4" s="294"/>
      <c r="C4" s="294"/>
      <c r="D4" s="294"/>
      <c r="E4" s="294"/>
      <c r="F4" s="294"/>
    </row>
    <row r="5" spans="1:13" ht="15" customHeight="1" x14ac:dyDescent="0.2">
      <c r="A5" s="173"/>
      <c r="B5" s="173"/>
      <c r="C5" s="173"/>
      <c r="D5" s="173"/>
      <c r="E5" s="173"/>
      <c r="F5" s="173"/>
    </row>
    <row r="6" spans="1:13" ht="50.1" customHeight="1" x14ac:dyDescent="0.2">
      <c r="A6" s="191" t="s">
        <v>8</v>
      </c>
      <c r="B6" s="189" t="s">
        <v>363</v>
      </c>
      <c r="C6" s="189" t="s">
        <v>357</v>
      </c>
      <c r="D6" s="245" t="s">
        <v>301</v>
      </c>
      <c r="E6" s="191" t="s">
        <v>80</v>
      </c>
      <c r="F6" s="191" t="s">
        <v>169</v>
      </c>
    </row>
    <row r="7" spans="1:13" ht="20.100000000000001" customHeight="1" x14ac:dyDescent="0.2">
      <c r="A7" s="191">
        <v>1</v>
      </c>
      <c r="B7" s="189">
        <v>2</v>
      </c>
      <c r="C7" s="189">
        <v>3</v>
      </c>
      <c r="D7" s="189">
        <v>4</v>
      </c>
      <c r="E7" s="191">
        <v>5</v>
      </c>
      <c r="F7" s="191" t="s">
        <v>287</v>
      </c>
    </row>
    <row r="8" spans="1:13" ht="15" customHeight="1" x14ac:dyDescent="0.2">
      <c r="A8" s="146" t="s">
        <v>39</v>
      </c>
      <c r="B8" s="103">
        <f>'Табл.II.7.1.ТЗПБ ПрБЛ_мъже'!B8+'Табл.II.7.2.ТЗПБ ПрБЛ_жени'!B8</f>
        <v>54</v>
      </c>
      <c r="C8" s="103">
        <f>'Табл.II.7.1.ТЗПБ ПрБЛ_мъже'!C8+'Табл.II.7.2.ТЗПБ ПрБЛ_жени'!C8</f>
        <v>111</v>
      </c>
      <c r="D8" s="113">
        <f>'Табл.II.7.1.ТЗПБ ПрБЛ_мъже'!D8+'Табл.II.7.2.ТЗПБ ПрБЛ_жени'!D8</f>
        <v>93595.9</v>
      </c>
      <c r="E8" s="103">
        <f>'Табл.II.7.1.ТЗПБ ПрБЛ_мъже'!E8+'Табл.II.7.2.ТЗПБ ПрБЛ_жени'!E8</f>
        <v>1651</v>
      </c>
      <c r="F8" s="145">
        <f>C8/B8</f>
        <v>2.0555555555555554</v>
      </c>
    </row>
    <row r="9" spans="1:13" ht="15" customHeight="1" x14ac:dyDescent="0.2">
      <c r="A9" s="146" t="s">
        <v>40</v>
      </c>
      <c r="B9" s="103">
        <f>'Табл.II.7.1.ТЗПБ ПрБЛ_мъже'!B9+'Табл.II.7.2.ТЗПБ ПрБЛ_жени'!B9</f>
        <v>102</v>
      </c>
      <c r="C9" s="103">
        <f>'Табл.II.7.1.ТЗПБ ПрБЛ_мъже'!C9+'Табл.II.7.2.ТЗПБ ПрБЛ_жени'!C9</f>
        <v>252</v>
      </c>
      <c r="D9" s="113">
        <f>'Табл.II.7.1.ТЗПБ ПрБЛ_мъже'!D9+'Табл.II.7.2.ТЗПБ ПрБЛ_жени'!D9</f>
        <v>254908.14</v>
      </c>
      <c r="E9" s="103">
        <f>'Табл.II.7.1.ТЗПБ ПрБЛ_мъже'!E9+'Табл.II.7.2.ТЗПБ ПрБЛ_жени'!E9</f>
        <v>4134</v>
      </c>
      <c r="F9" s="145">
        <f t="shared" ref="F9:F36" si="0">C9/B9</f>
        <v>2.4705882352941178</v>
      </c>
    </row>
    <row r="10" spans="1:13" ht="15" customHeight="1" x14ac:dyDescent="0.2">
      <c r="A10" s="146" t="s">
        <v>41</v>
      </c>
      <c r="B10" s="103">
        <f>'Табл.II.7.1.ТЗПБ ПрБЛ_мъже'!B10+'Табл.II.7.2.ТЗПБ ПрБЛ_жени'!B10</f>
        <v>180</v>
      </c>
      <c r="C10" s="103">
        <f>'Табл.II.7.1.ТЗПБ ПрБЛ_мъже'!C10+'Табл.II.7.2.ТЗПБ ПрБЛ_жени'!C10</f>
        <v>437</v>
      </c>
      <c r="D10" s="113">
        <f>'Табл.II.7.1.ТЗПБ ПрБЛ_мъже'!D10+'Табл.II.7.2.ТЗПБ ПрБЛ_жени'!D10</f>
        <v>441849.63</v>
      </c>
      <c r="E10" s="103">
        <f>'Табл.II.7.1.ТЗПБ ПрБЛ_мъже'!E10+'Табл.II.7.2.ТЗПБ ПрБЛ_жени'!E10</f>
        <v>7438</v>
      </c>
      <c r="F10" s="145">
        <f t="shared" si="0"/>
        <v>2.4277777777777776</v>
      </c>
    </row>
    <row r="11" spans="1:13" ht="15" customHeight="1" x14ac:dyDescent="0.2">
      <c r="A11" s="146" t="s">
        <v>42</v>
      </c>
      <c r="B11" s="103">
        <f>'Табл.II.7.1.ТЗПБ ПрБЛ_мъже'!B11+'Табл.II.7.2.ТЗПБ ПрБЛ_жени'!B11</f>
        <v>57</v>
      </c>
      <c r="C11" s="103">
        <f>'Табл.II.7.1.ТЗПБ ПрБЛ_мъже'!C11+'Табл.II.7.2.ТЗПБ ПрБЛ_жени'!C11</f>
        <v>170</v>
      </c>
      <c r="D11" s="113">
        <f>'Табл.II.7.1.ТЗПБ ПрБЛ_мъже'!D11+'Табл.II.7.2.ТЗПБ ПрБЛ_жени'!D11</f>
        <v>165783.63</v>
      </c>
      <c r="E11" s="103">
        <f>'Табл.II.7.1.ТЗПБ ПрБЛ_мъже'!E11+'Табл.II.7.2.ТЗПБ ПрБЛ_жени'!E11</f>
        <v>3109</v>
      </c>
      <c r="F11" s="145">
        <f t="shared" si="0"/>
        <v>2.9824561403508771</v>
      </c>
    </row>
    <row r="12" spans="1:13" ht="15" customHeight="1" x14ac:dyDescent="0.2">
      <c r="A12" s="146" t="s">
        <v>43</v>
      </c>
      <c r="B12" s="103">
        <f>'Табл.II.7.1.ТЗПБ ПрБЛ_мъже'!B12+'Табл.II.7.2.ТЗПБ ПрБЛ_жени'!B12</f>
        <v>9</v>
      </c>
      <c r="C12" s="103">
        <f>'Табл.II.7.1.ТЗПБ ПрБЛ_мъже'!C12+'Табл.II.7.2.ТЗПБ ПрБЛ_жени'!C12</f>
        <v>17</v>
      </c>
      <c r="D12" s="113">
        <f>'Табл.II.7.1.ТЗПБ ПрБЛ_мъже'!D12+'Табл.II.7.2.ТЗПБ ПрБЛ_жени'!D12</f>
        <v>8855.0499999999993</v>
      </c>
      <c r="E12" s="103">
        <f>'Табл.II.7.1.ТЗПБ ПрБЛ_мъже'!E12+'Табл.II.7.2.ТЗПБ ПрБЛ_жени'!E12</f>
        <v>237</v>
      </c>
      <c r="F12" s="145">
        <f t="shared" si="0"/>
        <v>1.8888888888888888</v>
      </c>
    </row>
    <row r="13" spans="1:13" ht="15" customHeight="1" x14ac:dyDescent="0.2">
      <c r="A13" s="146" t="s">
        <v>44</v>
      </c>
      <c r="B13" s="103">
        <f>'Табл.II.7.1.ТЗПБ ПрБЛ_мъже'!B13+'Табл.II.7.2.ТЗПБ ПрБЛ_жени'!B13</f>
        <v>41</v>
      </c>
      <c r="C13" s="103">
        <f>'Табл.II.7.1.ТЗПБ ПрБЛ_мъже'!C13+'Табл.II.7.2.ТЗПБ ПрБЛ_жени'!C13</f>
        <v>121</v>
      </c>
      <c r="D13" s="113">
        <f>'Табл.II.7.1.ТЗПБ ПрБЛ_мъже'!D13+'Табл.II.7.2.ТЗПБ ПрБЛ_жени'!D13</f>
        <v>118539</v>
      </c>
      <c r="E13" s="103">
        <f>'Табл.II.7.1.ТЗПБ ПрБЛ_мъже'!E13+'Табл.II.7.2.ТЗПБ ПрБЛ_жени'!E13</f>
        <v>2127</v>
      </c>
      <c r="F13" s="145">
        <f t="shared" si="0"/>
        <v>2.9512195121951219</v>
      </c>
    </row>
    <row r="14" spans="1:13" ht="15" customHeight="1" x14ac:dyDescent="0.2">
      <c r="A14" s="146" t="s">
        <v>45</v>
      </c>
      <c r="B14" s="103">
        <f>'Табл.II.7.1.ТЗПБ ПрБЛ_мъже'!B14+'Табл.II.7.2.ТЗПБ ПрБЛ_жени'!B14</f>
        <v>32</v>
      </c>
      <c r="C14" s="103">
        <f>'Табл.II.7.1.ТЗПБ ПрБЛ_мъже'!C14+'Табл.II.7.2.ТЗПБ ПрБЛ_жени'!C14</f>
        <v>109</v>
      </c>
      <c r="D14" s="113">
        <f>'Табл.II.7.1.ТЗПБ ПрБЛ_мъже'!D14+'Табл.II.7.2.ТЗПБ ПрБЛ_жени'!D14</f>
        <v>116146.35</v>
      </c>
      <c r="E14" s="103">
        <f>'Табл.II.7.1.ТЗПБ ПрБЛ_мъже'!E14+'Табл.II.7.2.ТЗПБ ПрБЛ_жени'!E14</f>
        <v>1875</v>
      </c>
      <c r="F14" s="145">
        <f t="shared" si="0"/>
        <v>3.40625</v>
      </c>
    </row>
    <row r="15" spans="1:13" ht="15" customHeight="1" x14ac:dyDescent="0.2">
      <c r="A15" s="146" t="s">
        <v>46</v>
      </c>
      <c r="B15" s="103">
        <f>'Табл.II.7.1.ТЗПБ ПрБЛ_мъже'!B15+'Табл.II.7.2.ТЗПБ ПрБЛ_жени'!B15</f>
        <v>41</v>
      </c>
      <c r="C15" s="103">
        <f>'Табл.II.7.1.ТЗПБ ПрБЛ_мъже'!C15+'Табл.II.7.2.ТЗПБ ПрБЛ_жени'!C15</f>
        <v>95</v>
      </c>
      <c r="D15" s="113">
        <f>'Табл.II.7.1.ТЗПБ ПрБЛ_мъже'!D15+'Табл.II.7.2.ТЗПБ ПрБЛ_жени'!D15</f>
        <v>113937.12</v>
      </c>
      <c r="E15" s="103">
        <f>'Табл.II.7.1.ТЗПБ ПрБЛ_мъже'!E15+'Табл.II.7.2.ТЗПБ ПрБЛ_жени'!E15</f>
        <v>1594</v>
      </c>
      <c r="F15" s="145">
        <f t="shared" si="0"/>
        <v>2.3170731707317072</v>
      </c>
    </row>
    <row r="16" spans="1:13" ht="15" customHeight="1" x14ac:dyDescent="0.2">
      <c r="A16" s="146" t="s">
        <v>47</v>
      </c>
      <c r="B16" s="103">
        <f>'Табл.II.7.1.ТЗПБ ПрБЛ_мъже'!B16+'Табл.II.7.2.ТЗПБ ПрБЛ_жени'!B16</f>
        <v>20</v>
      </c>
      <c r="C16" s="103">
        <f>'Табл.II.7.1.ТЗПБ ПрБЛ_мъже'!C16+'Табл.II.7.2.ТЗПБ ПрБЛ_жени'!C16</f>
        <v>66</v>
      </c>
      <c r="D16" s="113">
        <f>'Табл.II.7.1.ТЗПБ ПрБЛ_мъже'!D16+'Табл.II.7.2.ТЗПБ ПрБЛ_жени'!D16</f>
        <v>55365.19</v>
      </c>
      <c r="E16" s="103">
        <f>'Табл.II.7.1.ТЗПБ ПрБЛ_мъже'!E16+'Табл.II.7.2.ТЗПБ ПрБЛ_жени'!E16</f>
        <v>1127</v>
      </c>
      <c r="F16" s="145">
        <f t="shared" si="0"/>
        <v>3.3</v>
      </c>
    </row>
    <row r="17" spans="1:6" ht="15" customHeight="1" x14ac:dyDescent="0.2">
      <c r="A17" s="146" t="s">
        <v>48</v>
      </c>
      <c r="B17" s="103">
        <f>'Табл.II.7.1.ТЗПБ ПрБЛ_мъже'!B17+'Табл.II.7.2.ТЗПБ ПрБЛ_жени'!B17</f>
        <v>31</v>
      </c>
      <c r="C17" s="103">
        <f>'Табл.II.7.1.ТЗПБ ПрБЛ_мъже'!C17+'Табл.II.7.2.ТЗПБ ПрБЛ_жени'!C17</f>
        <v>82</v>
      </c>
      <c r="D17" s="113">
        <f>'Табл.II.7.1.ТЗПБ ПрБЛ_мъже'!D17+'Табл.II.7.2.ТЗПБ ПрБЛ_жени'!D17</f>
        <v>84740.37</v>
      </c>
      <c r="E17" s="103">
        <f>'Табл.II.7.1.ТЗПБ ПрБЛ_мъже'!E17+'Табл.II.7.2.ТЗПБ ПрБЛ_жени'!E17</f>
        <v>1424</v>
      </c>
      <c r="F17" s="145">
        <f t="shared" si="0"/>
        <v>2.6451612903225805</v>
      </c>
    </row>
    <row r="18" spans="1:6" ht="15" customHeight="1" x14ac:dyDescent="0.2">
      <c r="A18" s="146" t="s">
        <v>49</v>
      </c>
      <c r="B18" s="103">
        <f>'Табл.II.7.1.ТЗПБ ПрБЛ_мъже'!B18+'Табл.II.7.2.ТЗПБ ПрБЛ_жени'!B18</f>
        <v>27</v>
      </c>
      <c r="C18" s="103">
        <f>'Табл.II.7.1.ТЗПБ ПрБЛ_мъже'!C18+'Табл.II.7.2.ТЗПБ ПрБЛ_жени'!C18</f>
        <v>79</v>
      </c>
      <c r="D18" s="113">
        <f>'Табл.II.7.1.ТЗПБ ПрБЛ_мъже'!D18+'Табл.II.7.2.ТЗПБ ПрБЛ_жени'!D18</f>
        <v>88618.200000000012</v>
      </c>
      <c r="E18" s="103">
        <f>'Табл.II.7.1.ТЗПБ ПрБЛ_мъже'!E18+'Табл.II.7.2.ТЗПБ ПрБЛ_жени'!E18</f>
        <v>1486</v>
      </c>
      <c r="F18" s="145">
        <f t="shared" si="0"/>
        <v>2.925925925925926</v>
      </c>
    </row>
    <row r="19" spans="1:6" ht="15" customHeight="1" x14ac:dyDescent="0.2">
      <c r="A19" s="146" t="s">
        <v>50</v>
      </c>
      <c r="B19" s="103">
        <f>'Табл.II.7.1.ТЗПБ ПрБЛ_мъже'!B19+'Табл.II.7.2.ТЗПБ ПрБЛ_жени'!B19</f>
        <v>58</v>
      </c>
      <c r="C19" s="103">
        <f>'Табл.II.7.1.ТЗПБ ПрБЛ_мъже'!C19+'Табл.II.7.2.ТЗПБ ПрБЛ_жени'!C19</f>
        <v>160</v>
      </c>
      <c r="D19" s="113">
        <f>'Табл.II.7.1.ТЗПБ ПрБЛ_мъже'!D19+'Табл.II.7.2.ТЗПБ ПрБЛ_жени'!D19</f>
        <v>159879.20000000001</v>
      </c>
      <c r="E19" s="103">
        <f>'Табл.II.7.1.ТЗПБ ПрБЛ_мъже'!E19+'Табл.II.7.2.ТЗПБ ПрБЛ_жени'!E19</f>
        <v>2739</v>
      </c>
      <c r="F19" s="145">
        <f t="shared" si="0"/>
        <v>2.7586206896551726</v>
      </c>
    </row>
    <row r="20" spans="1:6" ht="15" customHeight="1" x14ac:dyDescent="0.2">
      <c r="A20" s="146" t="s">
        <v>51</v>
      </c>
      <c r="B20" s="103">
        <f>'Табл.II.7.1.ТЗПБ ПрБЛ_мъже'!B20+'Табл.II.7.2.ТЗПБ ПрБЛ_жени'!B20</f>
        <v>50</v>
      </c>
      <c r="C20" s="103">
        <f>'Табл.II.7.1.ТЗПБ ПрБЛ_мъже'!C20+'Табл.II.7.2.ТЗПБ ПрБЛ_жени'!C20</f>
        <v>118</v>
      </c>
      <c r="D20" s="113">
        <f>'Табл.II.7.1.ТЗПБ ПрБЛ_мъже'!D20+'Табл.II.7.2.ТЗПБ ПрБЛ_жени'!D20</f>
        <v>117218.14</v>
      </c>
      <c r="E20" s="103">
        <f>'Табл.II.7.1.ТЗПБ ПрБЛ_мъже'!E20+'Табл.II.7.2.ТЗПБ ПрБЛ_жени'!E20</f>
        <v>1836</v>
      </c>
      <c r="F20" s="145">
        <f t="shared" si="0"/>
        <v>2.36</v>
      </c>
    </row>
    <row r="21" spans="1:6" ht="15" customHeight="1" x14ac:dyDescent="0.2">
      <c r="A21" s="146" t="s">
        <v>52</v>
      </c>
      <c r="B21" s="103">
        <f>'Табл.II.7.1.ТЗПБ ПрБЛ_мъже'!B21+'Табл.II.7.2.ТЗПБ ПрБЛ_жени'!B21</f>
        <v>47</v>
      </c>
      <c r="C21" s="103">
        <f>'Табл.II.7.1.ТЗПБ ПрБЛ_мъже'!C21+'Табл.II.7.2.ТЗПБ ПрБЛ_жени'!C21</f>
        <v>133</v>
      </c>
      <c r="D21" s="113">
        <f>'Табл.II.7.1.ТЗПБ ПрБЛ_мъже'!D21+'Табл.II.7.2.ТЗПБ ПрБЛ_жени'!D21</f>
        <v>118287.59</v>
      </c>
      <c r="E21" s="103">
        <f>'Табл.II.7.1.ТЗПБ ПрБЛ_мъже'!E21+'Табл.II.7.2.ТЗПБ ПрБЛ_жени'!E21</f>
        <v>2337</v>
      </c>
      <c r="F21" s="145">
        <f t="shared" si="0"/>
        <v>2.8297872340425534</v>
      </c>
    </row>
    <row r="22" spans="1:6" ht="15" customHeight="1" x14ac:dyDescent="0.2">
      <c r="A22" s="146" t="s">
        <v>53</v>
      </c>
      <c r="B22" s="103">
        <f>'Табл.II.7.1.ТЗПБ ПрБЛ_мъже'!B22+'Табл.II.7.2.ТЗПБ ПрБЛ_жени'!B22</f>
        <v>219</v>
      </c>
      <c r="C22" s="103">
        <f>'Табл.II.7.1.ТЗПБ ПрБЛ_мъже'!C22+'Табл.II.7.2.ТЗПБ ПрБЛ_жени'!C22</f>
        <v>573</v>
      </c>
      <c r="D22" s="113">
        <f>'Табл.II.7.1.ТЗПБ ПрБЛ_мъже'!D22+'Табл.II.7.2.ТЗПБ ПрБЛ_жени'!D22</f>
        <v>599096.43999999994</v>
      </c>
      <c r="E22" s="103">
        <f>'Табл.II.7.1.ТЗПБ ПрБЛ_мъже'!E22+'Табл.II.7.2.ТЗПБ ПрБЛ_жени'!E22</f>
        <v>9869</v>
      </c>
      <c r="F22" s="145">
        <f t="shared" si="0"/>
        <v>2.6164383561643834</v>
      </c>
    </row>
    <row r="23" spans="1:6" ht="15" customHeight="1" x14ac:dyDescent="0.2">
      <c r="A23" s="146" t="s">
        <v>54</v>
      </c>
      <c r="B23" s="103">
        <f>'Табл.II.7.1.ТЗПБ ПрБЛ_мъже'!B23+'Табл.II.7.2.ТЗПБ ПрБЛ_жени'!B23</f>
        <v>26</v>
      </c>
      <c r="C23" s="103">
        <f>'Табл.II.7.1.ТЗПБ ПрБЛ_мъже'!C23+'Табл.II.7.2.ТЗПБ ПрБЛ_жени'!C23</f>
        <v>82</v>
      </c>
      <c r="D23" s="113">
        <f>'Табл.II.7.1.ТЗПБ ПрБЛ_мъже'!D23+'Табл.II.7.2.ТЗПБ ПрБЛ_жени'!D23</f>
        <v>88756.06</v>
      </c>
      <c r="E23" s="103">
        <f>'Табл.II.7.1.ТЗПБ ПрБЛ_мъже'!E23+'Табл.II.7.2.ТЗПБ ПрБЛ_жени'!E23</f>
        <v>1433</v>
      </c>
      <c r="F23" s="145">
        <f t="shared" si="0"/>
        <v>3.1538461538461537</v>
      </c>
    </row>
    <row r="24" spans="1:6" ht="15" customHeight="1" x14ac:dyDescent="0.2">
      <c r="A24" s="146" t="s">
        <v>55</v>
      </c>
      <c r="B24" s="103">
        <f>'Табл.II.7.1.ТЗПБ ПрБЛ_мъже'!B24+'Табл.II.7.2.ТЗПБ ПрБЛ_жени'!B24</f>
        <v>91</v>
      </c>
      <c r="C24" s="103">
        <f>'Табл.II.7.1.ТЗПБ ПрБЛ_мъже'!C24+'Табл.II.7.2.ТЗПБ ПрБЛ_жени'!C24</f>
        <v>282</v>
      </c>
      <c r="D24" s="113">
        <f>'Табл.II.7.1.ТЗПБ ПрБЛ_мъже'!D24+'Табл.II.7.2.ТЗПБ ПрБЛ_жени'!D24</f>
        <v>253359.02</v>
      </c>
      <c r="E24" s="103">
        <f>'Табл.II.7.1.ТЗПБ ПрБЛ_мъже'!E24+'Табл.II.7.2.ТЗПБ ПрБЛ_жени'!E24</f>
        <v>4463</v>
      </c>
      <c r="F24" s="145">
        <f t="shared" si="0"/>
        <v>3.098901098901099</v>
      </c>
    </row>
    <row r="25" spans="1:6" ht="15" customHeight="1" x14ac:dyDescent="0.2">
      <c r="A25" s="146" t="s">
        <v>56</v>
      </c>
      <c r="B25" s="103">
        <f>'Табл.II.7.1.ТЗПБ ПрБЛ_мъже'!B25+'Табл.II.7.2.ТЗПБ ПрБЛ_жени'!B25</f>
        <v>12</v>
      </c>
      <c r="C25" s="103">
        <f>'Табл.II.7.1.ТЗПБ ПрБЛ_мъже'!C25+'Табл.II.7.2.ТЗПБ ПрБЛ_жени'!C25</f>
        <v>34</v>
      </c>
      <c r="D25" s="113">
        <f>'Табл.II.7.1.ТЗПБ ПрБЛ_мъже'!D25+'Табл.II.7.2.ТЗПБ ПрБЛ_жени'!D25</f>
        <v>26486.01</v>
      </c>
      <c r="E25" s="103">
        <f>'Табл.II.7.1.ТЗПБ ПрБЛ_мъже'!E25+'Табл.II.7.2.ТЗПБ ПрБЛ_жени'!E25</f>
        <v>638</v>
      </c>
      <c r="F25" s="145">
        <f t="shared" si="0"/>
        <v>2.8333333333333335</v>
      </c>
    </row>
    <row r="26" spans="1:6" ht="15" customHeight="1" x14ac:dyDescent="0.2">
      <c r="A26" s="146" t="s">
        <v>57</v>
      </c>
      <c r="B26" s="103">
        <f>'Табл.II.7.1.ТЗПБ ПрБЛ_мъже'!B26+'Табл.II.7.2.ТЗПБ ПрБЛ_жени'!B26</f>
        <v>46</v>
      </c>
      <c r="C26" s="103">
        <f>'Табл.II.7.1.ТЗПБ ПрБЛ_мъже'!C26+'Табл.II.7.2.ТЗПБ ПрБЛ_жени'!C26</f>
        <v>136</v>
      </c>
      <c r="D26" s="113">
        <f>'Табл.II.7.1.ТЗПБ ПрБЛ_мъже'!D26+'Табл.II.7.2.ТЗПБ ПрБЛ_жени'!D26</f>
        <v>113790.1</v>
      </c>
      <c r="E26" s="103">
        <f>'Табл.II.7.1.ТЗПБ ПрБЛ_мъже'!E26+'Табл.II.7.2.ТЗПБ ПрБЛ_жени'!E26</f>
        <v>2169</v>
      </c>
      <c r="F26" s="145">
        <f t="shared" si="0"/>
        <v>2.9565217391304346</v>
      </c>
    </row>
    <row r="27" spans="1:6" ht="15" customHeight="1" x14ac:dyDescent="0.2">
      <c r="A27" s="146" t="s">
        <v>58</v>
      </c>
      <c r="B27" s="103">
        <f>'Табл.II.7.1.ТЗПБ ПрБЛ_мъже'!B27+'Табл.II.7.2.ТЗПБ ПрБЛ_жени'!B27</f>
        <v>52</v>
      </c>
      <c r="C27" s="103">
        <f>'Табл.II.7.1.ТЗПБ ПрБЛ_мъже'!C27+'Табл.II.7.2.ТЗПБ ПрБЛ_жени'!C27</f>
        <v>113</v>
      </c>
      <c r="D27" s="113">
        <f>'Табл.II.7.1.ТЗПБ ПрБЛ_мъже'!D27+'Табл.II.7.2.ТЗПБ ПрБЛ_жени'!D27</f>
        <v>97785.67</v>
      </c>
      <c r="E27" s="103">
        <f>'Табл.II.7.1.ТЗПБ ПрБЛ_мъже'!E27+'Табл.II.7.2.ТЗПБ ПрБЛ_жени'!E27</f>
        <v>1566</v>
      </c>
      <c r="F27" s="145">
        <f t="shared" si="0"/>
        <v>2.1730769230769229</v>
      </c>
    </row>
    <row r="28" spans="1:6" ht="15" customHeight="1" x14ac:dyDescent="0.2">
      <c r="A28" s="146" t="s">
        <v>59</v>
      </c>
      <c r="B28" s="103">
        <f>'Табл.II.7.1.ТЗПБ ПрБЛ_мъже'!B28+'Табл.II.7.2.ТЗПБ ПрБЛ_жени'!B28</f>
        <v>760</v>
      </c>
      <c r="C28" s="103">
        <f>'Табл.II.7.1.ТЗПБ ПрБЛ_мъже'!C28+'Табл.II.7.2.ТЗПБ ПрБЛ_жени'!C28</f>
        <v>1932</v>
      </c>
      <c r="D28" s="113">
        <f>'Табл.II.7.1.ТЗПБ ПрБЛ_мъже'!D28+'Табл.II.7.2.ТЗПБ ПрБЛ_жени'!D28</f>
        <v>2195759.2000000002</v>
      </c>
      <c r="E28" s="103">
        <f>'Табл.II.7.1.ТЗПБ ПрБЛ_мъже'!E28+'Табл.II.7.2.ТЗПБ ПрБЛ_жени'!E28</f>
        <v>33308</v>
      </c>
      <c r="F28" s="145">
        <f t="shared" si="0"/>
        <v>2.5421052631578949</v>
      </c>
    </row>
    <row r="29" spans="1:6" ht="15" customHeight="1" x14ac:dyDescent="0.2">
      <c r="A29" s="146" t="s">
        <v>60</v>
      </c>
      <c r="B29" s="103">
        <f>'Табл.II.7.1.ТЗПБ ПрБЛ_мъже'!B29+'Табл.II.7.2.ТЗПБ ПрБЛ_жени'!B29</f>
        <v>93</v>
      </c>
      <c r="C29" s="103">
        <f>'Табл.II.7.1.ТЗПБ ПрБЛ_мъже'!C29+'Табл.II.7.2.ТЗПБ ПрБЛ_жени'!C29</f>
        <v>203</v>
      </c>
      <c r="D29" s="113">
        <f>'Табл.II.7.1.ТЗПБ ПрБЛ_мъже'!D29+'Табл.II.7.2.ТЗПБ ПрБЛ_жени'!D29</f>
        <v>195218.88</v>
      </c>
      <c r="E29" s="103">
        <f>'Табл.II.7.1.ТЗПБ ПрБЛ_мъже'!E29+'Табл.II.7.2.ТЗПБ ПрБЛ_жени'!E29</f>
        <v>3217</v>
      </c>
      <c r="F29" s="145">
        <f t="shared" si="0"/>
        <v>2.182795698924731</v>
      </c>
    </row>
    <row r="30" spans="1:6" ht="15" customHeight="1" x14ac:dyDescent="0.2">
      <c r="A30" s="146" t="s">
        <v>61</v>
      </c>
      <c r="B30" s="103">
        <f>'Табл.II.7.1.ТЗПБ ПрБЛ_мъже'!B30+'Табл.II.7.2.ТЗПБ ПрБЛ_жени'!B30</f>
        <v>98</v>
      </c>
      <c r="C30" s="103">
        <f>'Табл.II.7.1.ТЗПБ ПрБЛ_мъже'!C30+'Табл.II.7.2.ТЗПБ ПрБЛ_жени'!C30</f>
        <v>235</v>
      </c>
      <c r="D30" s="113">
        <f>'Табл.II.7.1.ТЗПБ ПрБЛ_мъже'!D30+'Табл.II.7.2.ТЗПБ ПрБЛ_жени'!D30</f>
        <v>287337.06</v>
      </c>
      <c r="E30" s="103">
        <f>'Табл.II.7.1.ТЗПБ ПрБЛ_мъже'!E30+'Табл.II.7.2.ТЗПБ ПрБЛ_жени'!E30</f>
        <v>3878</v>
      </c>
      <c r="F30" s="145">
        <f t="shared" si="0"/>
        <v>2.3979591836734695</v>
      </c>
    </row>
    <row r="31" spans="1:6" ht="15" customHeight="1" x14ac:dyDescent="0.2">
      <c r="A31" s="146" t="s">
        <v>62</v>
      </c>
      <c r="B31" s="103">
        <f>'Табл.II.7.1.ТЗПБ ПрБЛ_мъже'!B31+'Табл.II.7.2.ТЗПБ ПрБЛ_жени'!B31</f>
        <v>38</v>
      </c>
      <c r="C31" s="103">
        <f>'Табл.II.7.1.ТЗПБ ПрБЛ_мъже'!C31+'Табл.II.7.2.ТЗПБ ПрБЛ_жени'!C31</f>
        <v>105</v>
      </c>
      <c r="D31" s="113">
        <f>'Табл.II.7.1.ТЗПБ ПрБЛ_мъже'!D31+'Табл.II.7.2.ТЗПБ ПрБЛ_жени'!D31</f>
        <v>102297.28</v>
      </c>
      <c r="E31" s="103">
        <f>'Табл.II.7.1.ТЗПБ ПрБЛ_мъже'!E31+'Табл.II.7.2.ТЗПБ ПрБЛ_жени'!E31</f>
        <v>1724</v>
      </c>
      <c r="F31" s="145">
        <f t="shared" si="0"/>
        <v>2.763157894736842</v>
      </c>
    </row>
    <row r="32" spans="1:6" ht="15" customHeight="1" x14ac:dyDescent="0.2">
      <c r="A32" s="146" t="s">
        <v>63</v>
      </c>
      <c r="B32" s="103">
        <f>'Табл.II.7.1.ТЗПБ ПрБЛ_мъже'!B32+'Табл.II.7.2.ТЗПБ ПрБЛ_жени'!B32</f>
        <v>40</v>
      </c>
      <c r="C32" s="103">
        <f>'Табл.II.7.1.ТЗПБ ПрБЛ_мъже'!C32+'Табл.II.7.2.ТЗПБ ПрБЛ_жени'!C32</f>
        <v>123</v>
      </c>
      <c r="D32" s="113">
        <f>'Табл.II.7.1.ТЗПБ ПрБЛ_мъже'!D32+'Табл.II.7.2.ТЗПБ ПрБЛ_жени'!D32</f>
        <v>117858.95</v>
      </c>
      <c r="E32" s="103">
        <f>'Табл.II.7.1.ТЗПБ ПрБЛ_мъже'!E32+'Табл.II.7.2.ТЗПБ ПрБЛ_жени'!E32</f>
        <v>2114</v>
      </c>
      <c r="F32" s="145">
        <f t="shared" si="0"/>
        <v>3.0750000000000002</v>
      </c>
    </row>
    <row r="33" spans="1:6" ht="15" customHeight="1" x14ac:dyDescent="0.2">
      <c r="A33" s="146" t="s">
        <v>64</v>
      </c>
      <c r="B33" s="103">
        <f>'Табл.II.7.1.ТЗПБ ПрБЛ_мъже'!B33+'Табл.II.7.2.ТЗПБ ПрБЛ_жени'!B33</f>
        <v>38</v>
      </c>
      <c r="C33" s="103">
        <f>'Табл.II.7.1.ТЗПБ ПрБЛ_мъже'!C33+'Табл.II.7.2.ТЗПБ ПрБЛ_жени'!C33</f>
        <v>89</v>
      </c>
      <c r="D33" s="113">
        <f>'Табл.II.7.1.ТЗПБ ПрБЛ_мъже'!D33+'Табл.II.7.2.ТЗПБ ПрБЛ_жени'!D33</f>
        <v>94069.290000000008</v>
      </c>
      <c r="E33" s="103">
        <f>'Табл.II.7.1.ТЗПБ ПрБЛ_мъже'!E33+'Табл.II.7.2.ТЗПБ ПрБЛ_жени'!E33</f>
        <v>1489</v>
      </c>
      <c r="F33" s="145">
        <f t="shared" si="0"/>
        <v>2.3421052631578947</v>
      </c>
    </row>
    <row r="34" spans="1:6" ht="15" customHeight="1" x14ac:dyDescent="0.2">
      <c r="A34" s="146" t="s">
        <v>65</v>
      </c>
      <c r="B34" s="103">
        <f>'Табл.II.7.1.ТЗПБ ПрБЛ_мъже'!B34+'Табл.II.7.2.ТЗПБ ПрБЛ_жени'!B34</f>
        <v>58</v>
      </c>
      <c r="C34" s="103">
        <f>'Табл.II.7.1.ТЗПБ ПрБЛ_мъже'!C34+'Табл.II.7.2.ТЗПБ ПрБЛ_жени'!C34</f>
        <v>157</v>
      </c>
      <c r="D34" s="113">
        <f>'Табл.II.7.1.ТЗПБ ПрБЛ_мъже'!D34+'Табл.II.7.2.ТЗПБ ПрБЛ_жени'!D34</f>
        <v>166527.41</v>
      </c>
      <c r="E34" s="103">
        <f>'Табл.II.7.1.ТЗПБ ПрБЛ_мъже'!E34+'Табл.II.7.2.ТЗПБ ПрБЛ_жени'!E34</f>
        <v>2619</v>
      </c>
      <c r="F34" s="145">
        <f t="shared" si="0"/>
        <v>2.7068965517241379</v>
      </c>
    </row>
    <row r="35" spans="1:6" ht="15" customHeight="1" x14ac:dyDescent="0.2">
      <c r="A35" s="146" t="s">
        <v>66</v>
      </c>
      <c r="B35" s="103">
        <f>'Табл.II.7.1.ТЗПБ ПрБЛ_мъже'!B35+'Табл.II.7.2.ТЗПБ ПрБЛ_жени'!B35</f>
        <v>51</v>
      </c>
      <c r="C35" s="103">
        <f>'Табл.II.7.1.ТЗПБ ПрБЛ_мъже'!C35+'Табл.II.7.2.ТЗПБ ПрБЛ_жени'!C35</f>
        <v>135</v>
      </c>
      <c r="D35" s="113">
        <f>'Табл.II.7.1.ТЗПБ ПрБЛ_мъже'!D35+'Табл.II.7.2.ТЗПБ ПрБЛ_жени'!D35</f>
        <v>150048.70000000001</v>
      </c>
      <c r="E35" s="103">
        <f>'Табл.II.7.1.ТЗПБ ПрБЛ_мъже'!E35+'Табл.II.7.2.ТЗПБ ПрБЛ_жени'!E35</f>
        <v>2275</v>
      </c>
      <c r="F35" s="145">
        <f t="shared" si="0"/>
        <v>2.6470588235294117</v>
      </c>
    </row>
    <row r="36" spans="1:6" ht="20.100000000000001" customHeight="1" x14ac:dyDescent="0.2">
      <c r="A36" s="229" t="s">
        <v>152</v>
      </c>
      <c r="B36" s="182">
        <f>SUM(B8:B35)</f>
        <v>2371</v>
      </c>
      <c r="C36" s="182">
        <f>SUM(C8:C35)</f>
        <v>6149</v>
      </c>
      <c r="D36" s="243">
        <f>SUM(D8:D35)</f>
        <v>6426113.5800000001</v>
      </c>
      <c r="E36" s="182">
        <f>SUM(E8:E35)</f>
        <v>103876</v>
      </c>
      <c r="F36" s="230">
        <f t="shared" si="0"/>
        <v>2.5934204976803037</v>
      </c>
    </row>
    <row r="38" spans="1:6" ht="78.75" customHeight="1" x14ac:dyDescent="0.2">
      <c r="A38" s="335" t="s">
        <v>511</v>
      </c>
      <c r="B38" s="335"/>
      <c r="C38" s="335"/>
      <c r="D38" s="335"/>
      <c r="E38" s="335"/>
      <c r="F38" s="335"/>
    </row>
    <row r="57" ht="30" customHeight="1" x14ac:dyDescent="0.2"/>
  </sheetData>
  <mergeCells count="4">
    <mergeCell ref="A38:F38"/>
    <mergeCell ref="A2:F2"/>
    <mergeCell ref="A3:F3"/>
    <mergeCell ref="A4:F4"/>
  </mergeCells>
  <phoneticPr fontId="0" type="noConversion"/>
  <hyperlinks>
    <hyperlink ref="A1" location="Съдържание!Print_Area" display="към съдържанието" xr:uid="{00000000-0004-0000-2A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1">
    <pageSetUpPr fitToPage="1"/>
  </sheetPr>
  <dimension ref="A1:L57"/>
  <sheetViews>
    <sheetView topLeftCell="A28" zoomScaleNormal="100" workbookViewId="0">
      <selection activeCell="I17" sqref="I17"/>
    </sheetView>
  </sheetViews>
  <sheetFormatPr defaultRowHeight="12.75" x14ac:dyDescent="0.2"/>
  <cols>
    <col min="1" max="1" width="20.7109375" style="98" customWidth="1"/>
    <col min="2" max="3" width="13.7109375" style="98" customWidth="1"/>
    <col min="4" max="4" width="15.7109375" style="98" customWidth="1"/>
    <col min="5" max="6" width="13.7109375" style="98" customWidth="1"/>
    <col min="7" max="16384" width="9.140625" style="98"/>
  </cols>
  <sheetData>
    <row r="1" spans="1:12" ht="15" customHeight="1" x14ac:dyDescent="0.2">
      <c r="A1" s="255" t="s">
        <v>71</v>
      </c>
      <c r="B1" s="106"/>
      <c r="C1" s="106"/>
      <c r="D1" s="142"/>
      <c r="E1" s="142"/>
      <c r="F1" s="142"/>
      <c r="G1" s="115"/>
      <c r="H1" s="115"/>
      <c r="I1" s="115"/>
      <c r="J1" s="115"/>
      <c r="K1" s="115"/>
      <c r="L1" s="115"/>
    </row>
    <row r="2" spans="1:12" ht="15" customHeight="1" x14ac:dyDescent="0.25">
      <c r="A2" s="317" t="s">
        <v>279</v>
      </c>
      <c r="B2" s="317"/>
      <c r="C2" s="317"/>
      <c r="D2" s="317"/>
      <c r="E2" s="317"/>
      <c r="F2" s="317"/>
    </row>
    <row r="3" spans="1:12" ht="15" customHeight="1" x14ac:dyDescent="0.25">
      <c r="A3" s="324" t="s">
        <v>96</v>
      </c>
      <c r="B3" s="324"/>
      <c r="C3" s="324"/>
      <c r="D3" s="324"/>
      <c r="E3" s="324"/>
      <c r="F3" s="324"/>
    </row>
    <row r="4" spans="1:12" ht="15" customHeight="1" x14ac:dyDescent="0.2">
      <c r="A4" s="294" t="s">
        <v>490</v>
      </c>
      <c r="B4" s="294"/>
      <c r="C4" s="294"/>
      <c r="D4" s="294"/>
      <c r="E4" s="294"/>
      <c r="F4" s="294"/>
    </row>
    <row r="5" spans="1:12" ht="15" customHeight="1" x14ac:dyDescent="0.2">
      <c r="A5" s="173"/>
      <c r="B5" s="173"/>
      <c r="C5" s="173"/>
      <c r="D5" s="173"/>
      <c r="E5" s="173"/>
      <c r="F5" s="173"/>
    </row>
    <row r="6" spans="1:12" ht="50.1" customHeight="1" x14ac:dyDescent="0.2">
      <c r="A6" s="191" t="s">
        <v>8</v>
      </c>
      <c r="B6" s="189" t="s">
        <v>359</v>
      </c>
      <c r="C6" s="189" t="s">
        <v>344</v>
      </c>
      <c r="D6" s="245" t="s">
        <v>311</v>
      </c>
      <c r="E6" s="191" t="s">
        <v>80</v>
      </c>
      <c r="F6" s="191" t="s">
        <v>169</v>
      </c>
    </row>
    <row r="7" spans="1:12" ht="20.100000000000001" customHeight="1" x14ac:dyDescent="0.2">
      <c r="A7" s="191">
        <v>1</v>
      </c>
      <c r="B7" s="189">
        <v>2</v>
      </c>
      <c r="C7" s="189">
        <v>3</v>
      </c>
      <c r="D7" s="189">
        <v>4</v>
      </c>
      <c r="E7" s="191">
        <v>5</v>
      </c>
      <c r="F7" s="191" t="s">
        <v>287</v>
      </c>
    </row>
    <row r="8" spans="1:12" ht="15" customHeight="1" x14ac:dyDescent="0.2">
      <c r="A8" s="146" t="s">
        <v>39</v>
      </c>
      <c r="B8" s="103">
        <v>37</v>
      </c>
      <c r="C8" s="103">
        <v>77</v>
      </c>
      <c r="D8" s="113">
        <v>59974.51</v>
      </c>
      <c r="E8" s="103">
        <v>1130</v>
      </c>
      <c r="F8" s="145">
        <f>C8/B8</f>
        <v>2.0810810810810811</v>
      </c>
    </row>
    <row r="9" spans="1:12" ht="15" customHeight="1" x14ac:dyDescent="0.2">
      <c r="A9" s="146" t="s">
        <v>40</v>
      </c>
      <c r="B9" s="103">
        <v>66</v>
      </c>
      <c r="C9" s="103">
        <v>156</v>
      </c>
      <c r="D9" s="113">
        <v>160099.94</v>
      </c>
      <c r="E9" s="103">
        <v>2591</v>
      </c>
      <c r="F9" s="145">
        <f t="shared" ref="F9:F36" si="0">C9/B9</f>
        <v>2.3636363636363638</v>
      </c>
    </row>
    <row r="10" spans="1:12" ht="15" customHeight="1" x14ac:dyDescent="0.2">
      <c r="A10" s="146" t="s">
        <v>41</v>
      </c>
      <c r="B10" s="103">
        <v>129</v>
      </c>
      <c r="C10" s="103">
        <v>315</v>
      </c>
      <c r="D10" s="113">
        <v>315073.59999999998</v>
      </c>
      <c r="E10" s="103">
        <v>5423</v>
      </c>
      <c r="F10" s="145">
        <f t="shared" si="0"/>
        <v>2.441860465116279</v>
      </c>
    </row>
    <row r="11" spans="1:12" ht="15" customHeight="1" x14ac:dyDescent="0.2">
      <c r="A11" s="146" t="s">
        <v>42</v>
      </c>
      <c r="B11" s="103">
        <v>37</v>
      </c>
      <c r="C11" s="103">
        <v>114</v>
      </c>
      <c r="D11" s="113">
        <v>102827.9</v>
      </c>
      <c r="E11" s="103">
        <v>2119</v>
      </c>
      <c r="F11" s="145">
        <f t="shared" si="0"/>
        <v>3.0810810810810811</v>
      </c>
    </row>
    <row r="12" spans="1:12" ht="15" customHeight="1" x14ac:dyDescent="0.2">
      <c r="A12" s="146" t="s">
        <v>43</v>
      </c>
      <c r="B12" s="103">
        <v>6</v>
      </c>
      <c r="C12" s="103">
        <v>11</v>
      </c>
      <c r="D12" s="113">
        <v>5497.84</v>
      </c>
      <c r="E12" s="103">
        <v>158</v>
      </c>
      <c r="F12" s="145">
        <f t="shared" si="0"/>
        <v>1.8333333333333333</v>
      </c>
    </row>
    <row r="13" spans="1:12" ht="15" customHeight="1" x14ac:dyDescent="0.2">
      <c r="A13" s="146" t="s">
        <v>44</v>
      </c>
      <c r="B13" s="103">
        <v>34</v>
      </c>
      <c r="C13" s="103">
        <v>91</v>
      </c>
      <c r="D13" s="113">
        <v>85661.34</v>
      </c>
      <c r="E13" s="103">
        <v>1586</v>
      </c>
      <c r="F13" s="145">
        <f t="shared" si="0"/>
        <v>2.6764705882352939</v>
      </c>
    </row>
    <row r="14" spans="1:12" ht="15" customHeight="1" x14ac:dyDescent="0.2">
      <c r="A14" s="146" t="s">
        <v>45</v>
      </c>
      <c r="B14" s="103">
        <v>16</v>
      </c>
      <c r="C14" s="103">
        <v>51</v>
      </c>
      <c r="D14" s="113">
        <v>48781.32</v>
      </c>
      <c r="E14" s="103">
        <v>874</v>
      </c>
      <c r="F14" s="145">
        <f t="shared" si="0"/>
        <v>3.1875</v>
      </c>
    </row>
    <row r="15" spans="1:12" ht="15" customHeight="1" x14ac:dyDescent="0.2">
      <c r="A15" s="146" t="s">
        <v>46</v>
      </c>
      <c r="B15" s="103">
        <v>30</v>
      </c>
      <c r="C15" s="103">
        <v>70</v>
      </c>
      <c r="D15" s="113">
        <v>80691.94</v>
      </c>
      <c r="E15" s="103">
        <v>1163</v>
      </c>
      <c r="F15" s="145">
        <f t="shared" si="0"/>
        <v>2.3333333333333335</v>
      </c>
    </row>
    <row r="16" spans="1:12" ht="15" customHeight="1" x14ac:dyDescent="0.2">
      <c r="A16" s="146" t="s">
        <v>47</v>
      </c>
      <c r="B16" s="103">
        <v>15</v>
      </c>
      <c r="C16" s="103">
        <v>48</v>
      </c>
      <c r="D16" s="113">
        <v>45933.87</v>
      </c>
      <c r="E16" s="103">
        <v>808</v>
      </c>
      <c r="F16" s="145">
        <f t="shared" si="0"/>
        <v>3.2</v>
      </c>
    </row>
    <row r="17" spans="1:6" ht="15" customHeight="1" x14ac:dyDescent="0.2">
      <c r="A17" s="146" t="s">
        <v>48</v>
      </c>
      <c r="B17" s="103">
        <v>18</v>
      </c>
      <c r="C17" s="103">
        <v>44</v>
      </c>
      <c r="D17" s="113">
        <v>44941.04</v>
      </c>
      <c r="E17" s="103">
        <v>785</v>
      </c>
      <c r="F17" s="145">
        <f t="shared" si="0"/>
        <v>2.4444444444444446</v>
      </c>
    </row>
    <row r="18" spans="1:6" ht="15" customHeight="1" x14ac:dyDescent="0.2">
      <c r="A18" s="146" t="s">
        <v>49</v>
      </c>
      <c r="B18" s="103">
        <v>19</v>
      </c>
      <c r="C18" s="103">
        <v>50</v>
      </c>
      <c r="D18" s="113">
        <v>60186.3</v>
      </c>
      <c r="E18" s="103">
        <v>946</v>
      </c>
      <c r="F18" s="145">
        <f t="shared" si="0"/>
        <v>2.6315789473684212</v>
      </c>
    </row>
    <row r="19" spans="1:6" ht="15" customHeight="1" x14ac:dyDescent="0.2">
      <c r="A19" s="146" t="s">
        <v>50</v>
      </c>
      <c r="B19" s="103">
        <v>40</v>
      </c>
      <c r="C19" s="103">
        <v>105</v>
      </c>
      <c r="D19" s="113">
        <v>108761.7</v>
      </c>
      <c r="E19" s="103">
        <v>1779</v>
      </c>
      <c r="F19" s="145">
        <f t="shared" si="0"/>
        <v>2.625</v>
      </c>
    </row>
    <row r="20" spans="1:6" ht="15" customHeight="1" x14ac:dyDescent="0.2">
      <c r="A20" s="146" t="s">
        <v>51</v>
      </c>
      <c r="B20" s="103">
        <v>24</v>
      </c>
      <c r="C20" s="103">
        <v>44</v>
      </c>
      <c r="D20" s="113">
        <v>35049.089999999997</v>
      </c>
      <c r="E20" s="103">
        <v>627</v>
      </c>
      <c r="F20" s="145">
        <f t="shared" si="0"/>
        <v>1.8333333333333333</v>
      </c>
    </row>
    <row r="21" spans="1:6" ht="15" customHeight="1" x14ac:dyDescent="0.2">
      <c r="A21" s="146" t="s">
        <v>52</v>
      </c>
      <c r="B21" s="103">
        <v>31</v>
      </c>
      <c r="C21" s="103">
        <v>104</v>
      </c>
      <c r="D21" s="113">
        <v>91037.17</v>
      </c>
      <c r="E21" s="103">
        <v>1834</v>
      </c>
      <c r="F21" s="145">
        <f t="shared" si="0"/>
        <v>3.3548387096774195</v>
      </c>
    </row>
    <row r="22" spans="1:6" ht="15" customHeight="1" x14ac:dyDescent="0.2">
      <c r="A22" s="146" t="s">
        <v>53</v>
      </c>
      <c r="B22" s="103">
        <v>139</v>
      </c>
      <c r="C22" s="103">
        <v>356</v>
      </c>
      <c r="D22" s="113">
        <v>387746.51</v>
      </c>
      <c r="E22" s="103">
        <v>6252</v>
      </c>
      <c r="F22" s="145">
        <f t="shared" si="0"/>
        <v>2.5611510791366907</v>
      </c>
    </row>
    <row r="23" spans="1:6" ht="15" customHeight="1" x14ac:dyDescent="0.2">
      <c r="A23" s="146" t="s">
        <v>54</v>
      </c>
      <c r="B23" s="103">
        <v>16</v>
      </c>
      <c r="C23" s="103">
        <v>53</v>
      </c>
      <c r="D23" s="113">
        <v>54088.51</v>
      </c>
      <c r="E23" s="103">
        <v>918</v>
      </c>
      <c r="F23" s="145">
        <f t="shared" si="0"/>
        <v>3.3125</v>
      </c>
    </row>
    <row r="24" spans="1:6" ht="15" customHeight="1" x14ac:dyDescent="0.2">
      <c r="A24" s="146" t="s">
        <v>55</v>
      </c>
      <c r="B24" s="103">
        <v>54</v>
      </c>
      <c r="C24" s="103">
        <v>170</v>
      </c>
      <c r="D24" s="113">
        <v>155515.79999999999</v>
      </c>
      <c r="E24" s="103">
        <v>2701</v>
      </c>
      <c r="F24" s="145">
        <f t="shared" si="0"/>
        <v>3.1481481481481484</v>
      </c>
    </row>
    <row r="25" spans="1:6" ht="15" customHeight="1" x14ac:dyDescent="0.2">
      <c r="A25" s="146" t="s">
        <v>56</v>
      </c>
      <c r="B25" s="103">
        <v>8</v>
      </c>
      <c r="C25" s="103">
        <v>28</v>
      </c>
      <c r="D25" s="113">
        <v>20821.71</v>
      </c>
      <c r="E25" s="103">
        <v>535</v>
      </c>
      <c r="F25" s="145">
        <f t="shared" si="0"/>
        <v>3.5</v>
      </c>
    </row>
    <row r="26" spans="1:6" ht="15" customHeight="1" x14ac:dyDescent="0.2">
      <c r="A26" s="146" t="s">
        <v>57</v>
      </c>
      <c r="B26" s="103">
        <v>34</v>
      </c>
      <c r="C26" s="103">
        <v>105</v>
      </c>
      <c r="D26" s="113">
        <v>81444.61</v>
      </c>
      <c r="E26" s="103">
        <v>1696</v>
      </c>
      <c r="F26" s="145">
        <f t="shared" si="0"/>
        <v>3.0882352941176472</v>
      </c>
    </row>
    <row r="27" spans="1:6" ht="15" customHeight="1" x14ac:dyDescent="0.2">
      <c r="A27" s="146" t="s">
        <v>58</v>
      </c>
      <c r="B27" s="103">
        <v>46</v>
      </c>
      <c r="C27" s="103">
        <v>99</v>
      </c>
      <c r="D27" s="113">
        <v>90633.05</v>
      </c>
      <c r="E27" s="103">
        <v>1389</v>
      </c>
      <c r="F27" s="145">
        <f t="shared" si="0"/>
        <v>2.152173913043478</v>
      </c>
    </row>
    <row r="28" spans="1:6" ht="15" customHeight="1" x14ac:dyDescent="0.2">
      <c r="A28" s="146" t="s">
        <v>59</v>
      </c>
      <c r="B28" s="103">
        <v>421</v>
      </c>
      <c r="C28" s="103">
        <v>1096</v>
      </c>
      <c r="D28" s="113">
        <v>1235381.29</v>
      </c>
      <c r="E28" s="103">
        <v>18677</v>
      </c>
      <c r="F28" s="145">
        <f t="shared" si="0"/>
        <v>2.6033254156769594</v>
      </c>
    </row>
    <row r="29" spans="1:6" ht="15" customHeight="1" x14ac:dyDescent="0.2">
      <c r="A29" s="146" t="s">
        <v>60</v>
      </c>
      <c r="B29" s="103">
        <v>45</v>
      </c>
      <c r="C29" s="103">
        <v>121</v>
      </c>
      <c r="D29" s="113">
        <v>110314.94</v>
      </c>
      <c r="E29" s="103">
        <v>1954</v>
      </c>
      <c r="F29" s="145">
        <f t="shared" si="0"/>
        <v>2.6888888888888891</v>
      </c>
    </row>
    <row r="30" spans="1:6" ht="15" customHeight="1" x14ac:dyDescent="0.2">
      <c r="A30" s="146" t="s">
        <v>61</v>
      </c>
      <c r="B30" s="103">
        <v>64</v>
      </c>
      <c r="C30" s="103">
        <v>150</v>
      </c>
      <c r="D30" s="113">
        <v>218242.4</v>
      </c>
      <c r="E30" s="103">
        <v>2522</v>
      </c>
      <c r="F30" s="145">
        <f t="shared" si="0"/>
        <v>2.34375</v>
      </c>
    </row>
    <row r="31" spans="1:6" ht="15" customHeight="1" x14ac:dyDescent="0.2">
      <c r="A31" s="146" t="s">
        <v>62</v>
      </c>
      <c r="B31" s="103">
        <v>22</v>
      </c>
      <c r="C31" s="103">
        <v>58</v>
      </c>
      <c r="D31" s="113">
        <v>56383.89</v>
      </c>
      <c r="E31" s="103">
        <v>988</v>
      </c>
      <c r="F31" s="145">
        <f t="shared" si="0"/>
        <v>2.6363636363636362</v>
      </c>
    </row>
    <row r="32" spans="1:6" ht="15" customHeight="1" x14ac:dyDescent="0.2">
      <c r="A32" s="146" t="s">
        <v>63</v>
      </c>
      <c r="B32" s="103">
        <v>32</v>
      </c>
      <c r="C32" s="103">
        <v>82</v>
      </c>
      <c r="D32" s="113">
        <v>78427.28</v>
      </c>
      <c r="E32" s="103">
        <v>1351</v>
      </c>
      <c r="F32" s="145">
        <f t="shared" si="0"/>
        <v>2.5625</v>
      </c>
    </row>
    <row r="33" spans="1:6" ht="15" customHeight="1" x14ac:dyDescent="0.2">
      <c r="A33" s="146" t="s">
        <v>64</v>
      </c>
      <c r="B33" s="103">
        <v>27</v>
      </c>
      <c r="C33" s="103">
        <v>62</v>
      </c>
      <c r="D33" s="113">
        <v>55619.03</v>
      </c>
      <c r="E33" s="103">
        <v>988</v>
      </c>
      <c r="F33" s="145">
        <f t="shared" si="0"/>
        <v>2.2962962962962963</v>
      </c>
    </row>
    <row r="34" spans="1:6" ht="15" customHeight="1" x14ac:dyDescent="0.2">
      <c r="A34" s="146" t="s">
        <v>65</v>
      </c>
      <c r="B34" s="103">
        <v>34</v>
      </c>
      <c r="C34" s="103">
        <v>99</v>
      </c>
      <c r="D34" s="113">
        <v>104746.3</v>
      </c>
      <c r="E34" s="103">
        <v>1675</v>
      </c>
      <c r="F34" s="145">
        <f t="shared" si="0"/>
        <v>2.9117647058823528</v>
      </c>
    </row>
    <row r="35" spans="1:6" ht="15" customHeight="1" x14ac:dyDescent="0.2">
      <c r="A35" s="146" t="s">
        <v>66</v>
      </c>
      <c r="B35" s="103">
        <v>40</v>
      </c>
      <c r="C35" s="103">
        <v>107</v>
      </c>
      <c r="D35" s="113">
        <v>118246.83</v>
      </c>
      <c r="E35" s="103">
        <v>1825</v>
      </c>
      <c r="F35" s="145">
        <f t="shared" si="0"/>
        <v>2.6749999999999998</v>
      </c>
    </row>
    <row r="36" spans="1:6" ht="20.100000000000001" customHeight="1" x14ac:dyDescent="0.2">
      <c r="A36" s="229" t="s">
        <v>152</v>
      </c>
      <c r="B36" s="182">
        <f>SUM(B8:B35)</f>
        <v>1484</v>
      </c>
      <c r="C36" s="182">
        <f>SUM(C8:C35)</f>
        <v>3866</v>
      </c>
      <c r="D36" s="243">
        <f>SUM(D8:D35)</f>
        <v>4012129.7099999995</v>
      </c>
      <c r="E36" s="182">
        <f>SUM(E8:E35)</f>
        <v>65294</v>
      </c>
      <c r="F36" s="230">
        <f t="shared" si="0"/>
        <v>2.605121293800539</v>
      </c>
    </row>
    <row r="38" spans="1:6" ht="89.25" customHeight="1" x14ac:dyDescent="0.2">
      <c r="A38" s="335" t="s">
        <v>511</v>
      </c>
      <c r="B38" s="335"/>
      <c r="C38" s="335"/>
      <c r="D38" s="335"/>
      <c r="E38" s="335"/>
      <c r="F38" s="335"/>
    </row>
    <row r="51" ht="30" customHeight="1" x14ac:dyDescent="0.2"/>
    <row r="57" ht="30" customHeight="1" x14ac:dyDescent="0.2"/>
  </sheetData>
  <mergeCells count="4">
    <mergeCell ref="A38:F38"/>
    <mergeCell ref="A2:F2"/>
    <mergeCell ref="A3:F3"/>
    <mergeCell ref="A4:F4"/>
  </mergeCells>
  <phoneticPr fontId="0" type="noConversion"/>
  <hyperlinks>
    <hyperlink ref="A1" location="Съдържание!Print_Area" display="към съдържанието" xr:uid="{00000000-0004-0000-2B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pageSetUpPr fitToPage="1"/>
  </sheetPr>
  <dimension ref="A1:M57"/>
  <sheetViews>
    <sheetView topLeftCell="A28" zoomScaleNormal="100" workbookViewId="0">
      <selection activeCell="I17" sqref="I17"/>
    </sheetView>
  </sheetViews>
  <sheetFormatPr defaultRowHeight="12.75" x14ac:dyDescent="0.2"/>
  <cols>
    <col min="1" max="1" width="20.7109375" customWidth="1"/>
    <col min="2" max="3" width="13.7109375" customWidth="1"/>
    <col min="4" max="4" width="15.7109375" customWidth="1"/>
    <col min="5" max="6" width="13.7109375" customWidth="1"/>
  </cols>
  <sheetData>
    <row r="1" spans="1:13" s="6" customFormat="1" ht="15" customHeight="1" x14ac:dyDescent="0.2">
      <c r="A1" s="255" t="s">
        <v>71</v>
      </c>
      <c r="B1" s="106"/>
      <c r="C1" s="106"/>
      <c r="D1" s="142"/>
      <c r="E1" s="142"/>
      <c r="F1" s="142"/>
      <c r="H1" s="115"/>
      <c r="I1" s="115"/>
      <c r="J1" s="115"/>
      <c r="K1" s="115"/>
      <c r="L1" s="115"/>
      <c r="M1" s="115"/>
    </row>
    <row r="2" spans="1:13" ht="15" customHeight="1" x14ac:dyDescent="0.25">
      <c r="A2" s="317" t="s">
        <v>280</v>
      </c>
      <c r="B2" s="317"/>
      <c r="C2" s="317"/>
      <c r="D2" s="317"/>
      <c r="E2" s="317"/>
      <c r="F2" s="317"/>
    </row>
    <row r="3" spans="1:13" ht="15" customHeight="1" x14ac:dyDescent="0.25">
      <c r="A3" s="324" t="s">
        <v>96</v>
      </c>
      <c r="B3" s="324"/>
      <c r="C3" s="324"/>
      <c r="D3" s="324"/>
      <c r="E3" s="324"/>
      <c r="F3" s="324"/>
    </row>
    <row r="4" spans="1:13" ht="15" customHeight="1" x14ac:dyDescent="0.2">
      <c r="A4" s="294" t="s">
        <v>488</v>
      </c>
      <c r="B4" s="294"/>
      <c r="C4" s="294"/>
      <c r="D4" s="294"/>
      <c r="E4" s="294"/>
      <c r="F4" s="294"/>
    </row>
    <row r="5" spans="1:13" ht="15" customHeight="1" x14ac:dyDescent="0.2">
      <c r="A5" s="173"/>
      <c r="B5" s="173"/>
      <c r="C5" s="173"/>
      <c r="D5" s="173"/>
      <c r="E5" s="173"/>
      <c r="F5" s="173"/>
    </row>
    <row r="6" spans="1:13" ht="50.1" customHeight="1" x14ac:dyDescent="0.2">
      <c r="A6" s="191" t="s">
        <v>8</v>
      </c>
      <c r="B6" s="189" t="s">
        <v>364</v>
      </c>
      <c r="C6" s="189" t="s">
        <v>351</v>
      </c>
      <c r="D6" s="245" t="s">
        <v>311</v>
      </c>
      <c r="E6" s="191" t="s">
        <v>80</v>
      </c>
      <c r="F6" s="191" t="s">
        <v>169</v>
      </c>
    </row>
    <row r="7" spans="1:13" ht="20.100000000000001" customHeight="1" x14ac:dyDescent="0.2">
      <c r="A7" s="191">
        <v>1</v>
      </c>
      <c r="B7" s="189">
        <v>2</v>
      </c>
      <c r="C7" s="189">
        <v>3</v>
      </c>
      <c r="D7" s="189">
        <v>4</v>
      </c>
      <c r="E7" s="191">
        <v>5</v>
      </c>
      <c r="F7" s="191" t="s">
        <v>287</v>
      </c>
    </row>
    <row r="8" spans="1:13" ht="15" customHeight="1" x14ac:dyDescent="0.2">
      <c r="A8" s="146" t="s">
        <v>39</v>
      </c>
      <c r="B8" s="103">
        <v>17</v>
      </c>
      <c r="C8" s="103">
        <v>34</v>
      </c>
      <c r="D8" s="113">
        <v>33621.39</v>
      </c>
      <c r="E8" s="103">
        <v>521</v>
      </c>
      <c r="F8" s="145">
        <f>C8/B8</f>
        <v>2</v>
      </c>
    </row>
    <row r="9" spans="1:13" ht="15" customHeight="1" x14ac:dyDescent="0.2">
      <c r="A9" s="146" t="s">
        <v>40</v>
      </c>
      <c r="B9" s="103">
        <v>36</v>
      </c>
      <c r="C9" s="103">
        <v>96</v>
      </c>
      <c r="D9" s="113">
        <v>94808.2</v>
      </c>
      <c r="E9" s="103">
        <v>1543</v>
      </c>
      <c r="F9" s="145">
        <f t="shared" ref="F9:F35" si="0">C9/B9</f>
        <v>2.6666666666666665</v>
      </c>
    </row>
    <row r="10" spans="1:13" ht="15" customHeight="1" x14ac:dyDescent="0.2">
      <c r="A10" s="146" t="s">
        <v>41</v>
      </c>
      <c r="B10" s="103">
        <v>51</v>
      </c>
      <c r="C10" s="103">
        <v>122</v>
      </c>
      <c r="D10" s="113">
        <v>126776.03</v>
      </c>
      <c r="E10" s="103">
        <v>2015</v>
      </c>
      <c r="F10" s="145">
        <f t="shared" si="0"/>
        <v>2.392156862745098</v>
      </c>
    </row>
    <row r="11" spans="1:13" ht="15" customHeight="1" x14ac:dyDescent="0.2">
      <c r="A11" s="146" t="s">
        <v>42</v>
      </c>
      <c r="B11" s="103">
        <v>20</v>
      </c>
      <c r="C11" s="103">
        <v>56</v>
      </c>
      <c r="D11" s="113">
        <v>62955.73</v>
      </c>
      <c r="E11" s="103">
        <v>990</v>
      </c>
      <c r="F11" s="145">
        <f t="shared" si="0"/>
        <v>2.8</v>
      </c>
    </row>
    <row r="12" spans="1:13" ht="15" customHeight="1" x14ac:dyDescent="0.2">
      <c r="A12" s="146" t="s">
        <v>43</v>
      </c>
      <c r="B12" s="103">
        <v>3</v>
      </c>
      <c r="C12" s="103">
        <v>6</v>
      </c>
      <c r="D12" s="113">
        <v>3357.21</v>
      </c>
      <c r="E12" s="103">
        <v>79</v>
      </c>
      <c r="F12" s="145">
        <f>C12/B12</f>
        <v>2</v>
      </c>
    </row>
    <row r="13" spans="1:13" ht="15" customHeight="1" x14ac:dyDescent="0.2">
      <c r="A13" s="146" t="s">
        <v>44</v>
      </c>
      <c r="B13" s="103">
        <v>7</v>
      </c>
      <c r="C13" s="103">
        <v>30</v>
      </c>
      <c r="D13" s="113">
        <v>32877.660000000003</v>
      </c>
      <c r="E13" s="103">
        <v>541</v>
      </c>
      <c r="F13" s="145">
        <f t="shared" si="0"/>
        <v>4.2857142857142856</v>
      </c>
    </row>
    <row r="14" spans="1:13" ht="15" customHeight="1" x14ac:dyDescent="0.2">
      <c r="A14" s="146" t="s">
        <v>45</v>
      </c>
      <c r="B14" s="103">
        <v>16</v>
      </c>
      <c r="C14" s="103">
        <v>58</v>
      </c>
      <c r="D14" s="113">
        <v>67365.03</v>
      </c>
      <c r="E14" s="103">
        <v>1001</v>
      </c>
      <c r="F14" s="145">
        <f t="shared" si="0"/>
        <v>3.625</v>
      </c>
    </row>
    <row r="15" spans="1:13" ht="15" customHeight="1" x14ac:dyDescent="0.2">
      <c r="A15" s="146" t="s">
        <v>46</v>
      </c>
      <c r="B15" s="103">
        <v>11</v>
      </c>
      <c r="C15" s="103">
        <v>25</v>
      </c>
      <c r="D15" s="113">
        <v>33245.18</v>
      </c>
      <c r="E15" s="103">
        <v>431</v>
      </c>
      <c r="F15" s="145">
        <f t="shared" si="0"/>
        <v>2.2727272727272729</v>
      </c>
    </row>
    <row r="16" spans="1:13" ht="15" customHeight="1" x14ac:dyDescent="0.2">
      <c r="A16" s="146" t="s">
        <v>47</v>
      </c>
      <c r="B16" s="103">
        <v>5</v>
      </c>
      <c r="C16" s="103">
        <v>18</v>
      </c>
      <c r="D16" s="113">
        <v>9431.32</v>
      </c>
      <c r="E16" s="103">
        <v>319</v>
      </c>
      <c r="F16" s="145">
        <f t="shared" si="0"/>
        <v>3.6</v>
      </c>
    </row>
    <row r="17" spans="1:6" ht="15" customHeight="1" x14ac:dyDescent="0.2">
      <c r="A17" s="146" t="s">
        <v>48</v>
      </c>
      <c r="B17" s="103">
        <v>13</v>
      </c>
      <c r="C17" s="103">
        <v>38</v>
      </c>
      <c r="D17" s="113">
        <v>39799.33</v>
      </c>
      <c r="E17" s="103">
        <v>639</v>
      </c>
      <c r="F17" s="145">
        <f t="shared" si="0"/>
        <v>2.9230769230769229</v>
      </c>
    </row>
    <row r="18" spans="1:6" ht="15" customHeight="1" x14ac:dyDescent="0.2">
      <c r="A18" s="146" t="s">
        <v>49</v>
      </c>
      <c r="B18" s="103">
        <v>8</v>
      </c>
      <c r="C18" s="103">
        <v>29</v>
      </c>
      <c r="D18" s="113">
        <v>28431.9</v>
      </c>
      <c r="E18" s="103">
        <v>540</v>
      </c>
      <c r="F18" s="145">
        <f t="shared" si="0"/>
        <v>3.625</v>
      </c>
    </row>
    <row r="19" spans="1:6" ht="15" customHeight="1" x14ac:dyDescent="0.2">
      <c r="A19" s="146" t="s">
        <v>50</v>
      </c>
      <c r="B19" s="103">
        <v>18</v>
      </c>
      <c r="C19" s="103">
        <v>55</v>
      </c>
      <c r="D19" s="113">
        <v>51117.5</v>
      </c>
      <c r="E19" s="103">
        <v>960</v>
      </c>
      <c r="F19" s="145">
        <f t="shared" si="0"/>
        <v>3.0555555555555554</v>
      </c>
    </row>
    <row r="20" spans="1:6" ht="15" customHeight="1" x14ac:dyDescent="0.2">
      <c r="A20" s="146" t="s">
        <v>51</v>
      </c>
      <c r="B20" s="103">
        <v>26</v>
      </c>
      <c r="C20" s="103">
        <v>74</v>
      </c>
      <c r="D20" s="113">
        <v>82169.05</v>
      </c>
      <c r="E20" s="103">
        <v>1209</v>
      </c>
      <c r="F20" s="145">
        <f t="shared" si="0"/>
        <v>2.8461538461538463</v>
      </c>
    </row>
    <row r="21" spans="1:6" ht="15" customHeight="1" x14ac:dyDescent="0.2">
      <c r="A21" s="146" t="s">
        <v>52</v>
      </c>
      <c r="B21" s="103">
        <v>16</v>
      </c>
      <c r="C21" s="103">
        <v>29</v>
      </c>
      <c r="D21" s="113">
        <v>27250.42</v>
      </c>
      <c r="E21" s="103">
        <v>503</v>
      </c>
      <c r="F21" s="145">
        <f t="shared" si="0"/>
        <v>1.8125</v>
      </c>
    </row>
    <row r="22" spans="1:6" ht="15" customHeight="1" x14ac:dyDescent="0.2">
      <c r="A22" s="146" t="s">
        <v>53</v>
      </c>
      <c r="B22" s="103">
        <v>80</v>
      </c>
      <c r="C22" s="103">
        <v>217</v>
      </c>
      <c r="D22" s="113">
        <v>211349.93</v>
      </c>
      <c r="E22" s="103">
        <v>3617</v>
      </c>
      <c r="F22" s="145">
        <f t="shared" si="0"/>
        <v>2.7124999999999999</v>
      </c>
    </row>
    <row r="23" spans="1:6" ht="15" customHeight="1" x14ac:dyDescent="0.2">
      <c r="A23" s="146" t="s">
        <v>54</v>
      </c>
      <c r="B23" s="103">
        <v>10</v>
      </c>
      <c r="C23" s="103">
        <v>29</v>
      </c>
      <c r="D23" s="113">
        <v>34667.550000000003</v>
      </c>
      <c r="E23" s="103">
        <v>515</v>
      </c>
      <c r="F23" s="145">
        <f t="shared" si="0"/>
        <v>2.9</v>
      </c>
    </row>
    <row r="24" spans="1:6" ht="15" customHeight="1" x14ac:dyDescent="0.2">
      <c r="A24" s="146" t="s">
        <v>55</v>
      </c>
      <c r="B24" s="103">
        <v>37</v>
      </c>
      <c r="C24" s="103">
        <v>112</v>
      </c>
      <c r="D24" s="113">
        <v>97843.22</v>
      </c>
      <c r="E24" s="103">
        <v>1762</v>
      </c>
      <c r="F24" s="145">
        <f t="shared" si="0"/>
        <v>3.0270270270270272</v>
      </c>
    </row>
    <row r="25" spans="1:6" ht="15" customHeight="1" x14ac:dyDescent="0.2">
      <c r="A25" s="146" t="s">
        <v>56</v>
      </c>
      <c r="B25" s="103">
        <v>4</v>
      </c>
      <c r="C25" s="103">
        <v>6</v>
      </c>
      <c r="D25" s="113">
        <v>5664.3</v>
      </c>
      <c r="E25" s="103">
        <v>103</v>
      </c>
      <c r="F25" s="145">
        <f t="shared" si="0"/>
        <v>1.5</v>
      </c>
    </row>
    <row r="26" spans="1:6" ht="15" customHeight="1" x14ac:dyDescent="0.2">
      <c r="A26" s="146" t="s">
        <v>57</v>
      </c>
      <c r="B26" s="103">
        <v>12</v>
      </c>
      <c r="C26" s="103">
        <v>31</v>
      </c>
      <c r="D26" s="113">
        <v>32345.49</v>
      </c>
      <c r="E26" s="103">
        <v>473</v>
      </c>
      <c r="F26" s="145">
        <f t="shared" si="0"/>
        <v>2.5833333333333335</v>
      </c>
    </row>
    <row r="27" spans="1:6" ht="15" customHeight="1" x14ac:dyDescent="0.2">
      <c r="A27" s="146" t="s">
        <v>58</v>
      </c>
      <c r="B27" s="103">
        <v>6</v>
      </c>
      <c r="C27" s="103">
        <v>14</v>
      </c>
      <c r="D27" s="113">
        <v>7152.62</v>
      </c>
      <c r="E27" s="103">
        <v>177</v>
      </c>
      <c r="F27" s="145">
        <f t="shared" si="0"/>
        <v>2.3333333333333335</v>
      </c>
    </row>
    <row r="28" spans="1:6" ht="15" customHeight="1" x14ac:dyDescent="0.2">
      <c r="A28" s="146" t="s">
        <v>59</v>
      </c>
      <c r="B28" s="103">
        <v>339</v>
      </c>
      <c r="C28" s="103">
        <v>836</v>
      </c>
      <c r="D28" s="113">
        <v>960377.91</v>
      </c>
      <c r="E28" s="103">
        <v>14631</v>
      </c>
      <c r="F28" s="145">
        <f t="shared" si="0"/>
        <v>2.4660766961651919</v>
      </c>
    </row>
    <row r="29" spans="1:6" ht="15" customHeight="1" x14ac:dyDescent="0.2">
      <c r="A29" s="146" t="s">
        <v>60</v>
      </c>
      <c r="B29" s="103">
        <v>48</v>
      </c>
      <c r="C29" s="103">
        <v>82</v>
      </c>
      <c r="D29" s="113">
        <v>84903.94</v>
      </c>
      <c r="E29" s="103">
        <v>1263</v>
      </c>
      <c r="F29" s="145">
        <f t="shared" si="0"/>
        <v>1.7083333333333333</v>
      </c>
    </row>
    <row r="30" spans="1:6" ht="15" customHeight="1" x14ac:dyDescent="0.2">
      <c r="A30" s="146" t="s">
        <v>61</v>
      </c>
      <c r="B30" s="103">
        <v>34</v>
      </c>
      <c r="C30" s="103">
        <v>85</v>
      </c>
      <c r="D30" s="113">
        <v>69094.66</v>
      </c>
      <c r="E30" s="103">
        <v>1356</v>
      </c>
      <c r="F30" s="145">
        <f t="shared" si="0"/>
        <v>2.5</v>
      </c>
    </row>
    <row r="31" spans="1:6" ht="15" customHeight="1" x14ac:dyDescent="0.2">
      <c r="A31" s="146" t="s">
        <v>62</v>
      </c>
      <c r="B31" s="103">
        <v>16</v>
      </c>
      <c r="C31" s="103">
        <v>47</v>
      </c>
      <c r="D31" s="113">
        <v>45913.39</v>
      </c>
      <c r="E31" s="103">
        <v>736</v>
      </c>
      <c r="F31" s="145">
        <f t="shared" si="0"/>
        <v>2.9375</v>
      </c>
    </row>
    <row r="32" spans="1:6" ht="15" customHeight="1" x14ac:dyDescent="0.2">
      <c r="A32" s="146" t="s">
        <v>63</v>
      </c>
      <c r="B32" s="103">
        <v>8</v>
      </c>
      <c r="C32" s="103">
        <v>41</v>
      </c>
      <c r="D32" s="113">
        <v>39431.67</v>
      </c>
      <c r="E32" s="103">
        <v>763</v>
      </c>
      <c r="F32" s="145">
        <f t="shared" si="0"/>
        <v>5.125</v>
      </c>
    </row>
    <row r="33" spans="1:6" ht="15" customHeight="1" x14ac:dyDescent="0.2">
      <c r="A33" s="146" t="s">
        <v>64</v>
      </c>
      <c r="B33" s="103">
        <v>11</v>
      </c>
      <c r="C33" s="103">
        <v>27</v>
      </c>
      <c r="D33" s="113">
        <v>38450.26</v>
      </c>
      <c r="E33" s="103">
        <v>501</v>
      </c>
      <c r="F33" s="145">
        <f t="shared" si="0"/>
        <v>2.4545454545454546</v>
      </c>
    </row>
    <row r="34" spans="1:6" ht="15" customHeight="1" x14ac:dyDescent="0.2">
      <c r="A34" s="146" t="s">
        <v>65</v>
      </c>
      <c r="B34" s="103">
        <v>24</v>
      </c>
      <c r="C34" s="103">
        <v>58</v>
      </c>
      <c r="D34" s="113">
        <v>61781.11</v>
      </c>
      <c r="E34" s="103">
        <v>944</v>
      </c>
      <c r="F34" s="145">
        <f t="shared" si="0"/>
        <v>2.4166666666666665</v>
      </c>
    </row>
    <row r="35" spans="1:6" ht="15" customHeight="1" x14ac:dyDescent="0.2">
      <c r="A35" s="146" t="s">
        <v>66</v>
      </c>
      <c r="B35" s="103">
        <v>11</v>
      </c>
      <c r="C35" s="103">
        <v>28</v>
      </c>
      <c r="D35" s="113">
        <v>31801.87</v>
      </c>
      <c r="E35" s="103">
        <v>450</v>
      </c>
      <c r="F35" s="145">
        <f t="shared" si="0"/>
        <v>2.5454545454545454</v>
      </c>
    </row>
    <row r="36" spans="1:6" ht="20.100000000000001" customHeight="1" x14ac:dyDescent="0.2">
      <c r="A36" s="229" t="s">
        <v>152</v>
      </c>
      <c r="B36" s="182">
        <f>SUM(B8:B35)</f>
        <v>887</v>
      </c>
      <c r="C36" s="182">
        <f>SUM(C8:C35)</f>
        <v>2283</v>
      </c>
      <c r="D36" s="243">
        <f>SUM(D8:D35)</f>
        <v>2413983.87</v>
      </c>
      <c r="E36" s="182">
        <f>SUM(E8:E35)</f>
        <v>38582</v>
      </c>
      <c r="F36" s="230">
        <f>C36/B36</f>
        <v>2.5738444193912065</v>
      </c>
    </row>
    <row r="38" spans="1:6" ht="77.25" customHeight="1" x14ac:dyDescent="0.2">
      <c r="A38" s="335" t="s">
        <v>511</v>
      </c>
      <c r="B38" s="335"/>
      <c r="C38" s="335"/>
      <c r="D38" s="335"/>
      <c r="E38" s="335"/>
      <c r="F38" s="335"/>
    </row>
    <row r="51" ht="30" customHeight="1" x14ac:dyDescent="0.2"/>
    <row r="57" ht="30" customHeight="1" x14ac:dyDescent="0.2"/>
  </sheetData>
  <mergeCells count="4">
    <mergeCell ref="A38:F38"/>
    <mergeCell ref="A2:F2"/>
    <mergeCell ref="A3:F3"/>
    <mergeCell ref="A4:F4"/>
  </mergeCells>
  <phoneticPr fontId="0" type="noConversion"/>
  <hyperlinks>
    <hyperlink ref="A1" location="Съдържание!Print_Area" display="към съдържанието" xr:uid="{00000000-0004-0000-2C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pageSetUpPr fitToPage="1"/>
  </sheetPr>
  <dimension ref="A1:G23"/>
  <sheetViews>
    <sheetView zoomScaleNormal="100" workbookViewId="0">
      <selection activeCell="I17" sqref="I17"/>
    </sheetView>
  </sheetViews>
  <sheetFormatPr defaultRowHeight="12.75" x14ac:dyDescent="0.2"/>
  <cols>
    <col min="1" max="1" width="30.7109375" customWidth="1"/>
    <col min="2" max="2" width="12.7109375" customWidth="1"/>
    <col min="3" max="3" width="25.7109375" customWidth="1"/>
    <col min="4" max="4" width="20.7109375" customWidth="1"/>
    <col min="5" max="5" width="30.7109375" customWidth="1"/>
  </cols>
  <sheetData>
    <row r="1" spans="1:7" s="6" customFormat="1" ht="15" customHeight="1" x14ac:dyDescent="0.2">
      <c r="A1" s="255" t="s">
        <v>71</v>
      </c>
      <c r="B1" s="106"/>
      <c r="C1" s="106"/>
      <c r="D1" s="115"/>
      <c r="E1" s="143"/>
    </row>
    <row r="2" spans="1:7" ht="20.100000000000001" customHeight="1" x14ac:dyDescent="0.2">
      <c r="A2" s="292" t="s">
        <v>500</v>
      </c>
      <c r="B2" s="292"/>
      <c r="C2" s="292"/>
      <c r="D2" s="292"/>
      <c r="E2" s="292"/>
    </row>
    <row r="3" spans="1:7" ht="15" customHeight="1" x14ac:dyDescent="0.2">
      <c r="A3" s="83"/>
      <c r="B3" s="83"/>
      <c r="C3" s="83"/>
      <c r="D3" s="83"/>
      <c r="E3" s="83"/>
    </row>
    <row r="4" spans="1:7" ht="39.950000000000003" customHeight="1" x14ac:dyDescent="0.2">
      <c r="A4" s="250" t="s">
        <v>67</v>
      </c>
      <c r="B4" s="227" t="s">
        <v>68</v>
      </c>
      <c r="C4" s="227" t="s">
        <v>340</v>
      </c>
      <c r="D4" s="228" t="s">
        <v>341</v>
      </c>
      <c r="E4" s="227" t="s">
        <v>336</v>
      </c>
    </row>
    <row r="5" spans="1:7" ht="20.100000000000001" customHeight="1" x14ac:dyDescent="0.2">
      <c r="A5" s="209">
        <v>1</v>
      </c>
      <c r="B5" s="189">
        <v>2</v>
      </c>
      <c r="C5" s="189">
        <v>3</v>
      </c>
      <c r="D5" s="209">
        <v>4</v>
      </c>
      <c r="E5" s="209" t="s">
        <v>286</v>
      </c>
    </row>
    <row r="6" spans="1:7" ht="15" customHeight="1" x14ac:dyDescent="0.2">
      <c r="A6" s="148" t="s">
        <v>109</v>
      </c>
      <c r="B6" s="103">
        <v>120.99901768172889</v>
      </c>
      <c r="C6" s="103">
        <v>337.8485332024058</v>
      </c>
      <c r="D6" s="103">
        <v>5048.0160690230286</v>
      </c>
      <c r="E6" s="145">
        <f>D6/C6</f>
        <v>14.941654537238293</v>
      </c>
      <c r="G6" s="265"/>
    </row>
    <row r="7" spans="1:7" ht="15" customHeight="1" x14ac:dyDescent="0.2">
      <c r="A7" s="148" t="s">
        <v>110</v>
      </c>
      <c r="B7" s="103">
        <v>114.63064833005893</v>
      </c>
      <c r="C7" s="103">
        <v>390.25408125690439</v>
      </c>
      <c r="D7" s="103">
        <v>5795.2113990634425</v>
      </c>
      <c r="E7" s="145">
        <f t="shared" ref="E7:E12" si="0">D7/C7</f>
        <v>14.849841878395253</v>
      </c>
      <c r="G7" s="265"/>
    </row>
    <row r="8" spans="1:7" ht="15" customHeight="1" x14ac:dyDescent="0.2">
      <c r="A8" s="148" t="s">
        <v>111</v>
      </c>
      <c r="B8" s="103">
        <v>219.70874263261297</v>
      </c>
      <c r="C8" s="103">
        <v>653.39683319013136</v>
      </c>
      <c r="D8" s="103">
        <v>10359.551919622811</v>
      </c>
      <c r="E8" s="145">
        <f t="shared" si="0"/>
        <v>15.854916022539543</v>
      </c>
      <c r="G8" s="265"/>
    </row>
    <row r="9" spans="1:7" ht="15" customHeight="1" x14ac:dyDescent="0.2">
      <c r="A9" s="148" t="s">
        <v>112</v>
      </c>
      <c r="B9" s="103">
        <v>235.62966601178783</v>
      </c>
      <c r="C9" s="103">
        <v>644.47673990425926</v>
      </c>
      <c r="D9" s="103">
        <v>10056.003816793893</v>
      </c>
      <c r="E9" s="145">
        <f t="shared" si="0"/>
        <v>15.60336191231319</v>
      </c>
      <c r="G9" s="265"/>
    </row>
    <row r="10" spans="1:7" ht="15" customHeight="1" x14ac:dyDescent="0.2">
      <c r="A10" s="148" t="s">
        <v>113</v>
      </c>
      <c r="B10" s="103">
        <v>461.70677799607074</v>
      </c>
      <c r="C10" s="103">
        <v>1375.9243893457715</v>
      </c>
      <c r="D10" s="103">
        <v>21664.216979921741</v>
      </c>
      <c r="E10" s="145">
        <f t="shared" si="0"/>
        <v>15.745208928393737</v>
      </c>
      <c r="G10" s="265"/>
    </row>
    <row r="11" spans="1:7" ht="15" customHeight="1" x14ac:dyDescent="0.2">
      <c r="A11" s="148" t="s">
        <v>160</v>
      </c>
      <c r="B11" s="103">
        <v>298.25196463654225</v>
      </c>
      <c r="C11" s="103">
        <v>956.68000490978272</v>
      </c>
      <c r="D11" s="103">
        <v>14541.399592661492</v>
      </c>
      <c r="E11" s="145">
        <f t="shared" si="0"/>
        <v>15.199857337911835</v>
      </c>
      <c r="G11" s="265"/>
    </row>
    <row r="12" spans="1:7" ht="15" customHeight="1" x14ac:dyDescent="0.2">
      <c r="A12" s="148" t="s">
        <v>392</v>
      </c>
      <c r="B12" s="103">
        <v>710.07318271119846</v>
      </c>
      <c r="C12" s="103">
        <v>4725.4194181907451</v>
      </c>
      <c r="D12" s="103">
        <v>71202.600222913592</v>
      </c>
      <c r="E12" s="145">
        <f t="shared" si="0"/>
        <v>15.067995858487295</v>
      </c>
      <c r="G12" s="265"/>
    </row>
    <row r="13" spans="1:7" ht="23.25" customHeight="1" x14ac:dyDescent="0.2">
      <c r="A13" s="232" t="s">
        <v>10</v>
      </c>
      <c r="B13" s="182">
        <f>SUM(B6:B12)</f>
        <v>2161</v>
      </c>
      <c r="C13" s="182">
        <f>SUM(C6:C12)</f>
        <v>9084</v>
      </c>
      <c r="D13" s="182">
        <f>SUM(D6:D12)</f>
        <v>138667</v>
      </c>
      <c r="E13" s="230">
        <f>D13/C13</f>
        <v>15.264971378247468</v>
      </c>
      <c r="G13" s="265"/>
    </row>
    <row r="15" spans="1:7" x14ac:dyDescent="0.2">
      <c r="B15" s="265"/>
      <c r="C15" s="265"/>
      <c r="D15" s="265"/>
    </row>
    <row r="16" spans="1:7" x14ac:dyDescent="0.2">
      <c r="B16" s="265"/>
      <c r="C16" s="265"/>
      <c r="D16" s="265"/>
    </row>
    <row r="17" spans="2:4" x14ac:dyDescent="0.2">
      <c r="B17" s="265"/>
      <c r="C17" s="265"/>
      <c r="D17" s="265"/>
    </row>
    <row r="18" spans="2:4" x14ac:dyDescent="0.2">
      <c r="B18" s="265"/>
      <c r="C18" s="265"/>
      <c r="D18" s="265"/>
    </row>
    <row r="19" spans="2:4" x14ac:dyDescent="0.2">
      <c r="B19" s="265"/>
      <c r="C19" s="265"/>
      <c r="D19" s="265"/>
    </row>
    <row r="20" spans="2:4" x14ac:dyDescent="0.2">
      <c r="B20" s="265"/>
      <c r="C20" s="265"/>
      <c r="D20" s="265"/>
    </row>
    <row r="21" spans="2:4" x14ac:dyDescent="0.2">
      <c r="B21" s="265"/>
      <c r="C21" s="265"/>
      <c r="D21" s="265"/>
    </row>
    <row r="22" spans="2:4" x14ac:dyDescent="0.2">
      <c r="B22" s="265"/>
      <c r="C22" s="265"/>
      <c r="D22" s="265"/>
    </row>
    <row r="23" spans="2:4" x14ac:dyDescent="0.2">
      <c r="B23" s="9"/>
    </row>
  </sheetData>
  <mergeCells count="1">
    <mergeCell ref="A2:E2"/>
  </mergeCells>
  <phoneticPr fontId="0" type="noConversion"/>
  <hyperlinks>
    <hyperlink ref="A1" location="Съдържание!Print_Area" display="към съдържанието" xr:uid="{00000000-0004-0000-2D00-000000000000}"/>
  </hyperlinks>
  <printOptions horizontalCentered="1"/>
  <pageMargins left="0.39370078740157483" right="0.39370078740157483" top="0.59055118110236227" bottom="0.59055118110236227"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76"/>
  <sheetViews>
    <sheetView topLeftCell="A13" zoomScaleNormal="100" workbookViewId="0">
      <selection activeCell="A28" sqref="A28"/>
    </sheetView>
  </sheetViews>
  <sheetFormatPr defaultRowHeight="12.75" x14ac:dyDescent="0.2"/>
  <cols>
    <col min="1" max="1" width="7.85546875" customWidth="1"/>
    <col min="2" max="2" width="9.140625" style="2"/>
    <col min="3" max="3" width="60.7109375" customWidth="1"/>
    <col min="4" max="4" width="26" customWidth="1"/>
    <col min="5" max="5" width="22" customWidth="1"/>
    <col min="6" max="6" width="19.7109375" customWidth="1"/>
    <col min="8" max="8" width="8.5703125" customWidth="1"/>
    <col min="10" max="10" width="40.28515625" customWidth="1"/>
  </cols>
  <sheetData>
    <row r="1" spans="1:16" s="6" customFormat="1" ht="13.5" thickBot="1" x14ac:dyDescent="0.25">
      <c r="A1" s="255" t="s">
        <v>71</v>
      </c>
      <c r="B1" s="234"/>
      <c r="F1" s="143"/>
      <c r="H1"/>
      <c r="I1"/>
      <c r="J1"/>
      <c r="K1"/>
      <c r="L1"/>
      <c r="M1"/>
      <c r="N1"/>
      <c r="O1"/>
      <c r="P1"/>
    </row>
    <row r="2" spans="1:16" ht="50.1" customHeight="1" x14ac:dyDescent="0.2">
      <c r="A2" s="336" t="s">
        <v>501</v>
      </c>
      <c r="B2" s="337"/>
      <c r="C2" s="337"/>
      <c r="D2" s="337"/>
      <c r="E2" s="337"/>
      <c r="F2" s="337"/>
    </row>
    <row r="3" spans="1:16" ht="15" customHeight="1" x14ac:dyDescent="0.2">
      <c r="A3" s="83"/>
      <c r="B3" s="83"/>
      <c r="C3" s="83"/>
      <c r="D3" s="83"/>
      <c r="E3" s="83"/>
      <c r="F3" s="83"/>
    </row>
    <row r="4" spans="1:16" s="58" customFormat="1" ht="39" customHeight="1" x14ac:dyDescent="0.2">
      <c r="A4" s="209" t="s">
        <v>176</v>
      </c>
      <c r="B4" s="209" t="s">
        <v>175</v>
      </c>
      <c r="C4" s="209" t="s">
        <v>189</v>
      </c>
      <c r="D4" s="209" t="s">
        <v>213</v>
      </c>
      <c r="E4" s="209" t="s">
        <v>177</v>
      </c>
      <c r="F4" s="209" t="s">
        <v>236</v>
      </c>
      <c r="H4"/>
      <c r="I4"/>
      <c r="J4"/>
      <c r="K4"/>
      <c r="L4"/>
      <c r="M4"/>
      <c r="N4"/>
      <c r="O4"/>
      <c r="P4"/>
    </row>
    <row r="5" spans="1:16" s="58" customFormat="1" ht="20.100000000000001" customHeight="1" x14ac:dyDescent="0.2">
      <c r="A5" s="209">
        <v>1</v>
      </c>
      <c r="B5" s="209">
        <v>2</v>
      </c>
      <c r="C5" s="209">
        <v>3</v>
      </c>
      <c r="D5" s="209">
        <v>4</v>
      </c>
      <c r="E5" s="209">
        <v>5</v>
      </c>
      <c r="F5" s="209">
        <v>6</v>
      </c>
      <c r="H5"/>
      <c r="I5"/>
      <c r="J5"/>
      <c r="K5"/>
      <c r="L5"/>
      <c r="M5"/>
      <c r="N5"/>
      <c r="O5"/>
      <c r="P5"/>
    </row>
    <row r="6" spans="1:16" ht="17.100000000000001" customHeight="1" x14ac:dyDescent="0.2">
      <c r="A6" s="154">
        <v>1</v>
      </c>
      <c r="B6" s="154" t="s">
        <v>237</v>
      </c>
      <c r="C6" s="155" t="s">
        <v>257</v>
      </c>
      <c r="D6" s="151">
        <v>443</v>
      </c>
      <c r="E6" s="282">
        <v>4.6699999999999998E-2</v>
      </c>
      <c r="F6" s="152">
        <v>28.5</v>
      </c>
    </row>
    <row r="7" spans="1:16" ht="17.100000000000001" customHeight="1" x14ac:dyDescent="0.2">
      <c r="A7" s="154">
        <v>2</v>
      </c>
      <c r="B7" s="154" t="s">
        <v>244</v>
      </c>
      <c r="C7" s="155" t="s">
        <v>263</v>
      </c>
      <c r="D7" s="151">
        <v>305</v>
      </c>
      <c r="E7" s="282">
        <v>3.2199999999999999E-2</v>
      </c>
      <c r="F7" s="152">
        <v>32.299999999999997</v>
      </c>
    </row>
    <row r="8" spans="1:16" ht="17.100000000000001" customHeight="1" x14ac:dyDescent="0.2">
      <c r="A8" s="154">
        <v>3</v>
      </c>
      <c r="B8" s="154" t="s">
        <v>241</v>
      </c>
      <c r="C8" s="155" t="s">
        <v>256</v>
      </c>
      <c r="D8" s="151">
        <v>266</v>
      </c>
      <c r="E8" s="282">
        <v>2.81E-2</v>
      </c>
      <c r="F8" s="152">
        <v>29</v>
      </c>
    </row>
    <row r="9" spans="1:16" ht="17.100000000000001" customHeight="1" x14ac:dyDescent="0.2">
      <c r="A9" s="154">
        <v>4</v>
      </c>
      <c r="B9" s="154" t="s">
        <v>245</v>
      </c>
      <c r="C9" s="155" t="s">
        <v>264</v>
      </c>
      <c r="D9" s="151">
        <v>247</v>
      </c>
      <c r="E9" s="282">
        <v>2.6100000000000002E-2</v>
      </c>
      <c r="F9" s="152">
        <v>31</v>
      </c>
    </row>
    <row r="10" spans="1:16" ht="17.100000000000001" customHeight="1" x14ac:dyDescent="0.2">
      <c r="A10" s="154">
        <v>5</v>
      </c>
      <c r="B10" s="154" t="s">
        <v>246</v>
      </c>
      <c r="C10" s="155" t="s">
        <v>259</v>
      </c>
      <c r="D10" s="151">
        <v>216</v>
      </c>
      <c r="E10" s="282">
        <v>2.2800000000000001E-2</v>
      </c>
      <c r="F10" s="152">
        <v>30.7</v>
      </c>
    </row>
    <row r="11" spans="1:16" ht="17.100000000000001" customHeight="1" x14ac:dyDescent="0.2">
      <c r="A11" s="154">
        <v>6</v>
      </c>
      <c r="B11" s="154" t="s">
        <v>242</v>
      </c>
      <c r="C11" s="155" t="s">
        <v>262</v>
      </c>
      <c r="D11" s="151">
        <v>208</v>
      </c>
      <c r="E11" s="282">
        <v>2.1899999999999999E-2</v>
      </c>
      <c r="F11" s="152">
        <v>28.7</v>
      </c>
    </row>
    <row r="12" spans="1:16" ht="17.100000000000001" customHeight="1" x14ac:dyDescent="0.2">
      <c r="A12" s="154">
        <v>7</v>
      </c>
      <c r="B12" s="154" t="s">
        <v>243</v>
      </c>
      <c r="C12" s="155" t="s">
        <v>254</v>
      </c>
      <c r="D12" s="151">
        <v>190</v>
      </c>
      <c r="E12" s="282">
        <v>0.02</v>
      </c>
      <c r="F12" s="152">
        <v>24.2</v>
      </c>
    </row>
    <row r="13" spans="1:16" ht="17.100000000000001" customHeight="1" x14ac:dyDescent="0.2">
      <c r="A13" s="154">
        <v>8</v>
      </c>
      <c r="B13" s="154" t="s">
        <v>248</v>
      </c>
      <c r="C13" s="155" t="s">
        <v>255</v>
      </c>
      <c r="D13" s="151">
        <v>161</v>
      </c>
      <c r="E13" s="282">
        <v>1.7000000000000001E-2</v>
      </c>
      <c r="F13" s="152">
        <v>33.700000000000003</v>
      </c>
    </row>
    <row r="14" spans="1:16" ht="17.100000000000001" customHeight="1" x14ac:dyDescent="0.2">
      <c r="A14" s="154">
        <v>9</v>
      </c>
      <c r="B14" s="154" t="s">
        <v>249</v>
      </c>
      <c r="C14" s="155" t="s">
        <v>261</v>
      </c>
      <c r="D14" s="151">
        <v>159</v>
      </c>
      <c r="E14" s="282">
        <v>1.6799999999999999E-2</v>
      </c>
      <c r="F14" s="152">
        <v>32.1</v>
      </c>
      <c r="H14" s="58"/>
      <c r="I14" s="58"/>
    </row>
    <row r="15" spans="1:16" ht="17.100000000000001" customHeight="1" x14ac:dyDescent="0.2">
      <c r="A15" s="154">
        <v>10</v>
      </c>
      <c r="B15" s="154" t="s">
        <v>401</v>
      </c>
      <c r="C15" s="155" t="s">
        <v>402</v>
      </c>
      <c r="D15" s="151">
        <v>156</v>
      </c>
      <c r="E15" s="282">
        <v>1.6500000000000001E-2</v>
      </c>
      <c r="F15" s="152">
        <v>27.2</v>
      </c>
      <c r="H15" s="58"/>
      <c r="I15" s="58"/>
    </row>
    <row r="16" spans="1:16" ht="17.100000000000001" customHeight="1" x14ac:dyDescent="0.2">
      <c r="A16" s="154">
        <v>11</v>
      </c>
      <c r="B16" s="154" t="s">
        <v>240</v>
      </c>
      <c r="C16" s="155" t="s">
        <v>265</v>
      </c>
      <c r="D16" s="151">
        <v>154</v>
      </c>
      <c r="E16" s="282">
        <v>1.6199999999999999E-2</v>
      </c>
      <c r="F16" s="152">
        <v>19.8</v>
      </c>
      <c r="H16" s="58"/>
      <c r="I16" s="58"/>
    </row>
    <row r="17" spans="1:9" ht="17.100000000000001" customHeight="1" x14ac:dyDescent="0.2">
      <c r="A17" s="154">
        <v>12</v>
      </c>
      <c r="B17" s="154" t="s">
        <v>423</v>
      </c>
      <c r="C17" s="156" t="s">
        <v>424</v>
      </c>
      <c r="D17" s="151">
        <v>147</v>
      </c>
      <c r="E17" s="282">
        <v>1.55E-2</v>
      </c>
      <c r="F17" s="152">
        <v>17.8</v>
      </c>
      <c r="H17" s="58"/>
      <c r="I17" s="58"/>
    </row>
    <row r="18" spans="1:9" x14ac:dyDescent="0.2">
      <c r="A18" s="154">
        <v>13</v>
      </c>
      <c r="B18" s="154" t="s">
        <v>247</v>
      </c>
      <c r="C18" s="155" t="s">
        <v>258</v>
      </c>
      <c r="D18" s="151">
        <v>143</v>
      </c>
      <c r="E18" s="282">
        <v>1.5100000000000001E-2</v>
      </c>
      <c r="F18" s="152">
        <v>25.5</v>
      </c>
      <c r="H18" s="58"/>
      <c r="I18" s="58"/>
    </row>
    <row r="19" spans="1:9" ht="19.5" customHeight="1" x14ac:dyDescent="0.2">
      <c r="A19" s="154">
        <v>14</v>
      </c>
      <c r="B19" s="154" t="s">
        <v>250</v>
      </c>
      <c r="C19" s="155" t="s">
        <v>260</v>
      </c>
      <c r="D19" s="151">
        <v>141</v>
      </c>
      <c r="E19" s="282">
        <v>1.49E-2</v>
      </c>
      <c r="F19" s="152">
        <v>31.7</v>
      </c>
      <c r="H19" s="58"/>
      <c r="I19" s="58"/>
    </row>
    <row r="20" spans="1:9" ht="17.100000000000001" customHeight="1" x14ac:dyDescent="0.2">
      <c r="A20" s="154">
        <v>15</v>
      </c>
      <c r="B20" s="154" t="s">
        <v>414</v>
      </c>
      <c r="C20" s="155" t="s">
        <v>415</v>
      </c>
      <c r="D20" s="151">
        <v>131</v>
      </c>
      <c r="E20" s="282">
        <v>1.38E-2</v>
      </c>
      <c r="F20" s="152">
        <v>30.4</v>
      </c>
      <c r="H20" s="58"/>
      <c r="I20" s="58"/>
    </row>
    <row r="21" spans="1:9" ht="17.100000000000001" customHeight="1" x14ac:dyDescent="0.2">
      <c r="A21" s="154">
        <v>16</v>
      </c>
      <c r="B21" s="154" t="s">
        <v>395</v>
      </c>
      <c r="C21" s="155" t="s">
        <v>396</v>
      </c>
      <c r="D21" s="151">
        <v>126</v>
      </c>
      <c r="E21" s="282">
        <v>1.3299999999999999E-2</v>
      </c>
      <c r="F21" s="152">
        <v>29</v>
      </c>
      <c r="H21" s="58"/>
      <c r="I21" s="58"/>
    </row>
    <row r="22" spans="1:9" x14ac:dyDescent="0.2">
      <c r="A22" s="154">
        <v>17</v>
      </c>
      <c r="B22" s="154" t="s">
        <v>425</v>
      </c>
      <c r="C22" s="155" t="s">
        <v>426</v>
      </c>
      <c r="D22" s="151">
        <v>108</v>
      </c>
      <c r="E22" s="282">
        <v>1.14E-2</v>
      </c>
      <c r="F22" s="152">
        <v>16.100000000000001</v>
      </c>
      <c r="H22" s="58"/>
      <c r="I22" s="58"/>
    </row>
    <row r="23" spans="1:9" ht="30" customHeight="1" x14ac:dyDescent="0.2">
      <c r="A23" s="154">
        <v>18</v>
      </c>
      <c r="B23" s="154" t="s">
        <v>416</v>
      </c>
      <c r="C23" s="155" t="s">
        <v>417</v>
      </c>
      <c r="D23" s="151">
        <v>107</v>
      </c>
      <c r="E23" s="282">
        <v>1.1299999999999999E-2</v>
      </c>
      <c r="F23" s="152">
        <v>28.9</v>
      </c>
      <c r="H23" s="58"/>
      <c r="I23" s="58"/>
    </row>
    <row r="24" spans="1:9" ht="17.100000000000001" customHeight="1" x14ac:dyDescent="0.2">
      <c r="A24" s="154">
        <v>19</v>
      </c>
      <c r="B24" s="154" t="s">
        <v>502</v>
      </c>
      <c r="C24" s="155" t="s">
        <v>503</v>
      </c>
      <c r="D24" s="151">
        <v>96</v>
      </c>
      <c r="E24" s="282">
        <v>1.01E-2</v>
      </c>
      <c r="F24" s="152">
        <v>29.4</v>
      </c>
      <c r="H24" s="58"/>
      <c r="I24" s="58"/>
    </row>
    <row r="25" spans="1:9" ht="30" customHeight="1" x14ac:dyDescent="0.2">
      <c r="A25" s="235">
        <v>20</v>
      </c>
      <c r="B25" s="235" t="s">
        <v>251</v>
      </c>
      <c r="C25" s="236" t="s">
        <v>391</v>
      </c>
      <c r="D25" s="237">
        <v>94</v>
      </c>
      <c r="E25" s="283">
        <v>9.9000000000000008E-3</v>
      </c>
      <c r="F25" s="238">
        <v>29.3</v>
      </c>
      <c r="H25" s="58"/>
      <c r="I25" s="58"/>
    </row>
    <row r="26" spans="1:9" x14ac:dyDescent="0.2">
      <c r="H26" s="58"/>
      <c r="I26" s="58"/>
    </row>
    <row r="27" spans="1:9" s="6" customFormat="1" ht="18" customHeight="1" x14ac:dyDescent="0.2">
      <c r="A27" s="338" t="s">
        <v>520</v>
      </c>
      <c r="B27" s="338"/>
      <c r="C27" s="338"/>
      <c r="D27" s="338"/>
      <c r="E27" s="338"/>
      <c r="F27" s="338"/>
      <c r="H27" s="149"/>
      <c r="I27" s="149"/>
    </row>
    <row r="29" spans="1:9" x14ac:dyDescent="0.2">
      <c r="C29" s="59"/>
      <c r="D29" s="49"/>
    </row>
    <row r="32" spans="1:9" x14ac:dyDescent="0.2">
      <c r="A32" s="49"/>
      <c r="B32" s="59"/>
    </row>
    <row r="33" spans="1:2" x14ac:dyDescent="0.2">
      <c r="A33" s="49"/>
      <c r="B33" s="59"/>
    </row>
    <row r="34" spans="1:2" x14ac:dyDescent="0.2">
      <c r="A34" s="49"/>
      <c r="B34" s="59"/>
    </row>
    <row r="35" spans="1:2" ht="13.5" customHeight="1" x14ac:dyDescent="0.2">
      <c r="B35" s="59"/>
    </row>
    <row r="49" spans="1:9" s="2" customFormat="1" x14ac:dyDescent="0.2">
      <c r="A49" s="49"/>
      <c r="C49"/>
      <c r="D49"/>
      <c r="E49"/>
      <c r="F49"/>
      <c r="G49"/>
      <c r="H49"/>
      <c r="I49"/>
    </row>
    <row r="51" spans="1:9" s="2" customFormat="1" x14ac:dyDescent="0.2">
      <c r="A51"/>
      <c r="C51"/>
      <c r="D51"/>
      <c r="E51"/>
      <c r="F51"/>
      <c r="G51"/>
      <c r="H51"/>
      <c r="I51"/>
    </row>
    <row r="52" spans="1:9" s="2" customFormat="1" x14ac:dyDescent="0.2">
      <c r="A52"/>
      <c r="C52"/>
      <c r="D52"/>
      <c r="E52"/>
      <c r="F52"/>
      <c r="G52"/>
      <c r="H52"/>
      <c r="I52"/>
    </row>
    <row r="53" spans="1:9" s="2" customFormat="1" x14ac:dyDescent="0.2">
      <c r="A53"/>
      <c r="C53"/>
      <c r="D53"/>
      <c r="E53"/>
      <c r="F53"/>
      <c r="G53"/>
      <c r="H53"/>
      <c r="I53"/>
    </row>
    <row r="54" spans="1:9" s="2" customFormat="1" x14ac:dyDescent="0.2">
      <c r="A54"/>
      <c r="C54"/>
      <c r="D54"/>
      <c r="E54"/>
      <c r="F54"/>
      <c r="G54"/>
      <c r="H54"/>
      <c r="I54"/>
    </row>
    <row r="55" spans="1:9" s="2" customFormat="1" x14ac:dyDescent="0.2">
      <c r="A55"/>
      <c r="C55"/>
      <c r="D55"/>
      <c r="E55"/>
      <c r="F55"/>
      <c r="G55"/>
      <c r="H55"/>
      <c r="I55"/>
    </row>
    <row r="56" spans="1:9" s="2" customFormat="1" x14ac:dyDescent="0.2">
      <c r="A56"/>
      <c r="C56"/>
      <c r="D56"/>
      <c r="E56"/>
      <c r="F56"/>
      <c r="G56"/>
      <c r="H56"/>
      <c r="I56"/>
    </row>
    <row r="57" spans="1:9" s="2" customFormat="1" x14ac:dyDescent="0.2">
      <c r="A57"/>
      <c r="C57"/>
      <c r="D57"/>
      <c r="E57"/>
      <c r="F57"/>
      <c r="G57"/>
      <c r="H57"/>
      <c r="I57"/>
    </row>
    <row r="58" spans="1:9" s="2" customFormat="1" x14ac:dyDescent="0.2">
      <c r="A58"/>
      <c r="C58"/>
      <c r="D58"/>
      <c r="E58"/>
      <c r="F58"/>
      <c r="G58"/>
      <c r="H58"/>
      <c r="I58"/>
    </row>
    <row r="59" spans="1:9" s="2" customFormat="1" x14ac:dyDescent="0.2">
      <c r="A59"/>
      <c r="C59"/>
      <c r="D59"/>
      <c r="E59"/>
      <c r="F59"/>
      <c r="G59"/>
      <c r="H59"/>
      <c r="I59"/>
    </row>
    <row r="60" spans="1:9" s="2" customFormat="1" x14ac:dyDescent="0.2">
      <c r="A60"/>
      <c r="C60"/>
      <c r="D60"/>
      <c r="E60"/>
      <c r="F60"/>
      <c r="G60"/>
      <c r="H60"/>
      <c r="I60"/>
    </row>
    <row r="61" spans="1:9" s="2" customFormat="1" x14ac:dyDescent="0.2">
      <c r="A61"/>
      <c r="C61"/>
      <c r="D61"/>
      <c r="E61"/>
      <c r="F61"/>
      <c r="G61"/>
      <c r="H61"/>
      <c r="I61"/>
    </row>
    <row r="62" spans="1:9" s="2" customFormat="1" x14ac:dyDescent="0.2">
      <c r="A62"/>
      <c r="C62"/>
      <c r="D62"/>
      <c r="E62"/>
      <c r="F62"/>
      <c r="G62"/>
      <c r="H62"/>
      <c r="I62"/>
    </row>
    <row r="63" spans="1:9" s="2" customFormat="1" x14ac:dyDescent="0.2">
      <c r="A63"/>
      <c r="C63"/>
      <c r="D63"/>
      <c r="E63"/>
      <c r="F63"/>
      <c r="G63"/>
      <c r="H63"/>
      <c r="I63"/>
    </row>
    <row r="64" spans="1:9" s="2" customFormat="1" x14ac:dyDescent="0.2">
      <c r="A64"/>
      <c r="C64"/>
      <c r="D64"/>
      <c r="E64"/>
      <c r="F64"/>
      <c r="G64"/>
      <c r="H64"/>
      <c r="I64"/>
    </row>
    <row r="65" spans="1:9" s="2" customFormat="1" x14ac:dyDescent="0.2">
      <c r="A65"/>
      <c r="C65"/>
      <c r="D65"/>
      <c r="E65"/>
      <c r="F65"/>
      <c r="G65"/>
      <c r="H65"/>
      <c r="I65"/>
    </row>
    <row r="66" spans="1:9" s="2" customFormat="1" x14ac:dyDescent="0.2">
      <c r="A66"/>
      <c r="C66"/>
      <c r="D66"/>
      <c r="E66"/>
      <c r="F66"/>
      <c r="G66"/>
      <c r="H66"/>
      <c r="I66"/>
    </row>
    <row r="67" spans="1:9" s="2" customFormat="1" x14ac:dyDescent="0.2">
      <c r="A67"/>
      <c r="C67"/>
      <c r="D67"/>
      <c r="E67"/>
      <c r="F67"/>
      <c r="G67"/>
      <c r="H67"/>
      <c r="I67"/>
    </row>
    <row r="68" spans="1:9" s="2" customFormat="1" x14ac:dyDescent="0.2">
      <c r="A68"/>
      <c r="C68"/>
      <c r="D68"/>
      <c r="E68"/>
      <c r="F68"/>
      <c r="G68"/>
      <c r="H68"/>
      <c r="I68"/>
    </row>
    <row r="69" spans="1:9" s="2" customFormat="1" x14ac:dyDescent="0.2">
      <c r="A69"/>
      <c r="C69"/>
      <c r="D69"/>
      <c r="E69"/>
      <c r="F69"/>
      <c r="G69"/>
      <c r="H69"/>
      <c r="I69"/>
    </row>
    <row r="70" spans="1:9" s="2" customFormat="1" x14ac:dyDescent="0.2">
      <c r="A70"/>
      <c r="C70"/>
      <c r="D70"/>
      <c r="E70"/>
      <c r="F70"/>
      <c r="G70"/>
      <c r="H70"/>
      <c r="I70"/>
    </row>
    <row r="71" spans="1:9" s="2" customFormat="1" x14ac:dyDescent="0.2">
      <c r="A71"/>
      <c r="C71"/>
      <c r="D71"/>
      <c r="E71"/>
      <c r="F71"/>
      <c r="G71"/>
      <c r="H71"/>
      <c r="I71"/>
    </row>
    <row r="72" spans="1:9" s="2" customFormat="1" x14ac:dyDescent="0.2">
      <c r="A72"/>
      <c r="C72"/>
      <c r="D72"/>
      <c r="E72"/>
      <c r="F72"/>
      <c r="G72"/>
      <c r="H72"/>
      <c r="I72"/>
    </row>
    <row r="73" spans="1:9" s="2" customFormat="1" x14ac:dyDescent="0.2">
      <c r="A73"/>
      <c r="C73"/>
      <c r="D73"/>
      <c r="E73"/>
      <c r="F73"/>
      <c r="G73"/>
      <c r="H73"/>
      <c r="I73"/>
    </row>
    <row r="74" spans="1:9" s="2" customFormat="1" x14ac:dyDescent="0.2">
      <c r="A74"/>
      <c r="C74"/>
      <c r="D74"/>
      <c r="E74"/>
      <c r="F74"/>
      <c r="G74"/>
      <c r="H74"/>
      <c r="I74"/>
    </row>
    <row r="76" spans="1:9" s="2" customFormat="1" x14ac:dyDescent="0.2">
      <c r="A76" s="49"/>
      <c r="C76"/>
      <c r="D76"/>
      <c r="E76"/>
      <c r="F76"/>
      <c r="G76"/>
      <c r="H76"/>
      <c r="I76"/>
    </row>
  </sheetData>
  <mergeCells count="2">
    <mergeCell ref="A2:F2"/>
    <mergeCell ref="A27:F27"/>
  </mergeCells>
  <hyperlinks>
    <hyperlink ref="A1" location="Съдържание!Print_Area" display="към съдържанието" xr:uid="{00000000-0004-0000-2E00-000000000000}"/>
  </hyperlinks>
  <printOptions horizontalCentered="1"/>
  <pageMargins left="0.39370078740157483" right="0.39370078740157483" top="0.59055118110236227" bottom="0.59055118110236227" header="0.31496062992125984" footer="0.31496062992125984"/>
  <pageSetup paperSize="9" scale="9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pageSetUpPr fitToPage="1"/>
  </sheetPr>
  <dimension ref="A1:N44"/>
  <sheetViews>
    <sheetView topLeftCell="A22" zoomScale="85" zoomScaleNormal="85" workbookViewId="0">
      <selection activeCell="I17" sqref="I17"/>
    </sheetView>
  </sheetViews>
  <sheetFormatPr defaultRowHeight="12.75" x14ac:dyDescent="0.2"/>
  <cols>
    <col min="1" max="1" width="20.7109375" customWidth="1"/>
    <col min="2" max="2" width="16.7109375" customWidth="1"/>
    <col min="3" max="3" width="17.7109375" customWidth="1"/>
    <col min="4" max="5" width="16.7109375" customWidth="1"/>
    <col min="13" max="13" width="12.5703125" customWidth="1"/>
    <col min="15" max="15" width="16.42578125" customWidth="1"/>
  </cols>
  <sheetData>
    <row r="1" spans="1:11" s="6" customFormat="1" ht="15" customHeight="1" x14ac:dyDescent="0.2">
      <c r="A1" s="255" t="s">
        <v>71</v>
      </c>
      <c r="B1" s="106"/>
      <c r="C1" s="106"/>
      <c r="D1" s="115"/>
      <c r="E1" s="142"/>
      <c r="F1" s="115"/>
      <c r="G1" s="115"/>
      <c r="H1" s="115"/>
      <c r="I1" s="115"/>
      <c r="J1" s="115"/>
      <c r="K1" s="115"/>
    </row>
    <row r="2" spans="1:11" ht="35.1" customHeight="1" x14ac:dyDescent="0.2">
      <c r="A2" s="292" t="s">
        <v>153</v>
      </c>
      <c r="B2" s="292"/>
      <c r="C2" s="292"/>
      <c r="D2" s="292"/>
      <c r="E2" s="292"/>
    </row>
    <row r="3" spans="1:11" ht="15" customHeight="1" x14ac:dyDescent="0.2">
      <c r="A3" s="294" t="s">
        <v>489</v>
      </c>
      <c r="B3" s="294"/>
      <c r="C3" s="294"/>
      <c r="D3" s="294"/>
      <c r="E3" s="294"/>
    </row>
    <row r="4" spans="1:11" ht="15" customHeight="1" x14ac:dyDescent="0.2">
      <c r="A4" s="174"/>
      <c r="B4" s="174"/>
      <c r="C4" s="174"/>
      <c r="D4" s="174"/>
      <c r="E4" s="174"/>
    </row>
    <row r="5" spans="1:11" ht="50.1" customHeight="1" x14ac:dyDescent="0.2">
      <c r="A5" s="228" t="s">
        <v>8</v>
      </c>
      <c r="B5" s="227" t="s">
        <v>166</v>
      </c>
      <c r="C5" s="228" t="s">
        <v>299</v>
      </c>
      <c r="D5" s="228" t="s">
        <v>80</v>
      </c>
      <c r="E5" s="228" t="s">
        <v>307</v>
      </c>
    </row>
    <row r="6" spans="1:11" ht="20.100000000000001" customHeight="1" x14ac:dyDescent="0.2">
      <c r="A6" s="191">
        <v>1</v>
      </c>
      <c r="B6" s="189">
        <v>2</v>
      </c>
      <c r="C6" s="191">
        <v>3</v>
      </c>
      <c r="D6" s="191">
        <v>4</v>
      </c>
      <c r="E6" s="191" t="s">
        <v>289</v>
      </c>
    </row>
    <row r="7" spans="1:11" ht="15" customHeight="1" x14ac:dyDescent="0.2">
      <c r="A7" s="146" t="s">
        <v>39</v>
      </c>
      <c r="B7" s="103">
        <f>Табл.III.1.1.БР_мъже!B7+'Табл.III.1.2. БР_жени'!B7</f>
        <v>2983</v>
      </c>
      <c r="C7" s="175">
        <f>Табл.III.1.1.БР_мъже!C7+'Табл.III.1.2. БР_жени'!C7</f>
        <v>13643689.180000002</v>
      </c>
      <c r="D7" s="103">
        <f>Табл.III.1.1.БР_мъже!D7+'Табл.III.1.2. БР_жени'!D7</f>
        <v>350201</v>
      </c>
      <c r="E7" s="114">
        <f>C7/D7</f>
        <v>38.959595146787137</v>
      </c>
    </row>
    <row r="8" spans="1:11" ht="15" customHeight="1" x14ac:dyDescent="0.2">
      <c r="A8" s="146" t="s">
        <v>40</v>
      </c>
      <c r="B8" s="103">
        <f>Табл.III.1.1.БР_мъже!B8+'Табл.III.1.2. БР_жени'!B8</f>
        <v>3137</v>
      </c>
      <c r="C8" s="175">
        <f>Табл.III.1.1.БР_мъже!C8+'Табл.III.1.2. БР_жени'!C8</f>
        <v>15609622.689999999</v>
      </c>
      <c r="D8" s="103">
        <f>Табл.III.1.1.БР_мъже!D8+'Табл.III.1.2. БР_жени'!D8</f>
        <v>443419</v>
      </c>
      <c r="E8" s="114">
        <f t="shared" ref="E8:E26" si="0">C8/D8</f>
        <v>35.20287288095458</v>
      </c>
    </row>
    <row r="9" spans="1:11" ht="15" customHeight="1" x14ac:dyDescent="0.2">
      <c r="A9" s="146" t="s">
        <v>41</v>
      </c>
      <c r="B9" s="103">
        <f>Табл.III.1.1.БР_мъже!B9+'Табл.III.1.2. БР_жени'!B9</f>
        <v>4667</v>
      </c>
      <c r="C9" s="175">
        <f>Табл.III.1.1.БР_мъже!C9+'Табл.III.1.2. БР_жени'!C9</f>
        <v>26114855.580000002</v>
      </c>
      <c r="D9" s="103">
        <f>Табл.III.1.1.БР_мъже!D9+'Табл.III.1.2. БР_жени'!D9</f>
        <v>675028</v>
      </c>
      <c r="E9" s="114">
        <f t="shared" si="0"/>
        <v>38.687070136349902</v>
      </c>
    </row>
    <row r="10" spans="1:11" ht="15" customHeight="1" x14ac:dyDescent="0.2">
      <c r="A10" s="146" t="s">
        <v>42</v>
      </c>
      <c r="B10" s="103">
        <f>Табл.III.1.1.БР_мъже!B10+'Табл.III.1.2. БР_жени'!B10</f>
        <v>1632</v>
      </c>
      <c r="C10" s="175">
        <f>Табл.III.1.1.БР_мъже!C10+'Табл.III.1.2. БР_жени'!C10</f>
        <v>7820952.6499999994</v>
      </c>
      <c r="D10" s="103">
        <f>Табл.III.1.1.БР_мъже!D10+'Табл.III.1.2. БР_жени'!D10</f>
        <v>222640</v>
      </c>
      <c r="E10" s="114">
        <f t="shared" si="0"/>
        <v>35.128245822853032</v>
      </c>
    </row>
    <row r="11" spans="1:11" ht="15" customHeight="1" x14ac:dyDescent="0.2">
      <c r="A11" s="146" t="s">
        <v>43</v>
      </c>
      <c r="B11" s="103">
        <f>Табл.III.1.1.БР_мъже!B11+'Табл.III.1.2. БР_жени'!B11</f>
        <v>345</v>
      </c>
      <c r="C11" s="175">
        <f>Табл.III.1.1.БР_мъже!C11+'Табл.III.1.2. БР_жени'!C11</f>
        <v>1658960.03</v>
      </c>
      <c r="D11" s="103">
        <f>Табл.III.1.1.БР_мъже!D11+'Табл.III.1.2. БР_жени'!D11</f>
        <v>41627</v>
      </c>
      <c r="E11" s="114">
        <f t="shared" si="0"/>
        <v>39.852980757681316</v>
      </c>
    </row>
    <row r="12" spans="1:11" ht="15" customHeight="1" x14ac:dyDescent="0.2">
      <c r="A12" s="146" t="s">
        <v>44</v>
      </c>
      <c r="B12" s="103">
        <f>Табл.III.1.1.БР_мъже!B12+'Табл.III.1.2. БР_жени'!B12</f>
        <v>1014</v>
      </c>
      <c r="C12" s="175">
        <f>Табл.III.1.1.БР_мъже!C12+'Табл.III.1.2. БР_жени'!C12</f>
        <v>5429994.96</v>
      </c>
      <c r="D12" s="103">
        <f>Табл.III.1.1.БР_мъже!D12+'Табл.III.1.2. БР_жени'!D12</f>
        <v>131875</v>
      </c>
      <c r="E12" s="114">
        <f t="shared" si="0"/>
        <v>41.175317232227485</v>
      </c>
    </row>
    <row r="13" spans="1:11" ht="15" customHeight="1" x14ac:dyDescent="0.2">
      <c r="A13" s="146" t="s">
        <v>45</v>
      </c>
      <c r="B13" s="103">
        <f>Табл.III.1.1.БР_мъже!B13+'Табл.III.1.2. БР_жени'!B13</f>
        <v>816</v>
      </c>
      <c r="C13" s="175">
        <f>Табл.III.1.1.БР_мъже!C13+'Табл.III.1.2. БР_жени'!C13</f>
        <v>4366966.4300000006</v>
      </c>
      <c r="D13" s="103">
        <f>Табл.III.1.1.БР_мъже!D13+'Табл.III.1.2. БР_жени'!D13</f>
        <v>138167</v>
      </c>
      <c r="E13" s="114">
        <f t="shared" si="0"/>
        <v>31.606435907271639</v>
      </c>
    </row>
    <row r="14" spans="1:11" ht="15" customHeight="1" x14ac:dyDescent="0.2">
      <c r="A14" s="146" t="s">
        <v>46</v>
      </c>
      <c r="B14" s="103">
        <f>Табл.III.1.1.БР_мъже!B14+'Табл.III.1.2. БР_жени'!B14</f>
        <v>913</v>
      </c>
      <c r="C14" s="175">
        <f>Табл.III.1.1.БР_мъже!C14+'Табл.III.1.2. БР_жени'!C14</f>
        <v>4554777.05</v>
      </c>
      <c r="D14" s="103">
        <f>Табл.III.1.1.БР_мъже!D14+'Табл.III.1.2. БР_жени'!D14</f>
        <v>107780</v>
      </c>
      <c r="E14" s="114">
        <f t="shared" si="0"/>
        <v>42.259946650584524</v>
      </c>
    </row>
    <row r="15" spans="1:11" ht="15" customHeight="1" x14ac:dyDescent="0.2">
      <c r="A15" s="146" t="s">
        <v>47</v>
      </c>
      <c r="B15" s="103">
        <f>Табл.III.1.1.БР_мъже!B15+'Табл.III.1.2. БР_жени'!B15</f>
        <v>735</v>
      </c>
      <c r="C15" s="175">
        <f>Табл.III.1.1.БР_мъже!C15+'Табл.III.1.2. БР_жени'!C15</f>
        <v>3500735.53</v>
      </c>
      <c r="D15" s="103">
        <f>Табл.III.1.1.БР_мъже!D15+'Табл.III.1.2. БР_жени'!D15</f>
        <v>91521</v>
      </c>
      <c r="E15" s="114">
        <f t="shared" si="0"/>
        <v>38.25062586728729</v>
      </c>
    </row>
    <row r="16" spans="1:11" ht="15" customHeight="1" x14ac:dyDescent="0.2">
      <c r="A16" s="146" t="s">
        <v>48</v>
      </c>
      <c r="B16" s="103">
        <f>Табл.III.1.1.БР_мъже!B16+'Табл.III.1.2. БР_жени'!B16</f>
        <v>755</v>
      </c>
      <c r="C16" s="175">
        <f>Табл.III.1.1.БР_мъже!C16+'Табл.III.1.2. БР_жени'!C16</f>
        <v>3972214.93</v>
      </c>
      <c r="D16" s="103">
        <f>Табл.III.1.1.БР_мъже!D16+'Табл.III.1.2. БР_жени'!D16</f>
        <v>92386</v>
      </c>
      <c r="E16" s="114">
        <f t="shared" si="0"/>
        <v>42.995853592535667</v>
      </c>
    </row>
    <row r="17" spans="1:5" ht="15" customHeight="1" x14ac:dyDescent="0.2">
      <c r="A17" s="146" t="s">
        <v>49</v>
      </c>
      <c r="B17" s="103">
        <f>Табл.III.1.1.БР_мъже!B17+'Табл.III.1.2. БР_жени'!B17</f>
        <v>560</v>
      </c>
      <c r="C17" s="175">
        <f>Табл.III.1.1.БР_мъже!C17+'Табл.III.1.2. БР_жени'!C17</f>
        <v>2766519.9299999997</v>
      </c>
      <c r="D17" s="103">
        <f>Табл.III.1.1.БР_мъже!D17+'Табл.III.1.2. БР_жени'!D17</f>
        <v>70878</v>
      </c>
      <c r="E17" s="114">
        <f t="shared" si="0"/>
        <v>39.032138745449927</v>
      </c>
    </row>
    <row r="18" spans="1:5" ht="15" customHeight="1" x14ac:dyDescent="0.2">
      <c r="A18" s="146" t="s">
        <v>50</v>
      </c>
      <c r="B18" s="103">
        <f>Табл.III.1.1.БР_мъже!B18+'Табл.III.1.2. БР_жени'!B18</f>
        <v>1744</v>
      </c>
      <c r="C18" s="175">
        <f>Табл.III.1.1.БР_мъже!C18+'Табл.III.1.2. БР_жени'!C18</f>
        <v>8603426.25</v>
      </c>
      <c r="D18" s="103">
        <f>Табл.III.1.1.БР_мъже!D18+'Табл.III.1.2. БР_жени'!D18</f>
        <v>221007</v>
      </c>
      <c r="E18" s="114">
        <f t="shared" si="0"/>
        <v>38.928297519988057</v>
      </c>
    </row>
    <row r="19" spans="1:5" ht="15" customHeight="1" x14ac:dyDescent="0.2">
      <c r="A19" s="146" t="s">
        <v>51</v>
      </c>
      <c r="B19" s="103">
        <f>Табл.III.1.1.БР_мъже!B19+'Табл.III.1.2. БР_жени'!B19</f>
        <v>635</v>
      </c>
      <c r="C19" s="175">
        <f>Табл.III.1.1.БР_мъже!C19+'Табл.III.1.2. БР_жени'!C19</f>
        <v>3155936.8</v>
      </c>
      <c r="D19" s="103">
        <f>Табл.III.1.1.БР_мъже!D19+'Табл.III.1.2. БР_жени'!D19</f>
        <v>83489</v>
      </c>
      <c r="E19" s="114">
        <f t="shared" si="0"/>
        <v>37.800630023116817</v>
      </c>
    </row>
    <row r="20" spans="1:5" ht="15" customHeight="1" x14ac:dyDescent="0.2">
      <c r="A20" s="146" t="s">
        <v>52</v>
      </c>
      <c r="B20" s="103">
        <f>Табл.III.1.1.БР_мъже!B20+'Табл.III.1.2. БР_жени'!B20</f>
        <v>1424</v>
      </c>
      <c r="C20" s="175">
        <f>Табл.III.1.1.БР_мъже!C20+'Табл.III.1.2. БР_жени'!C20</f>
        <v>7113088.8399999999</v>
      </c>
      <c r="D20" s="103">
        <f>Табл.III.1.1.БР_мъже!D20+'Табл.III.1.2. БР_жени'!D20</f>
        <v>195797</v>
      </c>
      <c r="E20" s="114">
        <f t="shared" si="0"/>
        <v>36.328895948354671</v>
      </c>
    </row>
    <row r="21" spans="1:5" ht="15" customHeight="1" x14ac:dyDescent="0.2">
      <c r="A21" s="146" t="s">
        <v>53</v>
      </c>
      <c r="B21" s="103">
        <f>Табл.III.1.1.БР_мъже!B21+'Табл.III.1.2. БР_жени'!B21</f>
        <v>6851</v>
      </c>
      <c r="C21" s="175">
        <f>Табл.III.1.1.БР_мъже!C21+'Табл.III.1.2. БР_жени'!C21</f>
        <v>37325950.68</v>
      </c>
      <c r="D21" s="103">
        <f>Табл.III.1.1.БР_мъже!D21+'Табл.III.1.2. БР_жени'!D21</f>
        <v>972868</v>
      </c>
      <c r="E21" s="114">
        <f t="shared" si="0"/>
        <v>38.366922007918852</v>
      </c>
    </row>
    <row r="22" spans="1:5" ht="15" customHeight="1" x14ac:dyDescent="0.2">
      <c r="A22" s="146" t="s">
        <v>54</v>
      </c>
      <c r="B22" s="103">
        <f>Табл.III.1.1.БР_мъже!B22+'Табл.III.1.2. БР_жени'!B22</f>
        <v>781</v>
      </c>
      <c r="C22" s="175">
        <f>Табл.III.1.1.БР_мъже!C22+'Табл.III.1.2. БР_жени'!C22</f>
        <v>3854219.68</v>
      </c>
      <c r="D22" s="103">
        <f>Табл.III.1.1.БР_мъже!D22+'Табл.III.1.2. БР_жени'!D22</f>
        <v>97345</v>
      </c>
      <c r="E22" s="114">
        <f>C22/D22</f>
        <v>39.593401612820379</v>
      </c>
    </row>
    <row r="23" spans="1:5" ht="15" customHeight="1" x14ac:dyDescent="0.2">
      <c r="A23" s="146" t="s">
        <v>55</v>
      </c>
      <c r="B23" s="103">
        <f>Табл.III.1.1.БР_мъже!B23+'Табл.III.1.2. БР_жени'!B23</f>
        <v>1518</v>
      </c>
      <c r="C23" s="175">
        <f>Табл.III.1.1.БР_мъже!C23+'Табл.III.1.2. БР_жени'!C23</f>
        <v>8180867.6299999999</v>
      </c>
      <c r="D23" s="103">
        <f>Табл.III.1.1.БР_мъже!D23+'Табл.III.1.2. БР_жени'!D23</f>
        <v>207352</v>
      </c>
      <c r="E23" s="114">
        <f t="shared" si="0"/>
        <v>39.454008786990237</v>
      </c>
    </row>
    <row r="24" spans="1:5" ht="15" customHeight="1" x14ac:dyDescent="0.2">
      <c r="A24" s="146" t="s">
        <v>56</v>
      </c>
      <c r="B24" s="103">
        <f>Табл.III.1.1.БР_мъже!B24+'Табл.III.1.2. БР_жени'!B24</f>
        <v>544</v>
      </c>
      <c r="C24" s="175">
        <f>Табл.III.1.1.БР_мъже!C24+'Табл.III.1.2. БР_жени'!C24</f>
        <v>2507994.48</v>
      </c>
      <c r="D24" s="103">
        <f>Табл.III.1.1.БР_мъже!D24+'Табл.III.1.2. БР_жени'!D24</f>
        <v>70491</v>
      </c>
      <c r="E24" s="114">
        <f t="shared" si="0"/>
        <v>35.578931778524918</v>
      </c>
    </row>
    <row r="25" spans="1:5" ht="15" customHeight="1" x14ac:dyDescent="0.2">
      <c r="A25" s="146" t="s">
        <v>57</v>
      </c>
      <c r="B25" s="103">
        <f>Табл.III.1.1.БР_мъже!B25+'Табл.III.1.2. БР_жени'!B25</f>
        <v>980</v>
      </c>
      <c r="C25" s="175">
        <f>Табл.III.1.1.БР_мъже!C25+'Табл.III.1.2. БР_жени'!C25</f>
        <v>4927111.13</v>
      </c>
      <c r="D25" s="103">
        <f>Табл.III.1.1.БР_мъже!D25+'Табл.III.1.2. БР_жени'!D25</f>
        <v>135173</v>
      </c>
      <c r="E25" s="114">
        <f t="shared" si="0"/>
        <v>36.450408957410133</v>
      </c>
    </row>
    <row r="26" spans="1:5" ht="15" customHeight="1" x14ac:dyDescent="0.2">
      <c r="A26" s="146" t="s">
        <v>58</v>
      </c>
      <c r="B26" s="103">
        <f>Табл.III.1.1.БР_мъже!B26+'Табл.III.1.2. БР_жени'!B26</f>
        <v>731</v>
      </c>
      <c r="C26" s="175">
        <f>Табл.III.1.1.БР_мъже!C26+'Табл.III.1.2. БР_жени'!C26</f>
        <v>3558137.27</v>
      </c>
      <c r="D26" s="103">
        <f>Табл.III.1.1.БР_мъже!D26+'Табл.III.1.2. БР_жени'!D26</f>
        <v>98350</v>
      </c>
      <c r="E26" s="114">
        <f t="shared" si="0"/>
        <v>36.178314895780375</v>
      </c>
    </row>
    <row r="27" spans="1:5" ht="15" customHeight="1" x14ac:dyDescent="0.2">
      <c r="A27" s="146" t="s">
        <v>59</v>
      </c>
      <c r="B27" s="103">
        <f>Табл.III.1.1.БР_мъже!B27+'Табл.III.1.2. БР_жени'!B27</f>
        <v>27303</v>
      </c>
      <c r="C27" s="175">
        <f>Табл.III.1.1.БР_мъже!C27+'Табл.III.1.2. БР_жени'!C27</f>
        <v>215019244.28</v>
      </c>
      <c r="D27" s="103">
        <f>Табл.III.1.1.БР_мъже!D27+'Табл.III.1.2. БР_жени'!D27</f>
        <v>5124666</v>
      </c>
      <c r="E27" s="114">
        <f>C27/D27</f>
        <v>41.957708908248847</v>
      </c>
    </row>
    <row r="28" spans="1:5" ht="15" customHeight="1" x14ac:dyDescent="0.2">
      <c r="A28" s="146" t="s">
        <v>60</v>
      </c>
      <c r="B28" s="103">
        <f>Табл.III.1.1.БР_мъже!B28+'Табл.III.1.2. БР_жени'!B28</f>
        <v>1755</v>
      </c>
      <c r="C28" s="175">
        <f>Табл.III.1.1.БР_мъже!C28+'Табл.III.1.2. БР_жени'!C28</f>
        <v>9903669.5899999999</v>
      </c>
      <c r="D28" s="103">
        <f>Табл.III.1.1.БР_мъже!D28+'Табл.III.1.2. БР_жени'!D28</f>
        <v>362827</v>
      </c>
      <c r="E28" s="114">
        <f t="shared" ref="E28:E35" si="1">C28/D28</f>
        <v>27.295845099730727</v>
      </c>
    </row>
    <row r="29" spans="1:5" ht="15" customHeight="1" x14ac:dyDescent="0.2">
      <c r="A29" s="146" t="s">
        <v>61</v>
      </c>
      <c r="B29" s="103">
        <f>Табл.III.1.1.БР_мъже!B29+'Табл.III.1.2. БР_жени'!B29</f>
        <v>2276</v>
      </c>
      <c r="C29" s="175">
        <f>Табл.III.1.1.БР_мъже!C29+'Табл.III.1.2. БР_жени'!C29</f>
        <v>11570715.93</v>
      </c>
      <c r="D29" s="103">
        <f>Табл.III.1.1.БР_мъже!D29+'Табл.III.1.2. БР_жени'!D29</f>
        <v>324229</v>
      </c>
      <c r="E29" s="114">
        <f t="shared" si="1"/>
        <v>35.686863081340654</v>
      </c>
    </row>
    <row r="30" spans="1:5" ht="15" customHeight="1" x14ac:dyDescent="0.2">
      <c r="A30" s="146" t="s">
        <v>62</v>
      </c>
      <c r="B30" s="103">
        <f>Табл.III.1.1.БР_мъже!B30+'Табл.III.1.2. БР_жени'!B30</f>
        <v>912</v>
      </c>
      <c r="C30" s="175">
        <f>Табл.III.1.1.БР_мъже!C30+'Табл.III.1.2. БР_жени'!C30</f>
        <v>4391910.4800000004</v>
      </c>
      <c r="D30" s="103">
        <f>Табл.III.1.1.БР_мъже!D30+'Табл.III.1.2. БР_жени'!D30</f>
        <v>113170</v>
      </c>
      <c r="E30" s="114">
        <f t="shared" si="1"/>
        <v>38.808080586727932</v>
      </c>
    </row>
    <row r="31" spans="1:5" ht="15" customHeight="1" x14ac:dyDescent="0.2">
      <c r="A31" s="146" t="s">
        <v>63</v>
      </c>
      <c r="B31" s="103">
        <f>Табл.III.1.1.БР_мъже!B31+'Табл.III.1.2. БР_жени'!B31</f>
        <v>681</v>
      </c>
      <c r="C31" s="175">
        <f>Табл.III.1.1.БР_мъже!C31+'Табл.III.1.2. БР_жени'!C31</f>
        <v>3345326.53</v>
      </c>
      <c r="D31" s="103">
        <f>Табл.III.1.1.БР_мъже!D31+'Табл.III.1.2. БР_жени'!D31</f>
        <v>85277</v>
      </c>
      <c r="E31" s="114">
        <f t="shared" si="1"/>
        <v>39.228942505013073</v>
      </c>
    </row>
    <row r="32" spans="1:5" ht="15" customHeight="1" x14ac:dyDescent="0.2">
      <c r="A32" s="146" t="s">
        <v>64</v>
      </c>
      <c r="B32" s="103">
        <f>Табл.III.1.1.БР_мъже!B32+'Табл.III.1.2. БР_жени'!B32</f>
        <v>1383</v>
      </c>
      <c r="C32" s="175">
        <f>Табл.III.1.1.БР_мъже!C32+'Табл.III.1.2. БР_жени'!C32</f>
        <v>6549681.8599999994</v>
      </c>
      <c r="D32" s="103">
        <f>Табл.III.1.1.БР_мъже!D32+'Табл.III.1.2. БР_жени'!D32</f>
        <v>172917</v>
      </c>
      <c r="E32" s="114">
        <f t="shared" si="1"/>
        <v>37.877605209435735</v>
      </c>
    </row>
    <row r="33" spans="1:14" ht="15" customHeight="1" x14ac:dyDescent="0.2">
      <c r="A33" s="146" t="s">
        <v>65</v>
      </c>
      <c r="B33" s="103">
        <f>Табл.III.1.1.БР_мъже!B33+'Табл.III.1.2. БР_жени'!B33</f>
        <v>1076</v>
      </c>
      <c r="C33" s="175">
        <f>Табл.III.1.1.БР_мъже!C33+'Табл.III.1.2. БР_жени'!C33</f>
        <v>5416525.7599999998</v>
      </c>
      <c r="D33" s="103">
        <f>Табл.III.1.1.БР_мъже!D33+'Табл.III.1.2. БР_жени'!D33</f>
        <v>142929</v>
      </c>
      <c r="E33" s="114">
        <f t="shared" si="1"/>
        <v>37.896618320984544</v>
      </c>
    </row>
    <row r="34" spans="1:14" ht="15" customHeight="1" x14ac:dyDescent="0.2">
      <c r="A34" s="146" t="s">
        <v>66</v>
      </c>
      <c r="B34" s="103">
        <f>Табл.III.1.1.БР_мъже!B34+'Табл.III.1.2. БР_жени'!B34</f>
        <v>854</v>
      </c>
      <c r="C34" s="175">
        <f>Табл.III.1.1.БР_мъже!C34+'Табл.III.1.2. БР_жени'!C34</f>
        <v>3976408</v>
      </c>
      <c r="D34" s="103">
        <f>Табл.III.1.1.БР_мъже!D34+'Табл.III.1.2. БР_жени'!D34</f>
        <v>97111</v>
      </c>
      <c r="E34" s="114">
        <f t="shared" si="1"/>
        <v>40.947039985171607</v>
      </c>
      <c r="I34" s="349"/>
      <c r="J34" s="349"/>
      <c r="K34" s="349"/>
      <c r="L34" s="349"/>
      <c r="M34" s="349"/>
      <c r="N34" s="349"/>
    </row>
    <row r="35" spans="1:14" ht="20.100000000000001" customHeight="1" x14ac:dyDescent="0.2">
      <c r="A35" s="229" t="s">
        <v>152</v>
      </c>
      <c r="B35" s="182">
        <f>SUM(B7:B34)</f>
        <v>69005</v>
      </c>
      <c r="C35" s="215">
        <f>SUM(C7:C34)</f>
        <v>428839504.14999998</v>
      </c>
      <c r="D35" s="182">
        <f>SUM(D7:D34)</f>
        <v>10870520</v>
      </c>
      <c r="E35" s="213">
        <f t="shared" si="1"/>
        <v>39.449769114081015</v>
      </c>
    </row>
    <row r="37" spans="1:14" ht="40.5" customHeight="1" x14ac:dyDescent="0.2">
      <c r="A37" s="315" t="s">
        <v>512</v>
      </c>
      <c r="B37" s="315"/>
      <c r="C37" s="315"/>
      <c r="D37" s="315"/>
      <c r="E37" s="315"/>
      <c r="F37" s="267"/>
    </row>
    <row r="38" spans="1:14" ht="24.75" customHeight="1" x14ac:dyDescent="0.2">
      <c r="A38" s="338" t="s">
        <v>293</v>
      </c>
      <c r="B38" s="338"/>
      <c r="C38" s="338"/>
      <c r="D38" s="338"/>
      <c r="E38" s="338"/>
    </row>
    <row r="39" spans="1:14" ht="24.75" customHeight="1" x14ac:dyDescent="0.2">
      <c r="A39" s="338" t="s">
        <v>294</v>
      </c>
      <c r="B39" s="338"/>
      <c r="C39" s="338"/>
      <c r="D39" s="338"/>
      <c r="E39" s="338"/>
    </row>
    <row r="44" spans="1:14" ht="30" customHeight="1" x14ac:dyDescent="0.2"/>
  </sheetData>
  <mergeCells count="6">
    <mergeCell ref="A39:E39"/>
    <mergeCell ref="A2:E2"/>
    <mergeCell ref="A3:E3"/>
    <mergeCell ref="A37:E37"/>
    <mergeCell ref="I34:N34"/>
    <mergeCell ref="A38:E38"/>
  </mergeCells>
  <phoneticPr fontId="0" type="noConversion"/>
  <hyperlinks>
    <hyperlink ref="A1" location="Съдържание!Print_Area" display="към съдържанието" xr:uid="{00000000-0004-0000-2F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5">
    <pageSetUpPr fitToPage="1"/>
  </sheetPr>
  <dimension ref="A1:E55"/>
  <sheetViews>
    <sheetView topLeftCell="A16" zoomScale="85" zoomScaleNormal="85" workbookViewId="0">
      <selection activeCell="I17" sqref="I17"/>
    </sheetView>
  </sheetViews>
  <sheetFormatPr defaultRowHeight="12.75" x14ac:dyDescent="0.2"/>
  <cols>
    <col min="1" max="1" width="20.7109375" customWidth="1"/>
    <col min="2" max="2" width="16.7109375" customWidth="1"/>
    <col min="3" max="3" width="17.7109375" customWidth="1"/>
    <col min="4" max="5" width="16.7109375" customWidth="1"/>
  </cols>
  <sheetData>
    <row r="1" spans="1:5" s="6" customFormat="1" ht="15" customHeight="1" x14ac:dyDescent="0.2">
      <c r="A1" s="255" t="s">
        <v>71</v>
      </c>
      <c r="B1" s="106"/>
      <c r="C1" s="106"/>
      <c r="D1" s="115"/>
      <c r="E1" s="142"/>
    </row>
    <row r="2" spans="1:5" ht="35.1" customHeight="1" x14ac:dyDescent="0.2">
      <c r="A2" s="292" t="s">
        <v>154</v>
      </c>
      <c r="B2" s="292"/>
      <c r="C2" s="292"/>
      <c r="D2" s="292"/>
      <c r="E2" s="292"/>
    </row>
    <row r="3" spans="1:5" ht="15" customHeight="1" x14ac:dyDescent="0.2">
      <c r="A3" s="294" t="s">
        <v>487</v>
      </c>
      <c r="B3" s="294"/>
      <c r="C3" s="294"/>
      <c r="D3" s="294"/>
      <c r="E3" s="294"/>
    </row>
    <row r="4" spans="1:5" ht="15" customHeight="1" x14ac:dyDescent="0.2">
      <c r="A4" s="106"/>
      <c r="B4" s="106"/>
      <c r="C4" s="106"/>
      <c r="D4" s="106"/>
      <c r="E4" s="106"/>
    </row>
    <row r="5" spans="1:5" ht="50.1" customHeight="1" x14ac:dyDescent="0.2">
      <c r="A5" s="228" t="s">
        <v>8</v>
      </c>
      <c r="B5" s="227" t="s">
        <v>166</v>
      </c>
      <c r="C5" s="228" t="s">
        <v>299</v>
      </c>
      <c r="D5" s="228" t="s">
        <v>80</v>
      </c>
      <c r="E5" s="228" t="s">
        <v>308</v>
      </c>
    </row>
    <row r="6" spans="1:5" ht="20.100000000000001" customHeight="1" x14ac:dyDescent="0.2">
      <c r="A6" s="191">
        <v>1</v>
      </c>
      <c r="B6" s="189">
        <v>2</v>
      </c>
      <c r="C6" s="191">
        <v>3</v>
      </c>
      <c r="D6" s="191">
        <v>4</v>
      </c>
      <c r="E6" s="191" t="s">
        <v>289</v>
      </c>
    </row>
    <row r="7" spans="1:5" ht="15" customHeight="1" x14ac:dyDescent="0.2">
      <c r="A7" s="146" t="s">
        <v>39</v>
      </c>
      <c r="B7" s="103">
        <v>17</v>
      </c>
      <c r="C7" s="175">
        <v>57903.72</v>
      </c>
      <c r="D7" s="103">
        <v>1094</v>
      </c>
      <c r="E7" s="114">
        <f>C7/D7</f>
        <v>52.928446069469835</v>
      </c>
    </row>
    <row r="8" spans="1:5" ht="15" customHeight="1" x14ac:dyDescent="0.2">
      <c r="A8" s="146" t="s">
        <v>40</v>
      </c>
      <c r="B8" s="103">
        <v>5</v>
      </c>
      <c r="C8" s="175">
        <v>11441.94</v>
      </c>
      <c r="D8" s="103">
        <v>277</v>
      </c>
      <c r="E8" s="114">
        <f t="shared" ref="E8:E30" si="0">C8/D8</f>
        <v>41.306642599277978</v>
      </c>
    </row>
    <row r="9" spans="1:5" ht="15" customHeight="1" x14ac:dyDescent="0.2">
      <c r="A9" s="146" t="s">
        <v>41</v>
      </c>
      <c r="B9" s="103">
        <v>14</v>
      </c>
      <c r="C9" s="175">
        <v>56336.3</v>
      </c>
      <c r="D9" s="103">
        <v>800</v>
      </c>
      <c r="E9" s="114">
        <f t="shared" si="0"/>
        <v>70.420375000000007</v>
      </c>
    </row>
    <row r="10" spans="1:5" ht="15" customHeight="1" x14ac:dyDescent="0.2">
      <c r="A10" s="146" t="s">
        <v>42</v>
      </c>
      <c r="B10" s="103">
        <v>6</v>
      </c>
      <c r="C10" s="175">
        <v>25504.720000000001</v>
      </c>
      <c r="D10" s="103">
        <v>463</v>
      </c>
      <c r="E10" s="114">
        <f t="shared" si="0"/>
        <v>55.085788336933049</v>
      </c>
    </row>
    <row r="11" spans="1:5" ht="15" customHeight="1" x14ac:dyDescent="0.2">
      <c r="A11" s="146" t="s">
        <v>43</v>
      </c>
      <c r="B11" s="103">
        <v>3</v>
      </c>
      <c r="C11" s="175">
        <v>10619.48</v>
      </c>
      <c r="D11" s="103">
        <v>154</v>
      </c>
      <c r="E11" s="114">
        <f t="shared" si="0"/>
        <v>68.957662337662342</v>
      </c>
    </row>
    <row r="12" spans="1:5" ht="15" customHeight="1" x14ac:dyDescent="0.2">
      <c r="A12" s="146" t="s">
        <v>44</v>
      </c>
      <c r="B12" s="103">
        <v>2</v>
      </c>
      <c r="C12" s="175">
        <v>17174.62</v>
      </c>
      <c r="D12" s="103">
        <v>300</v>
      </c>
      <c r="E12" s="114">
        <f t="shared" si="0"/>
        <v>57.248733333333327</v>
      </c>
    </row>
    <row r="13" spans="1:5" ht="15" customHeight="1" x14ac:dyDescent="0.2">
      <c r="A13" s="146" t="s">
        <v>45</v>
      </c>
      <c r="B13" s="103">
        <v>2</v>
      </c>
      <c r="C13" s="175">
        <v>11516.19</v>
      </c>
      <c r="D13" s="103">
        <v>199</v>
      </c>
      <c r="E13" s="114">
        <f t="shared" si="0"/>
        <v>57.87030150753769</v>
      </c>
    </row>
    <row r="14" spans="1:5" ht="15" customHeight="1" x14ac:dyDescent="0.2">
      <c r="A14" s="146" t="s">
        <v>46</v>
      </c>
      <c r="B14" s="103">
        <v>1</v>
      </c>
      <c r="C14" s="175">
        <v>1483.78</v>
      </c>
      <c r="D14" s="103">
        <v>17</v>
      </c>
      <c r="E14" s="114">
        <f t="shared" si="0"/>
        <v>87.281176470588235</v>
      </c>
    </row>
    <row r="15" spans="1:5" ht="15" customHeight="1" x14ac:dyDescent="0.2">
      <c r="A15" s="146" t="s">
        <v>47</v>
      </c>
      <c r="B15" s="103">
        <v>3</v>
      </c>
      <c r="C15" s="175">
        <v>13675.76</v>
      </c>
      <c r="D15" s="103">
        <v>202</v>
      </c>
      <c r="E15" s="114">
        <f t="shared" si="0"/>
        <v>67.701782178217826</v>
      </c>
    </row>
    <row r="16" spans="1:5" ht="15" customHeight="1" x14ac:dyDescent="0.2">
      <c r="A16" s="146" t="s">
        <v>48</v>
      </c>
      <c r="B16" s="103"/>
      <c r="C16" s="175"/>
      <c r="D16" s="103"/>
      <c r="E16" s="114"/>
    </row>
    <row r="17" spans="1:5" ht="15" customHeight="1" x14ac:dyDescent="0.2">
      <c r="A17" s="146" t="s">
        <v>49</v>
      </c>
      <c r="B17" s="103">
        <v>4</v>
      </c>
      <c r="C17" s="175">
        <v>18422.82</v>
      </c>
      <c r="D17" s="103">
        <v>382</v>
      </c>
      <c r="E17" s="114">
        <f t="shared" si="0"/>
        <v>48.227277486910992</v>
      </c>
    </row>
    <row r="18" spans="1:5" ht="15" customHeight="1" x14ac:dyDescent="0.2">
      <c r="A18" s="146" t="s">
        <v>50</v>
      </c>
      <c r="B18" s="103">
        <v>12</v>
      </c>
      <c r="C18" s="175">
        <v>54760.44</v>
      </c>
      <c r="D18" s="103">
        <v>893</v>
      </c>
      <c r="E18" s="114">
        <f t="shared" si="0"/>
        <v>61.321881298992167</v>
      </c>
    </row>
    <row r="19" spans="1:5" ht="15" customHeight="1" x14ac:dyDescent="0.2">
      <c r="A19" s="146" t="s">
        <v>51</v>
      </c>
      <c r="B19" s="103">
        <v>2</v>
      </c>
      <c r="C19" s="175">
        <v>4698.21</v>
      </c>
      <c r="D19" s="103">
        <v>70</v>
      </c>
      <c r="E19" s="114">
        <f t="shared" si="0"/>
        <v>67.117285714285714</v>
      </c>
    </row>
    <row r="20" spans="1:5" ht="15" customHeight="1" x14ac:dyDescent="0.2">
      <c r="A20" s="146" t="s">
        <v>52</v>
      </c>
      <c r="B20" s="103">
        <v>5</v>
      </c>
      <c r="C20" s="175">
        <v>15773.03</v>
      </c>
      <c r="D20" s="103">
        <v>333</v>
      </c>
      <c r="E20" s="114">
        <f t="shared" si="0"/>
        <v>47.366456456456461</v>
      </c>
    </row>
    <row r="21" spans="1:5" ht="15" customHeight="1" x14ac:dyDescent="0.2">
      <c r="A21" s="146" t="s">
        <v>53</v>
      </c>
      <c r="B21" s="103">
        <v>27</v>
      </c>
      <c r="C21" s="175">
        <v>142325.93</v>
      </c>
      <c r="D21" s="103">
        <v>1884</v>
      </c>
      <c r="E21" s="114">
        <f t="shared" si="0"/>
        <v>75.544548832271758</v>
      </c>
    </row>
    <row r="22" spans="1:5" ht="15" customHeight="1" x14ac:dyDescent="0.2">
      <c r="A22" s="146" t="s">
        <v>54</v>
      </c>
      <c r="B22" s="103">
        <v>1</v>
      </c>
      <c r="C22" s="175">
        <v>2588.1799999999998</v>
      </c>
      <c r="D22" s="103">
        <v>70</v>
      </c>
      <c r="E22" s="114">
        <f t="shared" si="0"/>
        <v>36.973999999999997</v>
      </c>
    </row>
    <row r="23" spans="1:5" ht="15" customHeight="1" x14ac:dyDescent="0.2">
      <c r="A23" s="146" t="s">
        <v>55</v>
      </c>
      <c r="B23" s="103">
        <v>2</v>
      </c>
      <c r="C23" s="175">
        <v>8027.76</v>
      </c>
      <c r="D23" s="103">
        <v>157</v>
      </c>
      <c r="E23" s="114">
        <f t="shared" si="0"/>
        <v>51.132229299363061</v>
      </c>
    </row>
    <row r="24" spans="1:5" ht="15" customHeight="1" x14ac:dyDescent="0.2">
      <c r="A24" s="146" t="s">
        <v>56</v>
      </c>
      <c r="B24" s="103"/>
      <c r="C24" s="175"/>
      <c r="D24" s="103"/>
      <c r="E24" s="114"/>
    </row>
    <row r="25" spans="1:5" ht="15" customHeight="1" x14ac:dyDescent="0.2">
      <c r="A25" s="146" t="s">
        <v>57</v>
      </c>
      <c r="B25" s="103">
        <v>2</v>
      </c>
      <c r="C25" s="175">
        <v>16946.419999999998</v>
      </c>
      <c r="D25" s="103">
        <v>298</v>
      </c>
      <c r="E25" s="114">
        <f>C25/D25</f>
        <v>56.867181208053687</v>
      </c>
    </row>
    <row r="26" spans="1:5" ht="15" customHeight="1" x14ac:dyDescent="0.2">
      <c r="A26" s="146" t="s">
        <v>58</v>
      </c>
      <c r="B26" s="103">
        <v>4</v>
      </c>
      <c r="C26" s="175">
        <v>19677.78</v>
      </c>
      <c r="D26" s="103">
        <v>209</v>
      </c>
      <c r="E26" s="114">
        <f>C26/D26</f>
        <v>94.152057416267937</v>
      </c>
    </row>
    <row r="27" spans="1:5" ht="15" customHeight="1" x14ac:dyDescent="0.2">
      <c r="A27" s="146" t="s">
        <v>59</v>
      </c>
      <c r="B27" s="103">
        <v>135</v>
      </c>
      <c r="C27" s="175">
        <v>863101.78</v>
      </c>
      <c r="D27" s="103">
        <v>10983</v>
      </c>
      <c r="E27" s="114">
        <f>C27/D27</f>
        <v>78.585248110716563</v>
      </c>
    </row>
    <row r="28" spans="1:5" ht="15" customHeight="1" x14ac:dyDescent="0.2">
      <c r="A28" s="146" t="s">
        <v>60</v>
      </c>
      <c r="B28" s="103">
        <v>14</v>
      </c>
      <c r="C28" s="175">
        <v>104575.55</v>
      </c>
      <c r="D28" s="103">
        <v>1096</v>
      </c>
      <c r="E28" s="114">
        <f t="shared" si="0"/>
        <v>95.415647810218985</v>
      </c>
    </row>
    <row r="29" spans="1:5" ht="15" customHeight="1" x14ac:dyDescent="0.2">
      <c r="A29" s="146" t="s">
        <v>61</v>
      </c>
      <c r="B29" s="103">
        <v>13</v>
      </c>
      <c r="C29" s="175">
        <v>64434.01</v>
      </c>
      <c r="D29" s="103">
        <v>855</v>
      </c>
      <c r="E29" s="114">
        <f t="shared" si="0"/>
        <v>75.361415204678366</v>
      </c>
    </row>
    <row r="30" spans="1:5" ht="15" customHeight="1" x14ac:dyDescent="0.2">
      <c r="A30" s="146" t="s">
        <v>62</v>
      </c>
      <c r="B30" s="103">
        <v>1</v>
      </c>
      <c r="C30" s="175">
        <v>3237</v>
      </c>
      <c r="D30" s="103">
        <v>88</v>
      </c>
      <c r="E30" s="114">
        <f t="shared" si="0"/>
        <v>36.784090909090907</v>
      </c>
    </row>
    <row r="31" spans="1:5" ht="15" customHeight="1" x14ac:dyDescent="0.2">
      <c r="A31" s="146" t="s">
        <v>63</v>
      </c>
      <c r="B31" s="103">
        <v>2</v>
      </c>
      <c r="C31" s="175">
        <v>7876.05</v>
      </c>
      <c r="D31" s="103">
        <v>153</v>
      </c>
      <c r="E31" s="114">
        <f>C31/D31</f>
        <v>51.477450980392156</v>
      </c>
    </row>
    <row r="32" spans="1:5" ht="15" customHeight="1" x14ac:dyDescent="0.2">
      <c r="A32" s="146" t="s">
        <v>64</v>
      </c>
      <c r="B32" s="103">
        <v>5</v>
      </c>
      <c r="C32" s="175">
        <v>14409.26</v>
      </c>
      <c r="D32" s="103">
        <v>517</v>
      </c>
      <c r="E32" s="114">
        <f>C32/D32</f>
        <v>27.870909090909091</v>
      </c>
    </row>
    <row r="33" spans="1:5" ht="15" customHeight="1" x14ac:dyDescent="0.2">
      <c r="A33" s="146" t="s">
        <v>65</v>
      </c>
      <c r="B33" s="103">
        <v>7</v>
      </c>
      <c r="C33" s="175">
        <v>22278.45</v>
      </c>
      <c r="D33" s="103">
        <v>574</v>
      </c>
      <c r="E33" s="114">
        <f>C33/D33</f>
        <v>38.812630662020908</v>
      </c>
    </row>
    <row r="34" spans="1:5" ht="15" customHeight="1" x14ac:dyDescent="0.2">
      <c r="A34" s="146" t="s">
        <v>66</v>
      </c>
      <c r="B34" s="103">
        <v>2</v>
      </c>
      <c r="C34" s="175">
        <v>13024.78</v>
      </c>
      <c r="D34" s="103">
        <v>138</v>
      </c>
      <c r="E34" s="114">
        <f>C34/D34</f>
        <v>94.38246376811594</v>
      </c>
    </row>
    <row r="35" spans="1:5" ht="20.100000000000001" customHeight="1" x14ac:dyDescent="0.2">
      <c r="A35" s="229" t="s">
        <v>152</v>
      </c>
      <c r="B35" s="182">
        <f>SUM(B7:B34)</f>
        <v>291</v>
      </c>
      <c r="C35" s="215">
        <f>SUM(C7:C34)</f>
        <v>1581813.9600000002</v>
      </c>
      <c r="D35" s="182">
        <f>SUM(D7:D34)</f>
        <v>22206</v>
      </c>
      <c r="E35" s="213">
        <f>C35/D35</f>
        <v>71.233628748986774</v>
      </c>
    </row>
    <row r="37" spans="1:5" ht="40.5" customHeight="1" x14ac:dyDescent="0.2">
      <c r="A37" s="315" t="s">
        <v>512</v>
      </c>
      <c r="B37" s="315"/>
      <c r="C37" s="315"/>
      <c r="D37" s="315"/>
      <c r="E37" s="315"/>
    </row>
    <row r="38" spans="1:5" ht="25.5" customHeight="1" x14ac:dyDescent="0.2">
      <c r="A38" s="338" t="s">
        <v>291</v>
      </c>
      <c r="B38" s="338"/>
      <c r="C38" s="338"/>
      <c r="D38" s="338"/>
      <c r="E38" s="338"/>
    </row>
    <row r="39" spans="1:5" ht="25.5" customHeight="1" x14ac:dyDescent="0.2">
      <c r="A39" s="338" t="s">
        <v>292</v>
      </c>
      <c r="B39" s="338"/>
      <c r="C39" s="338"/>
      <c r="D39" s="338"/>
      <c r="E39" s="338"/>
    </row>
    <row r="49" ht="30" customHeight="1" x14ac:dyDescent="0.2"/>
    <row r="55" ht="30" customHeight="1" x14ac:dyDescent="0.2"/>
  </sheetData>
  <mergeCells count="5">
    <mergeCell ref="A2:E2"/>
    <mergeCell ref="A3:E3"/>
    <mergeCell ref="A37:E37"/>
    <mergeCell ref="A38:E38"/>
    <mergeCell ref="A39:E39"/>
  </mergeCells>
  <phoneticPr fontId="0" type="noConversion"/>
  <hyperlinks>
    <hyperlink ref="A1" location="Съдържание!Print_Area" display="към съдържанието" xr:uid="{00000000-0004-0000-30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1"/>
  <sheetViews>
    <sheetView topLeftCell="Q7" zoomScale="85" zoomScaleNormal="85" workbookViewId="0">
      <selection activeCell="S29" sqref="S29:AA29"/>
    </sheetView>
  </sheetViews>
  <sheetFormatPr defaultRowHeight="12.75" x14ac:dyDescent="0.2"/>
  <cols>
    <col min="1" max="1" width="76.7109375" style="21" customWidth="1"/>
    <col min="2" max="7" width="20.7109375" style="22" customWidth="1"/>
    <col min="8" max="8" width="15.7109375" style="22" customWidth="1"/>
    <col min="9" max="9" width="19.7109375" style="22" customWidth="1"/>
    <col min="10" max="10" width="76.7109375" style="22" customWidth="1"/>
    <col min="11" max="16" width="20.7109375" style="22" customWidth="1"/>
    <col min="17" max="17" width="15.7109375" style="22" customWidth="1"/>
    <col min="18" max="18" width="17.7109375" style="22" customWidth="1"/>
    <col min="19" max="19" width="76.7109375" customWidth="1"/>
    <col min="20" max="25" width="20.7109375" customWidth="1"/>
    <col min="26" max="26" width="15.7109375" customWidth="1"/>
    <col min="27" max="27" width="17.7109375" customWidth="1"/>
  </cols>
  <sheetData>
    <row r="1" spans="1:27" s="251" customFormat="1" ht="15" customHeight="1" x14ac:dyDescent="0.2">
      <c r="A1" s="258" t="s">
        <v>71</v>
      </c>
      <c r="B1" s="253"/>
      <c r="C1" s="253"/>
      <c r="D1" s="253"/>
      <c r="E1" s="253"/>
      <c r="F1" s="253"/>
      <c r="G1" s="253"/>
      <c r="H1" s="253"/>
      <c r="I1" s="254"/>
      <c r="J1" s="258" t="s">
        <v>71</v>
      </c>
      <c r="K1" s="253"/>
      <c r="L1" s="253"/>
      <c r="M1" s="253"/>
      <c r="N1" s="253"/>
      <c r="O1" s="253"/>
      <c r="P1" s="253"/>
      <c r="Q1" s="253"/>
      <c r="R1" s="254"/>
      <c r="S1" s="258" t="s">
        <v>71</v>
      </c>
      <c r="T1" s="253"/>
      <c r="U1" s="253"/>
      <c r="V1" s="253"/>
      <c r="W1" s="253"/>
      <c r="X1" s="253"/>
      <c r="Y1" s="253"/>
      <c r="Z1" s="253"/>
      <c r="AA1" s="254"/>
    </row>
    <row r="2" spans="1:27" s="98" customFormat="1" ht="15" customHeight="1" x14ac:dyDescent="0.2">
      <c r="A2" s="291" t="s">
        <v>433</v>
      </c>
      <c r="B2" s="292"/>
      <c r="C2" s="292"/>
      <c r="D2" s="292"/>
      <c r="E2" s="292"/>
      <c r="F2" s="292"/>
      <c r="G2" s="292"/>
      <c r="H2" s="292"/>
      <c r="I2" s="293"/>
      <c r="J2" s="291" t="s">
        <v>433</v>
      </c>
      <c r="K2" s="292"/>
      <c r="L2" s="292"/>
      <c r="M2" s="292"/>
      <c r="N2" s="292"/>
      <c r="O2" s="292"/>
      <c r="P2" s="292"/>
      <c r="Q2" s="292"/>
      <c r="R2" s="293"/>
      <c r="S2" s="291" t="s">
        <v>433</v>
      </c>
      <c r="T2" s="292"/>
      <c r="U2" s="292"/>
      <c r="V2" s="292"/>
      <c r="W2" s="292"/>
      <c r="X2" s="292"/>
      <c r="Y2" s="292"/>
      <c r="Z2" s="292"/>
      <c r="AA2" s="293"/>
    </row>
    <row r="3" spans="1:27" s="98" customFormat="1" ht="15" customHeight="1" x14ac:dyDescent="0.2">
      <c r="A3" s="291"/>
      <c r="B3" s="292"/>
      <c r="C3" s="292"/>
      <c r="D3" s="292"/>
      <c r="E3" s="292"/>
      <c r="F3" s="292"/>
      <c r="G3" s="292"/>
      <c r="H3" s="292"/>
      <c r="I3" s="293"/>
      <c r="J3" s="291"/>
      <c r="K3" s="292"/>
      <c r="L3" s="292"/>
      <c r="M3" s="292"/>
      <c r="N3" s="292"/>
      <c r="O3" s="292"/>
      <c r="P3" s="292"/>
      <c r="Q3" s="292"/>
      <c r="R3" s="293"/>
      <c r="S3" s="291"/>
      <c r="T3" s="292"/>
      <c r="U3" s="292"/>
      <c r="V3" s="292"/>
      <c r="W3" s="292"/>
      <c r="X3" s="292"/>
      <c r="Y3" s="292"/>
      <c r="Z3" s="292"/>
      <c r="AA3" s="293"/>
    </row>
    <row r="4" spans="1:27" s="98" customFormat="1" ht="15" customHeight="1" x14ac:dyDescent="0.2">
      <c r="A4" s="314"/>
      <c r="B4" s="294"/>
      <c r="C4" s="294"/>
      <c r="D4" s="294"/>
      <c r="E4" s="294"/>
      <c r="F4" s="294"/>
      <c r="G4" s="294"/>
      <c r="H4" s="294"/>
      <c r="I4" s="295"/>
      <c r="J4" s="306"/>
      <c r="K4" s="307"/>
      <c r="L4" s="307"/>
      <c r="M4" s="307"/>
      <c r="N4" s="307"/>
      <c r="O4" s="307"/>
      <c r="P4" s="307"/>
      <c r="Q4" s="307"/>
      <c r="R4" s="308"/>
      <c r="S4" s="306"/>
      <c r="T4" s="307"/>
      <c r="U4" s="307"/>
      <c r="V4" s="307"/>
      <c r="W4" s="307"/>
      <c r="X4" s="307"/>
      <c r="Y4" s="307"/>
      <c r="Z4" s="307"/>
      <c r="AA4" s="308"/>
    </row>
    <row r="5" spans="1:27" s="6" customFormat="1" ht="15.75" customHeight="1" x14ac:dyDescent="0.25">
      <c r="A5" s="185"/>
      <c r="B5" s="305" t="s">
        <v>411</v>
      </c>
      <c r="C5" s="296"/>
      <c r="D5" s="297"/>
      <c r="E5" s="297"/>
      <c r="F5" s="297"/>
      <c r="G5" s="298"/>
      <c r="H5" s="298"/>
      <c r="I5" s="309"/>
      <c r="J5" s="185"/>
      <c r="K5" s="305" t="s">
        <v>418</v>
      </c>
      <c r="L5" s="296"/>
      <c r="M5" s="297"/>
      <c r="N5" s="297"/>
      <c r="O5" s="297"/>
      <c r="P5" s="298"/>
      <c r="Q5" s="298"/>
      <c r="R5" s="309"/>
      <c r="S5" s="185"/>
      <c r="T5" s="305" t="s">
        <v>435</v>
      </c>
      <c r="U5" s="296"/>
      <c r="V5" s="297"/>
      <c r="W5" s="297"/>
      <c r="X5" s="297"/>
      <c r="Y5" s="298"/>
      <c r="Z5" s="298"/>
      <c r="AA5" s="309"/>
    </row>
    <row r="6" spans="1:27" s="6" customFormat="1" ht="39.950000000000003" customHeight="1" x14ac:dyDescent="0.2">
      <c r="A6" s="101" t="s">
        <v>79</v>
      </c>
      <c r="B6" s="310" t="s">
        <v>164</v>
      </c>
      <c r="C6" s="311"/>
      <c r="D6" s="310" t="s">
        <v>172</v>
      </c>
      <c r="E6" s="311"/>
      <c r="F6" s="310" t="s">
        <v>174</v>
      </c>
      <c r="G6" s="311"/>
      <c r="H6" s="312" t="s">
        <v>516</v>
      </c>
      <c r="I6" s="312" t="s">
        <v>515</v>
      </c>
      <c r="J6" s="101" t="s">
        <v>79</v>
      </c>
      <c r="K6" s="310" t="s">
        <v>164</v>
      </c>
      <c r="L6" s="311"/>
      <c r="M6" s="310" t="s">
        <v>172</v>
      </c>
      <c r="N6" s="311"/>
      <c r="O6" s="310" t="s">
        <v>174</v>
      </c>
      <c r="P6" s="311"/>
      <c r="Q6" s="312" t="s">
        <v>514</v>
      </c>
      <c r="R6" s="312" t="s">
        <v>515</v>
      </c>
      <c r="S6" s="101" t="s">
        <v>79</v>
      </c>
      <c r="T6" s="310" t="s">
        <v>164</v>
      </c>
      <c r="U6" s="311"/>
      <c r="V6" s="310" t="s">
        <v>172</v>
      </c>
      <c r="W6" s="311"/>
      <c r="X6" s="310" t="s">
        <v>174</v>
      </c>
      <c r="Y6" s="311"/>
      <c r="Z6" s="312" t="s">
        <v>514</v>
      </c>
      <c r="AA6" s="312" t="s">
        <v>515</v>
      </c>
    </row>
    <row r="7" spans="1:27" s="6" customFormat="1" ht="39.950000000000003" customHeight="1" x14ac:dyDescent="0.2">
      <c r="A7" s="201"/>
      <c r="B7" s="202" t="s">
        <v>6</v>
      </c>
      <c r="C7" s="203" t="s">
        <v>171</v>
      </c>
      <c r="D7" s="202" t="s">
        <v>6</v>
      </c>
      <c r="E7" s="203" t="s">
        <v>173</v>
      </c>
      <c r="F7" s="202" t="s">
        <v>6</v>
      </c>
      <c r="G7" s="205" t="s">
        <v>173</v>
      </c>
      <c r="H7" s="311"/>
      <c r="I7" s="313"/>
      <c r="J7" s="201"/>
      <c r="K7" s="202" t="s">
        <v>6</v>
      </c>
      <c r="L7" s="203" t="s">
        <v>171</v>
      </c>
      <c r="M7" s="202" t="s">
        <v>6</v>
      </c>
      <c r="N7" s="203" t="s">
        <v>173</v>
      </c>
      <c r="O7" s="202" t="s">
        <v>6</v>
      </c>
      <c r="P7" s="205" t="s">
        <v>173</v>
      </c>
      <c r="Q7" s="311"/>
      <c r="R7" s="313"/>
      <c r="S7" s="273"/>
      <c r="T7" s="202" t="s">
        <v>6</v>
      </c>
      <c r="U7" s="203" t="s">
        <v>171</v>
      </c>
      <c r="V7" s="202" t="s">
        <v>6</v>
      </c>
      <c r="W7" s="203" t="s">
        <v>173</v>
      </c>
      <c r="X7" s="202" t="s">
        <v>6</v>
      </c>
      <c r="Y7" s="205" t="s">
        <v>173</v>
      </c>
      <c r="Z7" s="311"/>
      <c r="AA7" s="313"/>
    </row>
    <row r="8" spans="1:27" s="6" customFormat="1" ht="20.100000000000001" customHeight="1" x14ac:dyDescent="0.2">
      <c r="A8" s="201">
        <v>1</v>
      </c>
      <c r="B8" s="202">
        <v>2</v>
      </c>
      <c r="C8" s="203">
        <v>3</v>
      </c>
      <c r="D8" s="203">
        <v>4</v>
      </c>
      <c r="E8" s="203" t="s">
        <v>283</v>
      </c>
      <c r="F8" s="202">
        <v>6</v>
      </c>
      <c r="G8" s="205" t="s">
        <v>284</v>
      </c>
      <c r="H8" s="180">
        <v>8</v>
      </c>
      <c r="I8" s="204" t="s">
        <v>285</v>
      </c>
      <c r="J8" s="201">
        <v>1</v>
      </c>
      <c r="K8" s="202">
        <v>2</v>
      </c>
      <c r="L8" s="203">
        <v>3</v>
      </c>
      <c r="M8" s="203">
        <v>4</v>
      </c>
      <c r="N8" s="203" t="s">
        <v>283</v>
      </c>
      <c r="O8" s="202">
        <v>6</v>
      </c>
      <c r="P8" s="205" t="s">
        <v>284</v>
      </c>
      <c r="Q8" s="180">
        <v>8</v>
      </c>
      <c r="R8" s="204" t="s">
        <v>285</v>
      </c>
      <c r="S8" s="273">
        <v>1</v>
      </c>
      <c r="T8" s="381">
        <v>2</v>
      </c>
      <c r="U8" s="382">
        <v>3</v>
      </c>
      <c r="V8" s="382">
        <v>4</v>
      </c>
      <c r="W8" s="382" t="s">
        <v>283</v>
      </c>
      <c r="X8" s="381">
        <v>6</v>
      </c>
      <c r="Y8" s="383" t="s">
        <v>284</v>
      </c>
      <c r="Z8" s="384">
        <v>8</v>
      </c>
      <c r="AA8" s="285" t="s">
        <v>285</v>
      </c>
    </row>
    <row r="9" spans="1:27" s="6" customFormat="1" ht="15" x14ac:dyDescent="0.2">
      <c r="A9" s="200"/>
      <c r="B9" s="351"/>
      <c r="C9" s="352"/>
      <c r="D9" s="352"/>
      <c r="E9" s="371"/>
      <c r="F9" s="352"/>
      <c r="G9" s="352"/>
      <c r="H9" s="352"/>
      <c r="I9" s="372"/>
      <c r="J9" s="200"/>
      <c r="K9" s="351"/>
      <c r="L9" s="352"/>
      <c r="M9" s="352"/>
      <c r="N9" s="371"/>
      <c r="O9" s="352"/>
      <c r="P9" s="352"/>
      <c r="Q9" s="352"/>
      <c r="R9" s="372"/>
      <c r="S9" s="200"/>
      <c r="T9" s="184"/>
      <c r="U9" s="184"/>
      <c r="V9" s="184"/>
      <c r="W9" s="86"/>
      <c r="X9" s="184"/>
      <c r="Y9" s="184"/>
      <c r="Z9" s="184"/>
      <c r="AA9" s="385"/>
    </row>
    <row r="10" spans="1:27" s="6" customFormat="1" ht="24" x14ac:dyDescent="0.2">
      <c r="A10" s="94" t="s">
        <v>81</v>
      </c>
      <c r="B10" s="84">
        <v>222068</v>
      </c>
      <c r="C10" s="353">
        <v>8.2751209027404626E-2</v>
      </c>
      <c r="D10" s="85">
        <v>332626</v>
      </c>
      <c r="E10" s="86">
        <v>1.4978565124196193</v>
      </c>
      <c r="F10" s="85">
        <v>2211736</v>
      </c>
      <c r="G10" s="85">
        <v>9.959724048489651</v>
      </c>
      <c r="H10" s="277">
        <v>102179689.65000001</v>
      </c>
      <c r="I10" s="373">
        <v>46.198863539771473</v>
      </c>
      <c r="J10" s="94" t="s">
        <v>81</v>
      </c>
      <c r="K10" s="84">
        <v>316283</v>
      </c>
      <c r="L10" s="353">
        <v>0.1097659080623801</v>
      </c>
      <c r="M10" s="85">
        <v>559090</v>
      </c>
      <c r="N10" s="86">
        <v>1.7676890632756108</v>
      </c>
      <c r="O10" s="85">
        <v>4114343</v>
      </c>
      <c r="P10" s="85">
        <v>13.00842283651034</v>
      </c>
      <c r="Q10" s="277">
        <v>192046426.09999999</v>
      </c>
      <c r="R10" s="373">
        <v>46.67730087160939</v>
      </c>
      <c r="S10" s="94" t="s">
        <v>81</v>
      </c>
      <c r="T10" s="85">
        <v>385626</v>
      </c>
      <c r="U10" s="353">
        <v>0.12866908216348347</v>
      </c>
      <c r="V10" s="85">
        <v>771493</v>
      </c>
      <c r="W10" s="86">
        <v>2.0006249578607251</v>
      </c>
      <c r="X10" s="85">
        <v>6070071</v>
      </c>
      <c r="Y10" s="85">
        <v>15.740824010829146</v>
      </c>
      <c r="Z10" s="277">
        <v>286430138.75</v>
      </c>
      <c r="AA10" s="286">
        <v>47.187279811059874</v>
      </c>
    </row>
    <row r="11" spans="1:27" s="6" customFormat="1" ht="24" x14ac:dyDescent="0.2">
      <c r="A11" s="94" t="s">
        <v>82</v>
      </c>
      <c r="B11" s="84">
        <v>11772</v>
      </c>
      <c r="C11" s="353">
        <v>4.386706921621338E-3</v>
      </c>
      <c r="D11" s="85">
        <v>20095</v>
      </c>
      <c r="E11" s="86">
        <v>1.7070166496772001</v>
      </c>
      <c r="F11" s="85">
        <v>229886</v>
      </c>
      <c r="G11" s="85">
        <v>19.528202514441048</v>
      </c>
      <c r="H11" s="277">
        <v>10686620.050000001</v>
      </c>
      <c r="I11" s="373">
        <v>46.48660662241285</v>
      </c>
      <c r="J11" s="94" t="s">
        <v>82</v>
      </c>
      <c r="K11" s="84">
        <v>20827</v>
      </c>
      <c r="L11" s="353">
        <v>7.2280032983599819E-3</v>
      </c>
      <c r="M11" s="85">
        <v>38151</v>
      </c>
      <c r="N11" s="86">
        <v>1.8318048686800787</v>
      </c>
      <c r="O11" s="85">
        <v>457179</v>
      </c>
      <c r="P11" s="85">
        <v>21.951265184616123</v>
      </c>
      <c r="Q11" s="277">
        <v>21496564.719999999</v>
      </c>
      <c r="R11" s="373">
        <v>47.020017804842304</v>
      </c>
      <c r="S11" s="94" t="s">
        <v>82</v>
      </c>
      <c r="T11" s="85">
        <v>30934</v>
      </c>
      <c r="U11" s="353">
        <v>1.0321527562055456E-2</v>
      </c>
      <c r="V11" s="85">
        <v>58630</v>
      </c>
      <c r="W11" s="86">
        <v>1.8953255317773323</v>
      </c>
      <c r="X11" s="85">
        <v>722787</v>
      </c>
      <c r="Y11" s="85">
        <v>23.365455485873149</v>
      </c>
      <c r="Z11" s="277">
        <v>34348987.159999996</v>
      </c>
      <c r="AA11" s="286">
        <v>47.52297310272597</v>
      </c>
    </row>
    <row r="12" spans="1:27" s="6" customFormat="1" ht="36" x14ac:dyDescent="0.2">
      <c r="A12" s="94" t="s">
        <v>83</v>
      </c>
      <c r="B12" s="84">
        <v>55959</v>
      </c>
      <c r="C12" s="353">
        <v>2.0852508717890624E-2</v>
      </c>
      <c r="D12" s="85">
        <v>78469</v>
      </c>
      <c r="E12" s="86">
        <v>1.4022587966189533</v>
      </c>
      <c r="F12" s="85">
        <v>216706</v>
      </c>
      <c r="G12" s="85">
        <v>3.8725852856555694</v>
      </c>
      <c r="H12" s="277">
        <v>9897029.1300000008</v>
      </c>
      <c r="I12" s="373">
        <v>45.670305067695409</v>
      </c>
      <c r="J12" s="94" t="s">
        <v>83</v>
      </c>
      <c r="K12" s="84">
        <v>77597</v>
      </c>
      <c r="L12" s="353">
        <v>2.6930012577079731E-2</v>
      </c>
      <c r="M12" s="85">
        <v>127442</v>
      </c>
      <c r="N12" s="86">
        <v>1.6423573076278721</v>
      </c>
      <c r="O12" s="85">
        <v>351305</v>
      </c>
      <c r="P12" s="85">
        <v>4.5273013131950979</v>
      </c>
      <c r="Q12" s="277">
        <v>16141534.699999999</v>
      </c>
      <c r="R12" s="373">
        <v>45.947352585360299</v>
      </c>
      <c r="S12" s="94" t="s">
        <v>83</v>
      </c>
      <c r="T12" s="85">
        <v>88862</v>
      </c>
      <c r="U12" s="353">
        <v>2.9649950934873343E-2</v>
      </c>
      <c r="V12" s="85">
        <v>155757</v>
      </c>
      <c r="W12" s="86">
        <v>1.7527964709324571</v>
      </c>
      <c r="X12" s="85">
        <v>437008</v>
      </c>
      <c r="Y12" s="85">
        <v>4.9178276428619654</v>
      </c>
      <c r="Z12" s="277">
        <v>20192990.149999999</v>
      </c>
      <c r="AA12" s="286">
        <v>46.20736954472229</v>
      </c>
    </row>
    <row r="13" spans="1:27" s="6" customFormat="1" ht="24" x14ac:dyDescent="0.2">
      <c r="A13" s="94" t="s">
        <v>84</v>
      </c>
      <c r="B13" s="84">
        <v>3</v>
      </c>
      <c r="C13" s="354">
        <v>1.1179171563764876E-6</v>
      </c>
      <c r="D13" s="85">
        <v>3</v>
      </c>
      <c r="E13" s="86">
        <v>1</v>
      </c>
      <c r="F13" s="85">
        <v>10</v>
      </c>
      <c r="G13" s="85">
        <v>3.3333333333333335</v>
      </c>
      <c r="H13" s="277">
        <v>598.30999999999995</v>
      </c>
      <c r="I13" s="373">
        <v>59.830999999999996</v>
      </c>
      <c r="J13" s="94" t="s">
        <v>84</v>
      </c>
      <c r="K13" s="84">
        <v>76</v>
      </c>
      <c r="L13" s="89">
        <v>2.6375774267794624E-5</v>
      </c>
      <c r="M13" s="85">
        <v>80</v>
      </c>
      <c r="N13" s="86">
        <v>1.0526315789473684</v>
      </c>
      <c r="O13" s="85">
        <v>512</v>
      </c>
      <c r="P13" s="85">
        <v>6.7368421052631575</v>
      </c>
      <c r="Q13" s="277">
        <v>31113.3</v>
      </c>
      <c r="R13" s="373">
        <v>60.768164062499999</v>
      </c>
      <c r="S13" s="94" t="s">
        <v>84</v>
      </c>
      <c r="T13" s="85">
        <v>209</v>
      </c>
      <c r="U13" s="89">
        <v>6.9735542137117421E-5</v>
      </c>
      <c r="V13" s="85">
        <v>222</v>
      </c>
      <c r="W13" s="86">
        <v>1.062200956937799</v>
      </c>
      <c r="X13" s="85">
        <v>1518</v>
      </c>
      <c r="Y13" s="85">
        <v>7.2631578947368425</v>
      </c>
      <c r="Z13" s="277">
        <v>88436.57</v>
      </c>
      <c r="AA13" s="286">
        <v>58.258610013175236</v>
      </c>
    </row>
    <row r="14" spans="1:27" s="6" customFormat="1" ht="36" x14ac:dyDescent="0.2">
      <c r="A14" s="94" t="s">
        <v>85</v>
      </c>
      <c r="B14" s="84">
        <v>657</v>
      </c>
      <c r="C14" s="355">
        <v>2.4482385724645082E-4</v>
      </c>
      <c r="D14" s="85">
        <v>1372</v>
      </c>
      <c r="E14" s="86">
        <v>2.0882800608828007</v>
      </c>
      <c r="F14" s="85">
        <v>17943</v>
      </c>
      <c r="G14" s="85">
        <v>27.310502283105023</v>
      </c>
      <c r="H14" s="277">
        <v>1115277.06</v>
      </c>
      <c r="I14" s="373">
        <v>62.156666109346268</v>
      </c>
      <c r="J14" s="94" t="s">
        <v>85</v>
      </c>
      <c r="K14" s="84">
        <v>966</v>
      </c>
      <c r="L14" s="355">
        <v>3.3524997293012641E-4</v>
      </c>
      <c r="M14" s="85">
        <v>2377</v>
      </c>
      <c r="N14" s="86">
        <v>2.4606625258799171</v>
      </c>
      <c r="O14" s="85">
        <v>34277</v>
      </c>
      <c r="P14" s="85">
        <v>35.483436853002068</v>
      </c>
      <c r="Q14" s="277">
        <v>2127313.3199999998</v>
      </c>
      <c r="R14" s="373">
        <v>62.062412696560372</v>
      </c>
      <c r="S14" s="94" t="s">
        <v>85</v>
      </c>
      <c r="T14" s="85">
        <v>1309</v>
      </c>
      <c r="U14" s="355">
        <v>4.3676471127984071E-4</v>
      </c>
      <c r="V14" s="85">
        <v>3377</v>
      </c>
      <c r="W14" s="86">
        <v>2.5798319327731094</v>
      </c>
      <c r="X14" s="85">
        <v>50692</v>
      </c>
      <c r="Y14" s="85">
        <v>38.725744843391901</v>
      </c>
      <c r="Z14" s="277">
        <v>3190108.74</v>
      </c>
      <c r="AA14" s="286">
        <v>62.931206896551728</v>
      </c>
    </row>
    <row r="15" spans="1:27" s="6" customFormat="1" ht="36" customHeight="1" x14ac:dyDescent="0.2">
      <c r="A15" s="94" t="s">
        <v>148</v>
      </c>
      <c r="B15" s="84"/>
      <c r="C15" s="355"/>
      <c r="D15" s="85"/>
      <c r="E15" s="86"/>
      <c r="F15" s="85"/>
      <c r="G15" s="85"/>
      <c r="H15" s="277"/>
      <c r="I15" s="373"/>
      <c r="J15" s="94" t="s">
        <v>148</v>
      </c>
      <c r="K15" s="84"/>
      <c r="L15" s="355"/>
      <c r="M15" s="85"/>
      <c r="N15" s="86"/>
      <c r="O15" s="85"/>
      <c r="P15" s="85"/>
      <c r="Q15" s="277"/>
      <c r="R15" s="373"/>
      <c r="S15" s="94" t="s">
        <v>148</v>
      </c>
      <c r="T15" s="85"/>
      <c r="U15" s="355"/>
      <c r="V15" s="85"/>
      <c r="W15" s="86"/>
      <c r="X15" s="85"/>
      <c r="Y15" s="85"/>
      <c r="Z15" s="277"/>
      <c r="AA15" s="286"/>
    </row>
    <row r="16" spans="1:27" s="6" customFormat="1" ht="36" customHeight="1" x14ac:dyDescent="0.2">
      <c r="A16" s="95" t="s">
        <v>147</v>
      </c>
      <c r="B16" s="84">
        <v>4</v>
      </c>
      <c r="C16" s="354">
        <v>1.4905562085019836E-6</v>
      </c>
      <c r="D16" s="85">
        <v>4</v>
      </c>
      <c r="E16" s="86">
        <v>1</v>
      </c>
      <c r="F16" s="85">
        <v>52</v>
      </c>
      <c r="G16" s="85">
        <v>13</v>
      </c>
      <c r="H16" s="277">
        <v>1861.51</v>
      </c>
      <c r="I16" s="373">
        <v>35.798269230769229</v>
      </c>
      <c r="J16" s="95" t="s">
        <v>147</v>
      </c>
      <c r="K16" s="84">
        <v>6</v>
      </c>
      <c r="L16" s="354">
        <v>2.0822979685101021E-6</v>
      </c>
      <c r="M16" s="85">
        <v>6</v>
      </c>
      <c r="N16" s="86">
        <v>1</v>
      </c>
      <c r="O16" s="85">
        <v>185</v>
      </c>
      <c r="P16" s="85">
        <v>30.833333333333332</v>
      </c>
      <c r="Q16" s="277">
        <v>4964.4399999999996</v>
      </c>
      <c r="R16" s="373">
        <v>26.834810810810808</v>
      </c>
      <c r="S16" s="95" t="s">
        <v>147</v>
      </c>
      <c r="T16" s="85">
        <v>6</v>
      </c>
      <c r="U16" s="354">
        <v>2.0019772862330362E-6</v>
      </c>
      <c r="V16" s="85">
        <v>6</v>
      </c>
      <c r="W16" s="86">
        <v>1</v>
      </c>
      <c r="X16" s="85">
        <v>252</v>
      </c>
      <c r="Y16" s="85">
        <v>42</v>
      </c>
      <c r="Z16" s="277">
        <v>6918.32</v>
      </c>
      <c r="AA16" s="286">
        <v>27.453650793650791</v>
      </c>
    </row>
    <row r="17" spans="1:27" s="6" customFormat="1" ht="24" x14ac:dyDescent="0.2">
      <c r="A17" s="94" t="s">
        <v>86</v>
      </c>
      <c r="B17" s="84"/>
      <c r="C17" s="355"/>
      <c r="D17" s="85"/>
      <c r="E17" s="86"/>
      <c r="F17" s="85"/>
      <c r="G17" s="85"/>
      <c r="H17" s="277"/>
      <c r="I17" s="373"/>
      <c r="J17" s="94" t="s">
        <v>86</v>
      </c>
      <c r="K17" s="84"/>
      <c r="L17" s="355"/>
      <c r="M17" s="85"/>
      <c r="N17" s="86"/>
      <c r="O17" s="85"/>
      <c r="P17" s="85"/>
      <c r="Q17" s="277"/>
      <c r="R17" s="373"/>
      <c r="S17" s="94" t="s">
        <v>86</v>
      </c>
      <c r="T17" s="85"/>
      <c r="U17" s="355"/>
      <c r="V17" s="85"/>
      <c r="W17" s="86"/>
      <c r="X17" s="85"/>
      <c r="Y17" s="85"/>
      <c r="Z17" s="277"/>
      <c r="AA17" s="286"/>
    </row>
    <row r="18" spans="1:27" s="6" customFormat="1" x14ac:dyDescent="0.2">
      <c r="A18" s="94" t="s">
        <v>87</v>
      </c>
      <c r="B18" s="84">
        <v>49527</v>
      </c>
      <c r="C18" s="353">
        <v>1.8455694334619435E-2</v>
      </c>
      <c r="D18" s="85"/>
      <c r="E18" s="86"/>
      <c r="F18" s="85">
        <v>3619359</v>
      </c>
      <c r="G18" s="85">
        <v>73.078502634926409</v>
      </c>
      <c r="H18" s="277">
        <v>141620472.30000001</v>
      </c>
      <c r="I18" s="373">
        <v>39.128606004543904</v>
      </c>
      <c r="J18" s="94" t="s">
        <v>87</v>
      </c>
      <c r="K18" s="84">
        <v>58939</v>
      </c>
      <c r="L18" s="353">
        <v>2.0454759994336151E-2</v>
      </c>
      <c r="M18" s="85"/>
      <c r="N18" s="86"/>
      <c r="O18" s="85">
        <v>7303361</v>
      </c>
      <c r="P18" s="85">
        <v>123.91389402602691</v>
      </c>
      <c r="Q18" s="277">
        <v>281333002.22999996</v>
      </c>
      <c r="R18" s="373">
        <v>38.521031923521235</v>
      </c>
      <c r="S18" s="94" t="s">
        <v>87</v>
      </c>
      <c r="T18" s="85">
        <v>68495</v>
      </c>
      <c r="U18" s="353">
        <v>2.2854239036755302E-2</v>
      </c>
      <c r="V18" s="85"/>
      <c r="W18" s="86"/>
      <c r="X18" s="85">
        <v>10848314</v>
      </c>
      <c r="Y18" s="85">
        <v>158.38110811008102</v>
      </c>
      <c r="Z18" s="277">
        <v>427257690.19</v>
      </c>
      <c r="AA18" s="286">
        <v>39.384709014691133</v>
      </c>
    </row>
    <row r="19" spans="1:27" s="6" customFormat="1" x14ac:dyDescent="0.2">
      <c r="A19" s="96" t="s">
        <v>88</v>
      </c>
      <c r="B19" s="87">
        <v>49149</v>
      </c>
      <c r="C19" s="360">
        <v>1.8314836772915996E-2</v>
      </c>
      <c r="D19" s="88"/>
      <c r="E19" s="100"/>
      <c r="F19" s="88">
        <v>3599487</v>
      </c>
      <c r="G19" s="88">
        <v>73.236220472440948</v>
      </c>
      <c r="H19" s="278">
        <v>141084959.16</v>
      </c>
      <c r="I19" s="374">
        <v>39.195851842220847</v>
      </c>
      <c r="J19" s="96" t="s">
        <v>88</v>
      </c>
      <c r="K19" s="87">
        <v>58396</v>
      </c>
      <c r="L19" s="360">
        <v>2.0266312028185986E-2</v>
      </c>
      <c r="M19" s="88"/>
      <c r="N19" s="100"/>
      <c r="O19" s="88">
        <v>7262024</v>
      </c>
      <c r="P19" s="88">
        <v>124.35824371532297</v>
      </c>
      <c r="Q19" s="278">
        <v>280249583.31999999</v>
      </c>
      <c r="R19" s="374">
        <v>38.591112246393017</v>
      </c>
      <c r="S19" s="96" t="s">
        <v>88</v>
      </c>
      <c r="T19" s="88">
        <v>67768</v>
      </c>
      <c r="U19" s="360">
        <v>2.2611666122240064E-2</v>
      </c>
      <c r="V19" s="88"/>
      <c r="W19" s="100"/>
      <c r="X19" s="88">
        <v>10784995</v>
      </c>
      <c r="Y19" s="88">
        <v>159.14583579270453</v>
      </c>
      <c r="Z19" s="278">
        <v>425596512.42000002</v>
      </c>
      <c r="AA19" s="367">
        <v>39.46191096240657</v>
      </c>
    </row>
    <row r="20" spans="1:27" s="6" customFormat="1" x14ac:dyDescent="0.2">
      <c r="A20" s="96" t="s">
        <v>89</v>
      </c>
      <c r="B20" s="87"/>
      <c r="C20" s="362"/>
      <c r="D20" s="88"/>
      <c r="E20" s="100"/>
      <c r="F20" s="88"/>
      <c r="G20" s="88"/>
      <c r="H20" s="278"/>
      <c r="I20" s="374"/>
      <c r="J20" s="96" t="s">
        <v>89</v>
      </c>
      <c r="K20" s="87"/>
      <c r="L20" s="362"/>
      <c r="M20" s="88"/>
      <c r="N20" s="100"/>
      <c r="O20" s="88"/>
      <c r="P20" s="88"/>
      <c r="Q20" s="278"/>
      <c r="R20" s="374"/>
      <c r="S20" s="96" t="s">
        <v>89</v>
      </c>
      <c r="T20" s="88"/>
      <c r="U20" s="362"/>
      <c r="V20" s="88"/>
      <c r="W20" s="100"/>
      <c r="X20" s="88"/>
      <c r="Y20" s="88"/>
      <c r="Z20" s="278"/>
      <c r="AA20" s="367"/>
    </row>
    <row r="21" spans="1:27" s="6" customFormat="1" x14ac:dyDescent="0.2">
      <c r="A21" s="96" t="s">
        <v>90</v>
      </c>
      <c r="B21" s="87">
        <v>40</v>
      </c>
      <c r="C21" s="359">
        <v>1.4905562085019835E-5</v>
      </c>
      <c r="D21" s="88"/>
      <c r="E21" s="100"/>
      <c r="F21" s="88">
        <v>1255</v>
      </c>
      <c r="G21" s="88">
        <v>31.375</v>
      </c>
      <c r="H21" s="278">
        <v>56304.03</v>
      </c>
      <c r="I21" s="374">
        <v>44.863768924302789</v>
      </c>
      <c r="J21" s="96" t="s">
        <v>90</v>
      </c>
      <c r="K21" s="87">
        <v>65</v>
      </c>
      <c r="L21" s="359">
        <v>2.2558227992192772E-5</v>
      </c>
      <c r="M21" s="88"/>
      <c r="N21" s="100"/>
      <c r="O21" s="88">
        <v>3315</v>
      </c>
      <c r="P21" s="88">
        <v>51</v>
      </c>
      <c r="Q21" s="278">
        <v>157219.59</v>
      </c>
      <c r="R21" s="374">
        <v>47.426723981900452</v>
      </c>
      <c r="S21" s="96" t="s">
        <v>90</v>
      </c>
      <c r="T21" s="88">
        <v>86</v>
      </c>
      <c r="U21" s="359">
        <v>2.8695007769340186E-5</v>
      </c>
      <c r="V21" s="88"/>
      <c r="W21" s="100"/>
      <c r="X21" s="88">
        <v>5346</v>
      </c>
      <c r="Y21" s="88">
        <v>62.162790697674417</v>
      </c>
      <c r="Z21" s="278">
        <v>278247.58</v>
      </c>
      <c r="AA21" s="367">
        <v>52.047807706696595</v>
      </c>
    </row>
    <row r="22" spans="1:27" s="6" customFormat="1" ht="36" x14ac:dyDescent="0.2">
      <c r="A22" s="96" t="s">
        <v>91</v>
      </c>
      <c r="B22" s="87">
        <v>338</v>
      </c>
      <c r="C22" s="362">
        <v>1.2595199961841762E-4</v>
      </c>
      <c r="D22" s="88"/>
      <c r="E22" s="100"/>
      <c r="F22" s="88">
        <v>18617</v>
      </c>
      <c r="G22" s="88">
        <v>55.079881656804737</v>
      </c>
      <c r="H22" s="278">
        <v>479209.11</v>
      </c>
      <c r="I22" s="374">
        <v>25.740404469033678</v>
      </c>
      <c r="J22" s="96" t="s">
        <v>91</v>
      </c>
      <c r="K22" s="87">
        <v>478</v>
      </c>
      <c r="L22" s="362">
        <v>1.6588973815797144E-4</v>
      </c>
      <c r="M22" s="88"/>
      <c r="N22" s="100"/>
      <c r="O22" s="88">
        <v>38022</v>
      </c>
      <c r="P22" s="88">
        <v>79.543933054393307</v>
      </c>
      <c r="Q22" s="278">
        <v>926199.32</v>
      </c>
      <c r="R22" s="374">
        <v>24.359563410656985</v>
      </c>
      <c r="S22" s="96" t="s">
        <v>91</v>
      </c>
      <c r="T22" s="88">
        <v>641</v>
      </c>
      <c r="U22" s="362">
        <v>2.1387790674589602E-4</v>
      </c>
      <c r="V22" s="88"/>
      <c r="W22" s="100"/>
      <c r="X22" s="88">
        <v>57973</v>
      </c>
      <c r="Y22" s="88">
        <v>90.441497659906403</v>
      </c>
      <c r="Z22" s="278">
        <v>1382930.19</v>
      </c>
      <c r="AA22" s="367">
        <v>23.854728753040206</v>
      </c>
    </row>
    <row r="23" spans="1:27" s="6" customFormat="1" ht="13.5" x14ac:dyDescent="0.2">
      <c r="A23" s="94" t="s">
        <v>429</v>
      </c>
      <c r="B23" s="84">
        <v>47206</v>
      </c>
      <c r="C23" s="353">
        <v>1.7590799094636157E-2</v>
      </c>
      <c r="D23" s="85"/>
      <c r="E23" s="86"/>
      <c r="F23" s="85">
        <v>2337907</v>
      </c>
      <c r="G23" s="85">
        <v>49.525632334872682</v>
      </c>
      <c r="H23" s="277">
        <v>81262355.930000007</v>
      </c>
      <c r="I23" s="373">
        <v>34.758592163845698</v>
      </c>
      <c r="J23" s="94" t="s">
        <v>429</v>
      </c>
      <c r="K23" s="84">
        <v>58130</v>
      </c>
      <c r="L23" s="353">
        <v>2.0173996818248704E-2</v>
      </c>
      <c r="M23" s="85"/>
      <c r="N23" s="86"/>
      <c r="O23" s="85">
        <v>4543016</v>
      </c>
      <c r="P23" s="85">
        <v>78.152692241527618</v>
      </c>
      <c r="Q23" s="277">
        <v>162566847.57999998</v>
      </c>
      <c r="R23" s="373">
        <v>35.783903816319373</v>
      </c>
      <c r="S23" s="94" t="s">
        <v>429</v>
      </c>
      <c r="T23" s="85">
        <v>70849</v>
      </c>
      <c r="U23" s="353">
        <v>2.3639681458720731E-2</v>
      </c>
      <c r="V23" s="85"/>
      <c r="W23" s="86"/>
      <c r="X23" s="85">
        <v>6854124</v>
      </c>
      <c r="Y23" s="85">
        <v>96.742706319072951</v>
      </c>
      <c r="Z23" s="277">
        <v>243927698.17000002</v>
      </c>
      <c r="AA23" s="286">
        <v>35.588457134711895</v>
      </c>
    </row>
    <row r="24" spans="1:27" s="6" customFormat="1" x14ac:dyDescent="0.2">
      <c r="A24" s="96" t="s">
        <v>161</v>
      </c>
      <c r="B24" s="87">
        <v>40443</v>
      </c>
      <c r="C24" s="360">
        <v>1.5070641185111431E-2</v>
      </c>
      <c r="D24" s="88"/>
      <c r="E24" s="100"/>
      <c r="F24" s="88">
        <v>2040419</v>
      </c>
      <c r="G24" s="88">
        <v>50.451722176890932</v>
      </c>
      <c r="H24" s="278">
        <v>75749949.75</v>
      </c>
      <c r="I24" s="374">
        <v>37.124703185963277</v>
      </c>
      <c r="J24" s="96" t="s">
        <v>161</v>
      </c>
      <c r="K24" s="87">
        <v>49533</v>
      </c>
      <c r="L24" s="360">
        <v>1.7190410879035146E-2</v>
      </c>
      <c r="M24" s="88"/>
      <c r="N24" s="100"/>
      <c r="O24" s="88">
        <v>4001937</v>
      </c>
      <c r="P24" s="88">
        <v>80.793349887953482</v>
      </c>
      <c r="Q24" s="278">
        <v>152266925.16999999</v>
      </c>
      <c r="R24" s="374">
        <v>38.048306400125739</v>
      </c>
      <c r="S24" s="96" t="s">
        <v>161</v>
      </c>
      <c r="T24" s="88">
        <v>59209</v>
      </c>
      <c r="U24" s="360">
        <v>1.9755845523428638E-2</v>
      </c>
      <c r="V24" s="88"/>
      <c r="W24" s="100"/>
      <c r="X24" s="88">
        <v>6073893</v>
      </c>
      <c r="Y24" s="88">
        <v>102.58394838622506</v>
      </c>
      <c r="Z24" s="278">
        <v>229161617.45000002</v>
      </c>
      <c r="AA24" s="367">
        <v>37.72895199997761</v>
      </c>
    </row>
    <row r="25" spans="1:27" s="6" customFormat="1" ht="24" x14ac:dyDescent="0.2">
      <c r="A25" s="96" t="s">
        <v>162</v>
      </c>
      <c r="B25" s="87">
        <v>6763</v>
      </c>
      <c r="C25" s="360">
        <v>2.5201579095247288E-3</v>
      </c>
      <c r="D25" s="88"/>
      <c r="E25" s="100"/>
      <c r="F25" s="88">
        <v>297488</v>
      </c>
      <c r="G25" s="88">
        <v>43.987579476563653</v>
      </c>
      <c r="H25" s="278">
        <v>5512406.1799999997</v>
      </c>
      <c r="I25" s="374">
        <v>18.529843825633304</v>
      </c>
      <c r="J25" s="96" t="s">
        <v>162</v>
      </c>
      <c r="K25" s="87">
        <v>8597</v>
      </c>
      <c r="L25" s="360">
        <v>2.9835859392135576E-3</v>
      </c>
      <c r="M25" s="88"/>
      <c r="N25" s="100"/>
      <c r="O25" s="88">
        <v>541079</v>
      </c>
      <c r="P25" s="88">
        <v>62.938117948121437</v>
      </c>
      <c r="Q25" s="278">
        <v>10299922.41</v>
      </c>
      <c r="R25" s="374">
        <v>19.035893852838495</v>
      </c>
      <c r="S25" s="96" t="s">
        <v>162</v>
      </c>
      <c r="T25" s="88">
        <v>11640</v>
      </c>
      <c r="U25" s="360">
        <v>3.8838359352920903E-3</v>
      </c>
      <c r="V25" s="88"/>
      <c r="W25" s="100"/>
      <c r="X25" s="88">
        <v>780231</v>
      </c>
      <c r="Y25" s="88">
        <v>67.030154639175251</v>
      </c>
      <c r="Z25" s="278">
        <v>14766080.720000001</v>
      </c>
      <c r="AA25" s="367">
        <v>18.925267927062627</v>
      </c>
    </row>
    <row r="26" spans="1:27" s="6" customFormat="1" x14ac:dyDescent="0.2">
      <c r="A26" s="95" t="s">
        <v>144</v>
      </c>
      <c r="B26" s="84">
        <v>277</v>
      </c>
      <c r="C26" s="355">
        <v>1.0322101743876235E-4</v>
      </c>
      <c r="D26" s="85"/>
      <c r="E26" s="86"/>
      <c r="F26" s="85">
        <v>16298</v>
      </c>
      <c r="G26" s="85">
        <v>58.837545126353788</v>
      </c>
      <c r="H26" s="277">
        <v>822096.73</v>
      </c>
      <c r="I26" s="373">
        <v>50.44157135844889</v>
      </c>
      <c r="J26" s="95" t="s">
        <v>144</v>
      </c>
      <c r="K26" s="84">
        <v>353</v>
      </c>
      <c r="L26" s="355">
        <v>1.2250853048067766E-4</v>
      </c>
      <c r="M26" s="85"/>
      <c r="N26" s="86"/>
      <c r="O26" s="85">
        <v>32316</v>
      </c>
      <c r="P26" s="85">
        <v>91.546742209631731</v>
      </c>
      <c r="Q26" s="277">
        <v>1691011.1099999999</v>
      </c>
      <c r="R26" s="373">
        <v>52.327364463423685</v>
      </c>
      <c r="S26" s="95" t="s">
        <v>144</v>
      </c>
      <c r="T26" s="85">
        <v>412</v>
      </c>
      <c r="U26" s="355">
        <v>1.3746910698800183E-4</v>
      </c>
      <c r="V26" s="85"/>
      <c r="W26" s="86"/>
      <c r="X26" s="85">
        <v>47553</v>
      </c>
      <c r="Y26" s="85">
        <v>115.41990291262135</v>
      </c>
      <c r="Z26" s="277">
        <v>2580478.48</v>
      </c>
      <c r="AA26" s="286">
        <v>54.265314070615943</v>
      </c>
    </row>
    <row r="27" spans="1:27" s="6" customFormat="1" x14ac:dyDescent="0.2">
      <c r="A27" s="96" t="s">
        <v>146</v>
      </c>
      <c r="B27" s="87">
        <v>249</v>
      </c>
      <c r="C27" s="362">
        <v>9.2787123979248476E-5</v>
      </c>
      <c r="D27" s="88"/>
      <c r="E27" s="100"/>
      <c r="F27" s="88">
        <v>15007</v>
      </c>
      <c r="G27" s="88">
        <v>60.269076305220885</v>
      </c>
      <c r="H27" s="278">
        <v>787035.51</v>
      </c>
      <c r="I27" s="374">
        <v>52.444559872059706</v>
      </c>
      <c r="J27" s="96" t="s">
        <v>146</v>
      </c>
      <c r="K27" s="87">
        <v>318</v>
      </c>
      <c r="L27" s="362">
        <v>1.103617923310354E-4</v>
      </c>
      <c r="M27" s="88"/>
      <c r="N27" s="100"/>
      <c r="O27" s="88">
        <v>30167</v>
      </c>
      <c r="P27" s="88">
        <v>94.864779874213838</v>
      </c>
      <c r="Q27" s="278">
        <v>1630164.17</v>
      </c>
      <c r="R27" s="374">
        <v>54.037994165810318</v>
      </c>
      <c r="S27" s="96" t="s">
        <v>146</v>
      </c>
      <c r="T27" s="88">
        <v>363</v>
      </c>
      <c r="U27" s="362">
        <v>1.2111962581709869E-4</v>
      </c>
      <c r="V27" s="88"/>
      <c r="W27" s="100"/>
      <c r="X27" s="88">
        <v>44618</v>
      </c>
      <c r="Y27" s="88">
        <v>122.91460055096418</v>
      </c>
      <c r="Z27" s="278">
        <v>2496246.9</v>
      </c>
      <c r="AA27" s="367">
        <v>55.947081895199247</v>
      </c>
    </row>
    <row r="28" spans="1:27" s="6" customFormat="1" x14ac:dyDescent="0.2">
      <c r="A28" s="195" t="s">
        <v>145</v>
      </c>
      <c r="B28" s="196">
        <v>28</v>
      </c>
      <c r="C28" s="375">
        <v>1.0433893459513884E-5</v>
      </c>
      <c r="D28" s="197"/>
      <c r="E28" s="206"/>
      <c r="F28" s="197">
        <v>1291</v>
      </c>
      <c r="G28" s="197">
        <v>46.107142857142854</v>
      </c>
      <c r="H28" s="279">
        <v>35061.22</v>
      </c>
      <c r="I28" s="376">
        <v>27.158187451587917</v>
      </c>
      <c r="J28" s="195" t="s">
        <v>145</v>
      </c>
      <c r="K28" s="196">
        <v>35</v>
      </c>
      <c r="L28" s="375">
        <v>1.2146738149642261E-5</v>
      </c>
      <c r="M28" s="197"/>
      <c r="N28" s="206"/>
      <c r="O28" s="197">
        <v>2149</v>
      </c>
      <c r="P28" s="197">
        <v>61.4</v>
      </c>
      <c r="Q28" s="279">
        <v>60846.94</v>
      </c>
      <c r="R28" s="376">
        <v>28.314071661237787</v>
      </c>
      <c r="S28" s="195" t="s">
        <v>145</v>
      </c>
      <c r="T28" s="197">
        <v>49</v>
      </c>
      <c r="U28" s="375">
        <v>1.6349481170903129E-5</v>
      </c>
      <c r="V28" s="197"/>
      <c r="W28" s="206"/>
      <c r="X28" s="197">
        <v>2935</v>
      </c>
      <c r="Y28" s="197">
        <v>59.897959183673471</v>
      </c>
      <c r="Z28" s="279">
        <v>84231.58</v>
      </c>
      <c r="AA28" s="368">
        <v>28.699005110732539</v>
      </c>
    </row>
    <row r="29" spans="1:27" s="6" customFormat="1" ht="40.5" customHeight="1" x14ac:dyDescent="0.2">
      <c r="A29" s="287" t="s">
        <v>419</v>
      </c>
      <c r="B29" s="287"/>
      <c r="C29" s="287"/>
      <c r="D29" s="287"/>
      <c r="E29" s="287"/>
      <c r="F29" s="287"/>
      <c r="G29" s="287"/>
      <c r="H29" s="287"/>
      <c r="I29" s="287"/>
      <c r="J29" s="287" t="s">
        <v>419</v>
      </c>
      <c r="K29" s="287"/>
      <c r="L29" s="287"/>
      <c r="M29" s="287"/>
      <c r="N29" s="287"/>
      <c r="O29" s="287"/>
      <c r="P29" s="287"/>
      <c r="Q29" s="287"/>
      <c r="R29" s="287"/>
      <c r="S29" s="287" t="s">
        <v>419</v>
      </c>
      <c r="T29" s="287"/>
      <c r="U29" s="287"/>
      <c r="V29" s="287"/>
      <c r="W29" s="287"/>
      <c r="X29" s="287"/>
      <c r="Y29" s="287"/>
      <c r="Z29" s="287"/>
      <c r="AA29" s="287"/>
    </row>
    <row r="30" spans="1:27" x14ac:dyDescent="0.2">
      <c r="A30" s="288" t="s">
        <v>404</v>
      </c>
      <c r="B30" s="288"/>
      <c r="C30" s="288"/>
      <c r="D30" s="288"/>
      <c r="E30" s="288"/>
      <c r="F30" s="288"/>
      <c r="G30" s="288"/>
      <c r="H30" s="288"/>
      <c r="I30" s="288"/>
      <c r="J30" s="288" t="s">
        <v>404</v>
      </c>
      <c r="K30" s="288"/>
      <c r="L30" s="288"/>
      <c r="M30" s="288"/>
      <c r="N30" s="288"/>
      <c r="O30" s="288"/>
      <c r="P30" s="288"/>
      <c r="Q30" s="288"/>
      <c r="R30" s="288"/>
      <c r="S30" s="288" t="s">
        <v>404</v>
      </c>
      <c r="T30" s="288"/>
      <c r="U30" s="288"/>
      <c r="V30" s="288"/>
      <c r="W30" s="288"/>
      <c r="X30" s="288"/>
      <c r="Y30" s="288"/>
      <c r="Z30" s="288"/>
      <c r="AA30" s="288"/>
    </row>
    <row r="31" spans="1:27" ht="26.25" customHeight="1" x14ac:dyDescent="0.2">
      <c r="A31" s="288" t="s">
        <v>432</v>
      </c>
      <c r="B31" s="288"/>
      <c r="C31" s="288"/>
      <c r="D31" s="288"/>
      <c r="E31" s="288"/>
      <c r="F31" s="288"/>
      <c r="G31" s="288"/>
      <c r="H31" s="288"/>
      <c r="I31" s="288"/>
      <c r="J31" s="288" t="s">
        <v>432</v>
      </c>
      <c r="K31" s="288"/>
      <c r="L31" s="288"/>
      <c r="M31" s="288"/>
      <c r="N31" s="288"/>
      <c r="O31" s="288"/>
      <c r="P31" s="288"/>
      <c r="Q31" s="288"/>
      <c r="R31" s="288"/>
      <c r="S31" s="288" t="s">
        <v>432</v>
      </c>
      <c r="T31" s="288"/>
      <c r="U31" s="288"/>
      <c r="V31" s="288"/>
      <c r="W31" s="288"/>
      <c r="X31" s="288"/>
      <c r="Y31" s="288"/>
      <c r="Z31" s="288"/>
      <c r="AA31" s="288"/>
    </row>
  </sheetData>
  <mergeCells count="33">
    <mergeCell ref="A2:I3"/>
    <mergeCell ref="B5:I5"/>
    <mergeCell ref="A4:I4"/>
    <mergeCell ref="A29:I29"/>
    <mergeCell ref="B6:C6"/>
    <mergeCell ref="J2:R3"/>
    <mergeCell ref="J4:R4"/>
    <mergeCell ref="K5:R5"/>
    <mergeCell ref="K6:L6"/>
    <mergeCell ref="M6:N6"/>
    <mergeCell ref="O6:P6"/>
    <mergeCell ref="Q6:Q7"/>
    <mergeCell ref="R6:R7"/>
    <mergeCell ref="J31:R31"/>
    <mergeCell ref="D6:E6"/>
    <mergeCell ref="F6:G6"/>
    <mergeCell ref="H6:H7"/>
    <mergeCell ref="I6:I7"/>
    <mergeCell ref="A31:I31"/>
    <mergeCell ref="J30:R30"/>
    <mergeCell ref="A30:I30"/>
    <mergeCell ref="J29:R29"/>
    <mergeCell ref="S29:AA29"/>
    <mergeCell ref="S30:AA30"/>
    <mergeCell ref="S31:AA31"/>
    <mergeCell ref="S2:AA3"/>
    <mergeCell ref="S4:AA4"/>
    <mergeCell ref="T5:AA5"/>
    <mergeCell ref="T6:U6"/>
    <mergeCell ref="V6:W6"/>
    <mergeCell ref="X6:Y6"/>
    <mergeCell ref="Z6:Z7"/>
    <mergeCell ref="AA6:AA7"/>
  </mergeCells>
  <hyperlinks>
    <hyperlink ref="A1" location="Съдържание!Print_Area" display="към съдържанието" xr:uid="{00000000-0004-0000-0400-000000000000}"/>
    <hyperlink ref="J1" location="Съдържание!Print_Area" display="към съдържанието" xr:uid="{00000000-0004-0000-0400-000001000000}"/>
    <hyperlink ref="S1" location="Съдържание!Print_Area" display="към съдържанието" xr:uid="{E22025A5-F275-4789-9A0A-24B46D5AAC78}"/>
  </hyperlinks>
  <printOptions horizontalCentered="1"/>
  <pageMargins left="0.39370078740157483" right="0.39370078740157483" top="0.59055118110236227" bottom="0.59055118110236227" header="0.31496062992125984" footer="0.31496062992125984"/>
  <pageSetup paperSize="9" scale="6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6">
    <pageSetUpPr fitToPage="1"/>
  </sheetPr>
  <dimension ref="A1:E55"/>
  <sheetViews>
    <sheetView topLeftCell="A13" zoomScale="85" zoomScaleNormal="85" workbookViewId="0">
      <selection activeCell="I17" sqref="I17"/>
    </sheetView>
  </sheetViews>
  <sheetFormatPr defaultRowHeight="12.75" x14ac:dyDescent="0.2"/>
  <cols>
    <col min="1" max="1" width="20.7109375" customWidth="1"/>
    <col min="2" max="2" width="16.7109375" customWidth="1"/>
    <col min="3" max="3" width="17.7109375" customWidth="1"/>
    <col min="4" max="5" width="16.7109375" customWidth="1"/>
  </cols>
  <sheetData>
    <row r="1" spans="1:5" s="6" customFormat="1" ht="15" customHeight="1" x14ac:dyDescent="0.2">
      <c r="A1" s="255" t="s">
        <v>71</v>
      </c>
      <c r="B1" s="106"/>
      <c r="C1" s="106"/>
      <c r="D1" s="115"/>
      <c r="E1" s="108"/>
    </row>
    <row r="2" spans="1:5" ht="35.1" customHeight="1" x14ac:dyDescent="0.2">
      <c r="A2" s="292" t="s">
        <v>155</v>
      </c>
      <c r="B2" s="292"/>
      <c r="C2" s="292"/>
      <c r="D2" s="292"/>
      <c r="E2" s="292"/>
    </row>
    <row r="3" spans="1:5" ht="15" customHeight="1" x14ac:dyDescent="0.2">
      <c r="A3" s="350" t="s">
        <v>504</v>
      </c>
      <c r="B3" s="350"/>
      <c r="C3" s="350"/>
      <c r="D3" s="350"/>
      <c r="E3" s="350"/>
    </row>
    <row r="4" spans="1:5" ht="15" customHeight="1" x14ac:dyDescent="0.2">
      <c r="A4" s="174"/>
      <c r="B4" s="174"/>
      <c r="C4" s="174"/>
      <c r="D4" s="174"/>
      <c r="E4" s="174"/>
    </row>
    <row r="5" spans="1:5" ht="50.1" customHeight="1" x14ac:dyDescent="0.2">
      <c r="A5" s="228" t="s">
        <v>8</v>
      </c>
      <c r="B5" s="227" t="s">
        <v>166</v>
      </c>
      <c r="C5" s="228" t="s">
        <v>309</v>
      </c>
      <c r="D5" s="228" t="s">
        <v>80</v>
      </c>
      <c r="E5" s="228" t="s">
        <v>308</v>
      </c>
    </row>
    <row r="6" spans="1:5" ht="20.100000000000001" customHeight="1" x14ac:dyDescent="0.2">
      <c r="A6" s="191">
        <v>1</v>
      </c>
      <c r="B6" s="189">
        <v>2</v>
      </c>
      <c r="C6" s="191">
        <v>3</v>
      </c>
      <c r="D6" s="191">
        <v>4</v>
      </c>
      <c r="E6" s="191" t="s">
        <v>289</v>
      </c>
    </row>
    <row r="7" spans="1:5" ht="15" customHeight="1" x14ac:dyDescent="0.2">
      <c r="A7" s="146" t="s">
        <v>39</v>
      </c>
      <c r="B7" s="103">
        <v>2966</v>
      </c>
      <c r="C7" s="175">
        <v>13585785.460000001</v>
      </c>
      <c r="D7" s="103">
        <v>349107</v>
      </c>
      <c r="E7" s="114">
        <f t="shared" ref="E7:E26" si="0">C7/D7</f>
        <v>38.915820822842285</v>
      </c>
    </row>
    <row r="8" spans="1:5" ht="15" customHeight="1" x14ac:dyDescent="0.2">
      <c r="A8" s="146" t="s">
        <v>40</v>
      </c>
      <c r="B8" s="103">
        <v>3132</v>
      </c>
      <c r="C8" s="175">
        <v>15598180.75</v>
      </c>
      <c r="D8" s="103">
        <v>443142</v>
      </c>
      <c r="E8" s="114">
        <f>C8/D8</f>
        <v>35.199057525578709</v>
      </c>
    </row>
    <row r="9" spans="1:5" ht="15" customHeight="1" x14ac:dyDescent="0.2">
      <c r="A9" s="146" t="s">
        <v>41</v>
      </c>
      <c r="B9" s="103">
        <v>4653</v>
      </c>
      <c r="C9" s="175">
        <v>26058519.280000001</v>
      </c>
      <c r="D9" s="103">
        <v>674228</v>
      </c>
      <c r="E9" s="114">
        <f t="shared" si="0"/>
        <v>38.649417229779836</v>
      </c>
    </row>
    <row r="10" spans="1:5" ht="15" customHeight="1" x14ac:dyDescent="0.2">
      <c r="A10" s="146" t="s">
        <v>42</v>
      </c>
      <c r="B10" s="103">
        <v>1626</v>
      </c>
      <c r="C10" s="175">
        <v>7795447.9299999997</v>
      </c>
      <c r="D10" s="103">
        <v>222177</v>
      </c>
      <c r="E10" s="114">
        <f t="shared" si="0"/>
        <v>35.08665581945926</v>
      </c>
    </row>
    <row r="11" spans="1:5" ht="15" customHeight="1" x14ac:dyDescent="0.2">
      <c r="A11" s="146" t="s">
        <v>43</v>
      </c>
      <c r="B11" s="103">
        <v>342</v>
      </c>
      <c r="C11" s="175">
        <v>1648340.55</v>
      </c>
      <c r="D11" s="103">
        <v>41473</v>
      </c>
      <c r="E11" s="114">
        <f t="shared" si="0"/>
        <v>39.744907530200372</v>
      </c>
    </row>
    <row r="12" spans="1:5" ht="15" customHeight="1" x14ac:dyDescent="0.2">
      <c r="A12" s="146" t="s">
        <v>44</v>
      </c>
      <c r="B12" s="103">
        <v>1012</v>
      </c>
      <c r="C12" s="175">
        <v>5412820.3399999999</v>
      </c>
      <c r="D12" s="103">
        <v>131575</v>
      </c>
      <c r="E12" s="114">
        <f t="shared" si="0"/>
        <v>41.138668744062322</v>
      </c>
    </row>
    <row r="13" spans="1:5" ht="15" customHeight="1" x14ac:dyDescent="0.2">
      <c r="A13" s="146" t="s">
        <v>45</v>
      </c>
      <c r="B13" s="103">
        <v>814</v>
      </c>
      <c r="C13" s="175">
        <v>4355450.24</v>
      </c>
      <c r="D13" s="103">
        <v>137968</v>
      </c>
      <c r="E13" s="114">
        <f t="shared" si="0"/>
        <v>31.568553867563494</v>
      </c>
    </row>
    <row r="14" spans="1:5" ht="15" customHeight="1" x14ac:dyDescent="0.2">
      <c r="A14" s="146" t="s">
        <v>46</v>
      </c>
      <c r="B14" s="103">
        <v>912</v>
      </c>
      <c r="C14" s="175">
        <v>4553293.2699999996</v>
      </c>
      <c r="D14" s="103">
        <v>107763</v>
      </c>
      <c r="E14" s="114">
        <f t="shared" si="0"/>
        <v>42.252844390003986</v>
      </c>
    </row>
    <row r="15" spans="1:5" ht="15" customHeight="1" x14ac:dyDescent="0.2">
      <c r="A15" s="146" t="s">
        <v>47</v>
      </c>
      <c r="B15" s="103">
        <v>732</v>
      </c>
      <c r="C15" s="175">
        <v>3487059.77</v>
      </c>
      <c r="D15" s="103">
        <v>91319</v>
      </c>
      <c r="E15" s="114">
        <f t="shared" si="0"/>
        <v>38.185479144537283</v>
      </c>
    </row>
    <row r="16" spans="1:5" ht="15" customHeight="1" x14ac:dyDescent="0.2">
      <c r="A16" s="146" t="s">
        <v>48</v>
      </c>
      <c r="B16" s="103">
        <v>755</v>
      </c>
      <c r="C16" s="175">
        <v>3972214.93</v>
      </c>
      <c r="D16" s="103">
        <v>92386</v>
      </c>
      <c r="E16" s="114">
        <f t="shared" si="0"/>
        <v>42.995853592535667</v>
      </c>
    </row>
    <row r="17" spans="1:5" ht="15" customHeight="1" x14ac:dyDescent="0.2">
      <c r="A17" s="146" t="s">
        <v>49</v>
      </c>
      <c r="B17" s="103">
        <v>556</v>
      </c>
      <c r="C17" s="175">
        <v>2748097.11</v>
      </c>
      <c r="D17" s="103">
        <v>70496</v>
      </c>
      <c r="E17" s="114">
        <f t="shared" si="0"/>
        <v>38.982312613481611</v>
      </c>
    </row>
    <row r="18" spans="1:5" ht="15" customHeight="1" x14ac:dyDescent="0.2">
      <c r="A18" s="146" t="s">
        <v>50</v>
      </c>
      <c r="B18" s="103">
        <v>1732</v>
      </c>
      <c r="C18" s="175">
        <v>8548665.8100000005</v>
      </c>
      <c r="D18" s="103">
        <v>220114</v>
      </c>
      <c r="E18" s="114">
        <f t="shared" si="0"/>
        <v>38.83744700473391</v>
      </c>
    </row>
    <row r="19" spans="1:5" ht="15" customHeight="1" x14ac:dyDescent="0.2">
      <c r="A19" s="146" t="s">
        <v>51</v>
      </c>
      <c r="B19" s="103">
        <v>633</v>
      </c>
      <c r="C19" s="175">
        <v>3151238.59</v>
      </c>
      <c r="D19" s="103">
        <v>83419</v>
      </c>
      <c r="E19" s="114">
        <f t="shared" si="0"/>
        <v>37.776029321857131</v>
      </c>
    </row>
    <row r="20" spans="1:5" ht="15" customHeight="1" x14ac:dyDescent="0.2">
      <c r="A20" s="146" t="s">
        <v>52</v>
      </c>
      <c r="B20" s="103">
        <v>1419</v>
      </c>
      <c r="C20" s="175">
        <v>7097315.8099999996</v>
      </c>
      <c r="D20" s="103">
        <v>195464</v>
      </c>
      <c r="E20" s="114">
        <f t="shared" si="0"/>
        <v>36.31009193508779</v>
      </c>
    </row>
    <row r="21" spans="1:5" ht="15" customHeight="1" x14ac:dyDescent="0.2">
      <c r="A21" s="146" t="s">
        <v>53</v>
      </c>
      <c r="B21" s="103">
        <v>6824</v>
      </c>
      <c r="C21" s="175">
        <v>37183624.75</v>
      </c>
      <c r="D21" s="103">
        <v>970984</v>
      </c>
      <c r="E21" s="114">
        <f t="shared" si="0"/>
        <v>38.294786268362813</v>
      </c>
    </row>
    <row r="22" spans="1:5" ht="15" customHeight="1" x14ac:dyDescent="0.2">
      <c r="A22" s="146" t="s">
        <v>54</v>
      </c>
      <c r="B22" s="103">
        <v>780</v>
      </c>
      <c r="C22" s="175">
        <v>3851631.5</v>
      </c>
      <c r="D22" s="103">
        <v>97275</v>
      </c>
      <c r="E22" s="114">
        <f t="shared" si="0"/>
        <v>39.595286558725263</v>
      </c>
    </row>
    <row r="23" spans="1:5" ht="15" customHeight="1" x14ac:dyDescent="0.2">
      <c r="A23" s="146" t="s">
        <v>55</v>
      </c>
      <c r="B23" s="103">
        <v>1516</v>
      </c>
      <c r="C23" s="175">
        <v>8172839.8700000001</v>
      </c>
      <c r="D23" s="103">
        <v>207195</v>
      </c>
      <c r="E23" s="114">
        <f t="shared" si="0"/>
        <v>39.445159728757936</v>
      </c>
    </row>
    <row r="24" spans="1:5" ht="15" customHeight="1" x14ac:dyDescent="0.2">
      <c r="A24" s="146" t="s">
        <v>56</v>
      </c>
      <c r="B24" s="103">
        <v>544</v>
      </c>
      <c r="C24" s="175">
        <v>2507994.48</v>
      </c>
      <c r="D24" s="103">
        <v>70491</v>
      </c>
      <c r="E24" s="114">
        <f t="shared" si="0"/>
        <v>35.578931778524918</v>
      </c>
    </row>
    <row r="25" spans="1:5" ht="15" customHeight="1" x14ac:dyDescent="0.2">
      <c r="A25" s="146" t="s">
        <v>57</v>
      </c>
      <c r="B25" s="103">
        <v>978</v>
      </c>
      <c r="C25" s="175">
        <v>4910164.71</v>
      </c>
      <c r="D25" s="103">
        <v>134875</v>
      </c>
      <c r="E25" s="114">
        <f t="shared" si="0"/>
        <v>36.405299054680256</v>
      </c>
    </row>
    <row r="26" spans="1:5" ht="15" customHeight="1" x14ac:dyDescent="0.2">
      <c r="A26" s="146" t="s">
        <v>58</v>
      </c>
      <c r="B26" s="103">
        <v>727</v>
      </c>
      <c r="C26" s="175">
        <v>3538459.49</v>
      </c>
      <c r="D26" s="103">
        <v>98141</v>
      </c>
      <c r="E26" s="114">
        <f t="shared" si="0"/>
        <v>36.054854647904548</v>
      </c>
    </row>
    <row r="27" spans="1:5" ht="15" customHeight="1" x14ac:dyDescent="0.2">
      <c r="A27" s="146" t="s">
        <v>59</v>
      </c>
      <c r="B27" s="103">
        <v>27168</v>
      </c>
      <c r="C27" s="175">
        <v>214156142.5</v>
      </c>
      <c r="D27" s="103">
        <v>5113683</v>
      </c>
      <c r="E27" s="114">
        <f>C27/D27</f>
        <v>41.879041485363878</v>
      </c>
    </row>
    <row r="28" spans="1:5" ht="15" customHeight="1" x14ac:dyDescent="0.2">
      <c r="A28" s="146" t="s">
        <v>60</v>
      </c>
      <c r="B28" s="103">
        <v>1741</v>
      </c>
      <c r="C28" s="175">
        <v>9799094.0399999991</v>
      </c>
      <c r="D28" s="103">
        <v>361731</v>
      </c>
      <c r="E28" s="114">
        <f>C28/D28</f>
        <v>27.089450558564234</v>
      </c>
    </row>
    <row r="29" spans="1:5" ht="15" customHeight="1" x14ac:dyDescent="0.2">
      <c r="A29" s="146" t="s">
        <v>61</v>
      </c>
      <c r="B29" s="103">
        <v>2263</v>
      </c>
      <c r="C29" s="175">
        <v>11506281.92</v>
      </c>
      <c r="D29" s="103">
        <v>323374</v>
      </c>
      <c r="E29" s="114">
        <f t="shared" ref="E29:E35" si="1">C29/D29</f>
        <v>35.581963670548653</v>
      </c>
    </row>
    <row r="30" spans="1:5" ht="15" customHeight="1" x14ac:dyDescent="0.2">
      <c r="A30" s="146" t="s">
        <v>62</v>
      </c>
      <c r="B30" s="103">
        <v>911</v>
      </c>
      <c r="C30" s="175">
        <v>4388673.4800000004</v>
      </c>
      <c r="D30" s="103">
        <v>113082</v>
      </c>
      <c r="E30" s="114">
        <f t="shared" si="1"/>
        <v>38.809655648113761</v>
      </c>
    </row>
    <row r="31" spans="1:5" ht="15" customHeight="1" x14ac:dyDescent="0.2">
      <c r="A31" s="146" t="s">
        <v>63</v>
      </c>
      <c r="B31" s="103">
        <v>679</v>
      </c>
      <c r="C31" s="175">
        <v>3337450.48</v>
      </c>
      <c r="D31" s="103">
        <v>85124</v>
      </c>
      <c r="E31" s="114">
        <f t="shared" si="1"/>
        <v>39.206927306047646</v>
      </c>
    </row>
    <row r="32" spans="1:5" ht="15" customHeight="1" x14ac:dyDescent="0.2">
      <c r="A32" s="146" t="s">
        <v>64</v>
      </c>
      <c r="B32" s="103">
        <v>1378</v>
      </c>
      <c r="C32" s="175">
        <v>6535272.5999999996</v>
      </c>
      <c r="D32" s="103">
        <v>172400</v>
      </c>
      <c r="E32" s="114">
        <f t="shared" si="1"/>
        <v>37.907613689095129</v>
      </c>
    </row>
    <row r="33" spans="1:5" ht="15" customHeight="1" x14ac:dyDescent="0.2">
      <c r="A33" s="146" t="s">
        <v>65</v>
      </c>
      <c r="B33" s="103">
        <v>1069</v>
      </c>
      <c r="C33" s="175">
        <v>5394247.3099999996</v>
      </c>
      <c r="D33" s="103">
        <v>142355</v>
      </c>
      <c r="E33" s="114">
        <f t="shared" si="1"/>
        <v>37.892924800674365</v>
      </c>
    </row>
    <row r="34" spans="1:5" ht="15" customHeight="1" x14ac:dyDescent="0.2">
      <c r="A34" s="146" t="s">
        <v>66</v>
      </c>
      <c r="B34" s="103">
        <v>852</v>
      </c>
      <c r="C34" s="175">
        <v>3963383.22</v>
      </c>
      <c r="D34" s="103">
        <v>96973</v>
      </c>
      <c r="E34" s="114">
        <f t="shared" si="1"/>
        <v>40.870997287904885</v>
      </c>
    </row>
    <row r="35" spans="1:5" ht="20.100000000000001" customHeight="1" x14ac:dyDescent="0.2">
      <c r="A35" s="229" t="s">
        <v>152</v>
      </c>
      <c r="B35" s="182">
        <f>SUM(B7:B34)</f>
        <v>68714</v>
      </c>
      <c r="C35" s="215">
        <f>SUM(C7:C34)</f>
        <v>427257690.19000012</v>
      </c>
      <c r="D35" s="182">
        <f>SUM(D7:D34)</f>
        <v>10848314</v>
      </c>
      <c r="E35" s="213">
        <f t="shared" si="1"/>
        <v>39.38470901469114</v>
      </c>
    </row>
    <row r="37" spans="1:5" ht="39.75" customHeight="1" x14ac:dyDescent="0.2">
      <c r="A37" s="315" t="s">
        <v>512</v>
      </c>
      <c r="B37" s="315"/>
      <c r="C37" s="315"/>
      <c r="D37" s="315"/>
      <c r="E37" s="315"/>
    </row>
    <row r="38" spans="1:5" ht="24.75" customHeight="1" x14ac:dyDescent="0.2">
      <c r="A38" s="338" t="s">
        <v>295</v>
      </c>
      <c r="B38" s="338"/>
      <c r="C38" s="338"/>
      <c r="D38" s="338"/>
      <c r="E38" s="338"/>
    </row>
    <row r="39" spans="1:5" ht="26.25" customHeight="1" x14ac:dyDescent="0.2">
      <c r="A39" s="338" t="s">
        <v>296</v>
      </c>
      <c r="B39" s="338"/>
      <c r="C39" s="338"/>
      <c r="D39" s="338"/>
      <c r="E39" s="338"/>
    </row>
    <row r="40" spans="1:5" x14ac:dyDescent="0.2">
      <c r="B40" s="1"/>
      <c r="C40" s="1"/>
      <c r="D40" s="1"/>
    </row>
    <row r="49" ht="30" customHeight="1" x14ac:dyDescent="0.2"/>
    <row r="55" ht="30" customHeight="1" x14ac:dyDescent="0.2"/>
  </sheetData>
  <mergeCells count="5">
    <mergeCell ref="A2:E2"/>
    <mergeCell ref="A3:E3"/>
    <mergeCell ref="A37:E37"/>
    <mergeCell ref="A38:E38"/>
    <mergeCell ref="A39:E39"/>
  </mergeCells>
  <phoneticPr fontId="0" type="noConversion"/>
  <hyperlinks>
    <hyperlink ref="A1" location="Съдържание!Print_Area" display="към съдържанието" xr:uid="{00000000-0004-0000-31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F61"/>
  <sheetViews>
    <sheetView zoomScale="85" zoomScaleNormal="85" workbookViewId="0">
      <selection activeCell="I17" sqref="I17"/>
    </sheetView>
  </sheetViews>
  <sheetFormatPr defaultRowHeight="12.75" x14ac:dyDescent="0.2"/>
  <cols>
    <col min="1" max="1" width="20.7109375" customWidth="1"/>
    <col min="2" max="2" width="16.7109375" customWidth="1"/>
    <col min="3" max="3" width="17.7109375" customWidth="1"/>
    <col min="4" max="5" width="16.7109375" customWidth="1"/>
  </cols>
  <sheetData>
    <row r="1" spans="1:5" s="6" customFormat="1" ht="15" x14ac:dyDescent="0.2">
      <c r="A1" s="255" t="s">
        <v>71</v>
      </c>
      <c r="B1" s="106"/>
      <c r="C1" s="106"/>
      <c r="D1" s="115"/>
      <c r="E1" s="108"/>
    </row>
    <row r="2" spans="1:5" ht="35.1" customHeight="1" x14ac:dyDescent="0.2">
      <c r="A2" s="292" t="s">
        <v>388</v>
      </c>
      <c r="B2" s="292"/>
      <c r="C2" s="292"/>
      <c r="D2" s="292"/>
      <c r="E2" s="292"/>
    </row>
    <row r="3" spans="1:5" ht="15" customHeight="1" x14ac:dyDescent="0.2">
      <c r="A3" s="350" t="s">
        <v>505</v>
      </c>
      <c r="B3" s="350"/>
      <c r="C3" s="350"/>
      <c r="D3" s="350"/>
      <c r="E3" s="350"/>
    </row>
    <row r="4" spans="1:5" ht="15" customHeight="1" x14ac:dyDescent="0.2">
      <c r="A4" s="106"/>
      <c r="B4" s="106"/>
      <c r="C4" s="106"/>
      <c r="D4" s="106"/>
      <c r="E4" s="106"/>
    </row>
    <row r="5" spans="1:5" ht="50.1" customHeight="1" x14ac:dyDescent="0.2">
      <c r="A5" s="228" t="s">
        <v>8</v>
      </c>
      <c r="B5" s="227" t="s">
        <v>166</v>
      </c>
      <c r="C5" s="228" t="s">
        <v>315</v>
      </c>
      <c r="D5" s="228" t="s">
        <v>80</v>
      </c>
      <c r="E5" s="228" t="s">
        <v>316</v>
      </c>
    </row>
    <row r="6" spans="1:5" ht="20.100000000000001" customHeight="1" x14ac:dyDescent="0.2">
      <c r="A6" s="191">
        <v>1</v>
      </c>
      <c r="B6" s="189">
        <v>2</v>
      </c>
      <c r="C6" s="191">
        <v>3</v>
      </c>
      <c r="D6" s="191">
        <v>4</v>
      </c>
      <c r="E6" s="191" t="s">
        <v>289</v>
      </c>
    </row>
    <row r="7" spans="1:5" x14ac:dyDescent="0.2">
      <c r="A7" s="146" t="s">
        <v>39</v>
      </c>
      <c r="B7" s="103">
        <v>532</v>
      </c>
      <c r="C7" s="175">
        <v>259673.79</v>
      </c>
      <c r="D7" s="103">
        <v>6043</v>
      </c>
      <c r="E7" s="114">
        <f>C7/D7</f>
        <v>42.971006122786697</v>
      </c>
    </row>
    <row r="8" spans="1:5" x14ac:dyDescent="0.2">
      <c r="A8" s="146" t="s">
        <v>40</v>
      </c>
      <c r="B8" s="103">
        <v>630</v>
      </c>
      <c r="C8" s="175">
        <v>352231.65</v>
      </c>
      <c r="D8" s="103">
        <v>13545</v>
      </c>
      <c r="E8" s="114">
        <f>C8/D8</f>
        <v>26.004551495016614</v>
      </c>
    </row>
    <row r="9" spans="1:5" x14ac:dyDescent="0.2">
      <c r="A9" s="146" t="s">
        <v>41</v>
      </c>
      <c r="B9" s="103">
        <v>979</v>
      </c>
      <c r="C9" s="175">
        <v>643953.77</v>
      </c>
      <c r="D9" s="103">
        <v>17538</v>
      </c>
      <c r="E9" s="114">
        <f t="shared" ref="E9:E34" si="0">C9/D9</f>
        <v>36.717628577945035</v>
      </c>
    </row>
    <row r="10" spans="1:5" x14ac:dyDescent="0.2">
      <c r="A10" s="146" t="s">
        <v>42</v>
      </c>
      <c r="B10" s="103">
        <v>363</v>
      </c>
      <c r="C10" s="175">
        <v>189944.33</v>
      </c>
      <c r="D10" s="103">
        <v>6367</v>
      </c>
      <c r="E10" s="114">
        <f t="shared" si="0"/>
        <v>29.832626040521436</v>
      </c>
    </row>
    <row r="11" spans="1:5" x14ac:dyDescent="0.2">
      <c r="A11" s="146" t="s">
        <v>43</v>
      </c>
      <c r="B11" s="103">
        <v>41</v>
      </c>
      <c r="C11" s="175">
        <v>18488.240000000002</v>
      </c>
      <c r="D11" s="103">
        <v>580</v>
      </c>
      <c r="E11" s="114">
        <f t="shared" si="0"/>
        <v>31.876275862068969</v>
      </c>
    </row>
    <row r="12" spans="1:5" x14ac:dyDescent="0.2">
      <c r="A12" s="146" t="s">
        <v>44</v>
      </c>
      <c r="B12" s="103">
        <v>252</v>
      </c>
      <c r="C12" s="175">
        <v>160413.49</v>
      </c>
      <c r="D12" s="103">
        <v>4956</v>
      </c>
      <c r="E12" s="114">
        <f t="shared" si="0"/>
        <v>32.367532284100079</v>
      </c>
    </row>
    <row r="13" spans="1:5" x14ac:dyDescent="0.2">
      <c r="A13" s="146" t="s">
        <v>45</v>
      </c>
      <c r="B13" s="103">
        <v>239</v>
      </c>
      <c r="C13" s="175">
        <v>137789.01999999999</v>
      </c>
      <c r="D13" s="103">
        <v>4947</v>
      </c>
      <c r="E13" s="114">
        <f t="shared" si="0"/>
        <v>27.85304629068122</v>
      </c>
    </row>
    <row r="14" spans="1:5" x14ac:dyDescent="0.2">
      <c r="A14" s="146" t="s">
        <v>46</v>
      </c>
      <c r="B14" s="103">
        <v>192</v>
      </c>
      <c r="C14" s="175">
        <v>112410.59</v>
      </c>
      <c r="D14" s="103">
        <v>2008</v>
      </c>
      <c r="E14" s="114">
        <f t="shared" si="0"/>
        <v>55.981369521912349</v>
      </c>
    </row>
    <row r="15" spans="1:5" x14ac:dyDescent="0.2">
      <c r="A15" s="146" t="s">
        <v>47</v>
      </c>
      <c r="B15" s="103">
        <v>110</v>
      </c>
      <c r="C15" s="175">
        <v>61660.93</v>
      </c>
      <c r="D15" s="103">
        <v>1756</v>
      </c>
      <c r="E15" s="114">
        <f t="shared" si="0"/>
        <v>35.114424829157173</v>
      </c>
    </row>
    <row r="16" spans="1:5" x14ac:dyDescent="0.2">
      <c r="A16" s="146" t="s">
        <v>48</v>
      </c>
      <c r="B16" s="103">
        <v>161</v>
      </c>
      <c r="C16" s="175">
        <v>87687.87</v>
      </c>
      <c r="D16" s="103">
        <v>2381</v>
      </c>
      <c r="E16" s="114">
        <f t="shared" si="0"/>
        <v>36.828168836623263</v>
      </c>
    </row>
    <row r="17" spans="1:5" x14ac:dyDescent="0.2">
      <c r="A17" s="146" t="s">
        <v>49</v>
      </c>
      <c r="B17" s="103">
        <v>113</v>
      </c>
      <c r="C17" s="175">
        <v>65013.24</v>
      </c>
      <c r="D17" s="103">
        <v>1522</v>
      </c>
      <c r="E17" s="114">
        <f t="shared" si="0"/>
        <v>42.715663600525623</v>
      </c>
    </row>
    <row r="18" spans="1:5" x14ac:dyDescent="0.2">
      <c r="A18" s="146" t="s">
        <v>50</v>
      </c>
      <c r="B18" s="103">
        <v>397</v>
      </c>
      <c r="C18" s="175">
        <v>240294.35</v>
      </c>
      <c r="D18" s="103">
        <v>8359</v>
      </c>
      <c r="E18" s="114">
        <f t="shared" si="0"/>
        <v>28.746781911711928</v>
      </c>
    </row>
    <row r="19" spans="1:5" x14ac:dyDescent="0.2">
      <c r="A19" s="146" t="s">
        <v>51</v>
      </c>
      <c r="B19" s="103">
        <v>149</v>
      </c>
      <c r="C19" s="175">
        <v>83860.639999999999</v>
      </c>
      <c r="D19" s="103">
        <v>1964</v>
      </c>
      <c r="E19" s="114">
        <f t="shared" si="0"/>
        <v>42.698900203665985</v>
      </c>
    </row>
    <row r="20" spans="1:5" x14ac:dyDescent="0.2">
      <c r="A20" s="146" t="s">
        <v>52</v>
      </c>
      <c r="B20" s="103">
        <v>292</v>
      </c>
      <c r="C20" s="175">
        <v>155503.4</v>
      </c>
      <c r="D20" s="103">
        <v>4550</v>
      </c>
      <c r="E20" s="114">
        <f t="shared" si="0"/>
        <v>34.176571428571428</v>
      </c>
    </row>
    <row r="21" spans="1:5" x14ac:dyDescent="0.2">
      <c r="A21" s="146" t="s">
        <v>53</v>
      </c>
      <c r="B21" s="103">
        <v>1837</v>
      </c>
      <c r="C21" s="175">
        <v>1097567.81</v>
      </c>
      <c r="D21" s="103">
        <v>30743</v>
      </c>
      <c r="E21" s="114">
        <f t="shared" si="0"/>
        <v>35.701389259343593</v>
      </c>
    </row>
    <row r="22" spans="1:5" x14ac:dyDescent="0.2">
      <c r="A22" s="146" t="s">
        <v>54</v>
      </c>
      <c r="B22" s="103">
        <v>152</v>
      </c>
      <c r="C22" s="175">
        <v>86404.94</v>
      </c>
      <c r="D22" s="103">
        <v>2085</v>
      </c>
      <c r="E22" s="114">
        <f t="shared" si="0"/>
        <v>41.441218225419668</v>
      </c>
    </row>
    <row r="23" spans="1:5" x14ac:dyDescent="0.2">
      <c r="A23" s="146" t="s">
        <v>55</v>
      </c>
      <c r="B23" s="103">
        <v>422</v>
      </c>
      <c r="C23" s="175">
        <v>255496.79</v>
      </c>
      <c r="D23" s="103">
        <v>6078</v>
      </c>
      <c r="E23" s="114">
        <f t="shared" si="0"/>
        <v>42.036326094109903</v>
      </c>
    </row>
    <row r="24" spans="1:5" x14ac:dyDescent="0.2">
      <c r="A24" s="146" t="s">
        <v>56</v>
      </c>
      <c r="B24" s="103">
        <v>87</v>
      </c>
      <c r="C24" s="175">
        <v>42722.92</v>
      </c>
      <c r="D24" s="103">
        <v>1399</v>
      </c>
      <c r="E24" s="114">
        <f t="shared" si="0"/>
        <v>30.538184417441027</v>
      </c>
    </row>
    <row r="25" spans="1:5" x14ac:dyDescent="0.2">
      <c r="A25" s="146" t="s">
        <v>57</v>
      </c>
      <c r="B25" s="103">
        <v>199</v>
      </c>
      <c r="C25" s="175">
        <v>101302.27</v>
      </c>
      <c r="D25" s="103">
        <v>3940</v>
      </c>
      <c r="E25" s="114">
        <f t="shared" si="0"/>
        <v>25.711236040609137</v>
      </c>
    </row>
    <row r="26" spans="1:5" x14ac:dyDescent="0.2">
      <c r="A26" s="146" t="s">
        <v>58</v>
      </c>
      <c r="B26" s="103">
        <v>180</v>
      </c>
      <c r="C26" s="175">
        <v>104670.67</v>
      </c>
      <c r="D26" s="103">
        <v>2793</v>
      </c>
      <c r="E26" s="114">
        <f t="shared" si="0"/>
        <v>37.476072323666308</v>
      </c>
    </row>
    <row r="27" spans="1:5" x14ac:dyDescent="0.2">
      <c r="A27" s="146" t="s">
        <v>59</v>
      </c>
      <c r="B27" s="103">
        <v>7200</v>
      </c>
      <c r="C27" s="175">
        <v>6202050.7699999996</v>
      </c>
      <c r="D27" s="103">
        <v>138598</v>
      </c>
      <c r="E27" s="114">
        <f t="shared" si="0"/>
        <v>44.748486774700929</v>
      </c>
    </row>
    <row r="28" spans="1:5" x14ac:dyDescent="0.2">
      <c r="A28" s="146" t="s">
        <v>60</v>
      </c>
      <c r="B28" s="103">
        <v>472</v>
      </c>
      <c r="C28" s="175">
        <v>320065.81</v>
      </c>
      <c r="D28" s="103">
        <v>13467</v>
      </c>
      <c r="E28" s="114">
        <f t="shared" si="0"/>
        <v>23.766674834781316</v>
      </c>
    </row>
    <row r="29" spans="1:5" x14ac:dyDescent="0.2">
      <c r="A29" s="146" t="s">
        <v>61</v>
      </c>
      <c r="B29" s="103">
        <v>738</v>
      </c>
      <c r="C29" s="175">
        <v>469874.7</v>
      </c>
      <c r="D29" s="103">
        <v>19556</v>
      </c>
      <c r="E29" s="114">
        <f t="shared" si="0"/>
        <v>24.027137451421559</v>
      </c>
    </row>
    <row r="30" spans="1:5" x14ac:dyDescent="0.2">
      <c r="A30" s="146" t="s">
        <v>62</v>
      </c>
      <c r="B30" s="103">
        <v>193</v>
      </c>
      <c r="C30" s="175">
        <v>106632.5</v>
      </c>
      <c r="D30" s="103">
        <v>3634</v>
      </c>
      <c r="E30" s="114">
        <f t="shared" si="0"/>
        <v>29.343010456796918</v>
      </c>
    </row>
    <row r="31" spans="1:5" x14ac:dyDescent="0.2">
      <c r="A31" s="146" t="s">
        <v>63</v>
      </c>
      <c r="B31" s="103">
        <v>164</v>
      </c>
      <c r="C31" s="175">
        <v>96063.24</v>
      </c>
      <c r="D31" s="103">
        <v>1897</v>
      </c>
      <c r="E31" s="114">
        <f t="shared" si="0"/>
        <v>50.63955719557196</v>
      </c>
    </row>
    <row r="32" spans="1:5" x14ac:dyDescent="0.2">
      <c r="A32" s="146" t="s">
        <v>64</v>
      </c>
      <c r="B32" s="103">
        <v>262</v>
      </c>
      <c r="C32" s="175">
        <v>126224.57</v>
      </c>
      <c r="D32" s="103">
        <v>4305</v>
      </c>
      <c r="E32" s="114">
        <f>C32/D32</f>
        <v>29.320457607433219</v>
      </c>
    </row>
    <row r="33" spans="1:6" x14ac:dyDescent="0.2">
      <c r="A33" s="146" t="s">
        <v>65</v>
      </c>
      <c r="B33" s="103">
        <v>240</v>
      </c>
      <c r="C33" s="175">
        <v>131245.66</v>
      </c>
      <c r="D33" s="103">
        <v>5405</v>
      </c>
      <c r="E33" s="114">
        <f t="shared" si="0"/>
        <v>24.282268270120259</v>
      </c>
    </row>
    <row r="34" spans="1:6" x14ac:dyDescent="0.2">
      <c r="A34" s="146" t="s">
        <v>66</v>
      </c>
      <c r="B34" s="103">
        <v>208</v>
      </c>
      <c r="C34" s="175">
        <v>117879.22</v>
      </c>
      <c r="D34" s="103">
        <v>3907</v>
      </c>
      <c r="E34" s="114">
        <f t="shared" si="0"/>
        <v>30.1712874328129</v>
      </c>
    </row>
    <row r="35" spans="1:6" ht="20.100000000000001" customHeight="1" x14ac:dyDescent="0.2">
      <c r="A35" s="229" t="s">
        <v>152</v>
      </c>
      <c r="B35" s="182">
        <f>SUM(B7:B34)</f>
        <v>16804</v>
      </c>
      <c r="C35" s="215">
        <f>SUM(C7:C34)</f>
        <v>11827127.180000002</v>
      </c>
      <c r="D35" s="182">
        <f>SUM(D7:D34)</f>
        <v>314323</v>
      </c>
      <c r="E35" s="213">
        <f>C35/D35</f>
        <v>37.627304333440449</v>
      </c>
    </row>
    <row r="37" spans="1:6" ht="60.75" customHeight="1" x14ac:dyDescent="0.2">
      <c r="A37" s="315" t="s">
        <v>513</v>
      </c>
      <c r="B37" s="315"/>
      <c r="C37" s="315"/>
      <c r="D37" s="315"/>
      <c r="E37" s="315"/>
      <c r="F37" s="267"/>
    </row>
    <row r="38" spans="1:6" x14ac:dyDescent="0.2">
      <c r="C38" s="1"/>
    </row>
    <row r="39" spans="1:6" x14ac:dyDescent="0.2">
      <c r="C39" s="1"/>
    </row>
    <row r="40" spans="1:6" x14ac:dyDescent="0.2">
      <c r="C40" s="1"/>
    </row>
    <row r="41" spans="1:6" x14ac:dyDescent="0.2">
      <c r="C41" s="1"/>
    </row>
    <row r="42" spans="1:6" x14ac:dyDescent="0.2">
      <c r="C42" s="1"/>
    </row>
    <row r="43" spans="1:6" x14ac:dyDescent="0.2">
      <c r="C43" s="1"/>
    </row>
    <row r="44" spans="1:6" x14ac:dyDescent="0.2">
      <c r="C44" s="1"/>
    </row>
    <row r="45" spans="1:6" x14ac:dyDescent="0.2">
      <c r="C45" s="1"/>
    </row>
    <row r="46" spans="1:6" x14ac:dyDescent="0.2">
      <c r="C46" s="1"/>
    </row>
    <row r="47" spans="1:6" x14ac:dyDescent="0.2">
      <c r="C47" s="1"/>
    </row>
    <row r="48" spans="1:6" x14ac:dyDescent="0.2">
      <c r="C48" s="1"/>
    </row>
    <row r="49" spans="3:3" x14ac:dyDescent="0.2">
      <c r="C49" s="1"/>
    </row>
    <row r="50" spans="3:3" x14ac:dyDescent="0.2">
      <c r="C50" s="1"/>
    </row>
    <row r="51" spans="3:3" x14ac:dyDescent="0.2">
      <c r="C51" s="1"/>
    </row>
    <row r="52" spans="3:3" x14ac:dyDescent="0.2">
      <c r="C52" s="1"/>
    </row>
    <row r="53" spans="3:3" x14ac:dyDescent="0.2">
      <c r="C53" s="1"/>
    </row>
    <row r="54" spans="3:3" x14ac:dyDescent="0.2">
      <c r="C54" s="1"/>
    </row>
    <row r="55" spans="3:3" x14ac:dyDescent="0.2">
      <c r="C55" s="1"/>
    </row>
    <row r="56" spans="3:3" x14ac:dyDescent="0.2">
      <c r="C56" s="1"/>
    </row>
    <row r="57" spans="3:3" x14ac:dyDescent="0.2">
      <c r="C57" s="1"/>
    </row>
    <row r="58" spans="3:3" x14ac:dyDescent="0.2">
      <c r="C58" s="1"/>
    </row>
    <row r="59" spans="3:3" x14ac:dyDescent="0.2">
      <c r="C59" s="1"/>
    </row>
    <row r="60" spans="3:3" x14ac:dyDescent="0.2">
      <c r="C60" s="1"/>
    </row>
    <row r="61" spans="3:3" x14ac:dyDescent="0.2">
      <c r="C61" s="1"/>
    </row>
  </sheetData>
  <mergeCells count="3">
    <mergeCell ref="A2:E2"/>
    <mergeCell ref="A3:E3"/>
    <mergeCell ref="A37:E37"/>
  </mergeCells>
  <hyperlinks>
    <hyperlink ref="A1" location="Съдържание!Print_Area" display="към съдържанието" xr:uid="{00000000-0004-0000-32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pageSetUpPr fitToPage="1"/>
  </sheetPr>
  <dimension ref="A1:K47"/>
  <sheetViews>
    <sheetView topLeftCell="A4" zoomScale="85" zoomScaleNormal="85" workbookViewId="0">
      <selection activeCell="I17" sqref="I17"/>
    </sheetView>
  </sheetViews>
  <sheetFormatPr defaultRowHeight="12.75" x14ac:dyDescent="0.2"/>
  <cols>
    <col min="1" max="1" width="20.7109375" style="13" bestFit="1" customWidth="1"/>
    <col min="2" max="2" width="16.7109375" style="13" customWidth="1"/>
    <col min="3" max="3" width="17.7109375" style="13" customWidth="1"/>
    <col min="4" max="5" width="16.7109375" style="13" customWidth="1"/>
    <col min="6" max="6" width="9.140625" style="13"/>
    <col min="8" max="8" width="12.28515625" bestFit="1" customWidth="1"/>
    <col min="14" max="14" width="14.7109375" customWidth="1"/>
  </cols>
  <sheetData>
    <row r="1" spans="1:11" s="6" customFormat="1" ht="12" customHeight="1" x14ac:dyDescent="0.2">
      <c r="A1" s="255" t="s">
        <v>71</v>
      </c>
      <c r="B1" s="106"/>
      <c r="C1" s="106"/>
      <c r="D1" s="115"/>
      <c r="E1" s="142"/>
      <c r="F1" s="115"/>
      <c r="G1" s="115"/>
      <c r="H1" s="115"/>
      <c r="I1" s="115"/>
      <c r="J1" s="115"/>
      <c r="K1" s="115"/>
    </row>
    <row r="2" spans="1:11" ht="35.1" customHeight="1" x14ac:dyDescent="0.2">
      <c r="A2" s="292" t="s">
        <v>156</v>
      </c>
      <c r="B2" s="292"/>
      <c r="C2" s="292"/>
      <c r="D2" s="292"/>
      <c r="E2" s="292"/>
    </row>
    <row r="3" spans="1:11" ht="15" customHeight="1" x14ac:dyDescent="0.2">
      <c r="A3" s="350" t="s">
        <v>489</v>
      </c>
      <c r="B3" s="350"/>
      <c r="C3" s="350"/>
      <c r="D3" s="350"/>
      <c r="E3" s="350"/>
    </row>
    <row r="4" spans="1:11" ht="15" customHeight="1" x14ac:dyDescent="0.2">
      <c r="A4" s="106"/>
      <c r="B4" s="106"/>
      <c r="C4" s="106"/>
      <c r="D4" s="106"/>
      <c r="E4" s="106"/>
    </row>
    <row r="5" spans="1:11" ht="50.1" customHeight="1" x14ac:dyDescent="0.2">
      <c r="A5" s="228" t="s">
        <v>8</v>
      </c>
      <c r="B5" s="227" t="s">
        <v>166</v>
      </c>
      <c r="C5" s="228" t="s">
        <v>310</v>
      </c>
      <c r="D5" s="228" t="s">
        <v>80</v>
      </c>
      <c r="E5" s="228" t="s">
        <v>300</v>
      </c>
    </row>
    <row r="6" spans="1:11" ht="20.100000000000001" customHeight="1" x14ac:dyDescent="0.2">
      <c r="A6" s="194">
        <v>1</v>
      </c>
      <c r="B6" s="189">
        <v>2</v>
      </c>
      <c r="C6" s="194">
        <v>3</v>
      </c>
      <c r="D6" s="194">
        <v>4</v>
      </c>
      <c r="E6" s="194" t="s">
        <v>289</v>
      </c>
    </row>
    <row r="7" spans="1:11" ht="15" customHeight="1" x14ac:dyDescent="0.2">
      <c r="A7" s="146" t="s">
        <v>39</v>
      </c>
      <c r="B7" s="103">
        <f>Табл.IV.1.1.ОМД_мъже!B7+Табл.IV.1.2.ОМД_жени!B7</f>
        <v>3017</v>
      </c>
      <c r="C7" s="175">
        <f>Табл.IV.1.1.ОМД_мъже!C7+Табл.IV.1.2.ОМД_жени!C7</f>
        <v>11650349.52</v>
      </c>
      <c r="D7" s="103">
        <f>Табл.IV.1.1.ОМД_мъже!D7+Табл.IV.1.2.ОМД_жени!D7</f>
        <v>314423</v>
      </c>
      <c r="E7" s="114">
        <f>C7/D7</f>
        <v>37.053108455806345</v>
      </c>
    </row>
    <row r="8" spans="1:11" ht="15" customHeight="1" x14ac:dyDescent="0.2">
      <c r="A8" s="146" t="s">
        <v>40</v>
      </c>
      <c r="B8" s="103">
        <f>Табл.IV.1.1.ОМД_мъже!B8+Табл.IV.1.2.ОМД_жени!B8</f>
        <v>3105</v>
      </c>
      <c r="C8" s="175">
        <f>Табл.IV.1.1.ОМД_мъже!C8+Табл.IV.1.2.ОМД_жени!C8</f>
        <v>11967998.68</v>
      </c>
      <c r="D8" s="103">
        <f>Табл.IV.1.1.ОМД_мъже!D8+Табл.IV.1.2.ОМД_жени!D8</f>
        <v>325951</v>
      </c>
      <c r="E8" s="114">
        <f t="shared" ref="E8:E35" si="0">C8/D8</f>
        <v>36.717171231258682</v>
      </c>
    </row>
    <row r="9" spans="1:11" ht="15" customHeight="1" x14ac:dyDescent="0.2">
      <c r="A9" s="146" t="s">
        <v>41</v>
      </c>
      <c r="B9" s="103">
        <f>Табл.IV.1.1.ОМД_мъже!B9+Табл.IV.1.2.ОМД_жени!B9</f>
        <v>4649</v>
      </c>
      <c r="C9" s="175">
        <f>Табл.IV.1.1.ОМД_мъже!C9+Табл.IV.1.2.ОМД_жени!C9</f>
        <v>17298681.77</v>
      </c>
      <c r="D9" s="103">
        <f>Табл.IV.1.1.ОМД_мъже!D9+Табл.IV.1.2.ОМД_жени!D9</f>
        <v>480791</v>
      </c>
      <c r="E9" s="114">
        <f t="shared" si="0"/>
        <v>35.97962892400232</v>
      </c>
    </row>
    <row r="10" spans="1:11" ht="15" customHeight="1" x14ac:dyDescent="0.2">
      <c r="A10" s="146" t="s">
        <v>42</v>
      </c>
      <c r="B10" s="103">
        <f>Табл.IV.1.1.ОМД_мъже!B10+Табл.IV.1.2.ОМД_жени!B10</f>
        <v>1594</v>
      </c>
      <c r="C10" s="175">
        <f>Табл.IV.1.1.ОМД_мъже!C10+Табл.IV.1.2.ОМД_жени!C10</f>
        <v>5957155.3300000001</v>
      </c>
      <c r="D10" s="103">
        <f>Табл.IV.1.1.ОМД_мъже!D10+Табл.IV.1.2.ОМД_жени!D10</f>
        <v>165770</v>
      </c>
      <c r="E10" s="114">
        <f t="shared" si="0"/>
        <v>35.936269107799966</v>
      </c>
    </row>
    <row r="11" spans="1:11" ht="15" customHeight="1" x14ac:dyDescent="0.2">
      <c r="A11" s="146" t="s">
        <v>43</v>
      </c>
      <c r="B11" s="103">
        <f>Табл.IV.1.1.ОМД_мъже!B11+Табл.IV.1.2.ОМД_жени!B11</f>
        <v>324</v>
      </c>
      <c r="C11" s="175">
        <f>Табл.IV.1.1.ОМД_мъже!C11+Табл.IV.1.2.ОМД_жени!C11</f>
        <v>1200930.04</v>
      </c>
      <c r="D11" s="103">
        <f>Табл.IV.1.1.ОМД_мъже!D11+Табл.IV.1.2.ОМД_жени!D11</f>
        <v>33639</v>
      </c>
      <c r="E11" s="114">
        <f t="shared" si="0"/>
        <v>35.700527364071469</v>
      </c>
    </row>
    <row r="12" spans="1:11" ht="15" customHeight="1" x14ac:dyDescent="0.2">
      <c r="A12" s="146" t="s">
        <v>44</v>
      </c>
      <c r="B12" s="103">
        <f>Табл.IV.1.1.ОМД_мъже!B12+Табл.IV.1.2.ОМД_жени!B12</f>
        <v>951</v>
      </c>
      <c r="C12" s="175">
        <f>Табл.IV.1.1.ОМД_мъже!C12+Табл.IV.1.2.ОМД_жени!C12</f>
        <v>3516796.53</v>
      </c>
      <c r="D12" s="103">
        <f>Табл.IV.1.1.ОМД_мъже!D12+Табл.IV.1.2.ОМД_жени!D12</f>
        <v>98235</v>
      </c>
      <c r="E12" s="114">
        <f t="shared" si="0"/>
        <v>35.799832340815392</v>
      </c>
    </row>
    <row r="13" spans="1:11" ht="15" customHeight="1" x14ac:dyDescent="0.2">
      <c r="A13" s="146" t="s">
        <v>45</v>
      </c>
      <c r="B13" s="103">
        <f>Табл.IV.1.1.ОМД_мъже!B13+Табл.IV.1.2.ОМД_жени!B13</f>
        <v>774</v>
      </c>
      <c r="C13" s="175">
        <f>Табл.IV.1.1.ОМД_мъже!C13+Табл.IV.1.2.ОМД_жени!C13</f>
        <v>2862855.17</v>
      </c>
      <c r="D13" s="103">
        <f>Табл.IV.1.1.ОМД_мъже!D13+Табл.IV.1.2.ОМД_жени!D13</f>
        <v>80129</v>
      </c>
      <c r="E13" s="114">
        <f t="shared" si="0"/>
        <v>35.728078099065257</v>
      </c>
    </row>
    <row r="14" spans="1:11" ht="15" customHeight="1" x14ac:dyDescent="0.2">
      <c r="A14" s="146" t="s">
        <v>46</v>
      </c>
      <c r="B14" s="103">
        <f>Табл.IV.1.1.ОМД_мъже!B14+Табл.IV.1.2.ОМД_жени!B14</f>
        <v>939</v>
      </c>
      <c r="C14" s="175">
        <f>Табл.IV.1.1.ОМД_мъже!C14+Табл.IV.1.2.ОМД_жени!C14</f>
        <v>3499406.5</v>
      </c>
      <c r="D14" s="103">
        <f>Табл.IV.1.1.ОМД_мъже!D14+Табл.IV.1.2.ОМД_жени!D14</f>
        <v>94550</v>
      </c>
      <c r="E14" s="114">
        <f t="shared" si="0"/>
        <v>37.011173982020097</v>
      </c>
    </row>
    <row r="15" spans="1:11" ht="15" customHeight="1" x14ac:dyDescent="0.2">
      <c r="A15" s="146" t="s">
        <v>47</v>
      </c>
      <c r="B15" s="103">
        <f>Табл.IV.1.1.ОМД_мъже!B15+Табл.IV.1.2.ОМД_жени!B15</f>
        <v>700</v>
      </c>
      <c r="C15" s="175">
        <f>Табл.IV.1.1.ОМД_мъже!C15+Табл.IV.1.2.ОМД_жени!C15</f>
        <v>2648979.84</v>
      </c>
      <c r="D15" s="103">
        <f>Табл.IV.1.1.ОМД_мъже!D15+Табл.IV.1.2.ОМД_жени!D15</f>
        <v>72331</v>
      </c>
      <c r="E15" s="114">
        <f t="shared" si="0"/>
        <v>36.62302249381316</v>
      </c>
    </row>
    <row r="16" spans="1:11" ht="15" customHeight="1" x14ac:dyDescent="0.2">
      <c r="A16" s="146" t="s">
        <v>48</v>
      </c>
      <c r="B16" s="103">
        <f>Табл.IV.1.1.ОМД_мъже!B16+Табл.IV.1.2.ОМД_жени!B16</f>
        <v>783</v>
      </c>
      <c r="C16" s="175">
        <f>Табл.IV.1.1.ОМД_мъже!C16+Табл.IV.1.2.ОМД_жени!C16</f>
        <v>2936857.2399999998</v>
      </c>
      <c r="D16" s="103">
        <f>Табл.IV.1.1.ОМД_мъже!D16+Табл.IV.1.2.ОМД_жени!D16</f>
        <v>81701</v>
      </c>
      <c r="E16" s="114">
        <f t="shared" si="0"/>
        <v>35.946405062361535</v>
      </c>
    </row>
    <row r="17" spans="1:5" ht="15" customHeight="1" x14ac:dyDescent="0.2">
      <c r="A17" s="146" t="s">
        <v>49</v>
      </c>
      <c r="B17" s="103">
        <f>Табл.IV.1.1.ОМД_мъже!B17+Табл.IV.1.2.ОМД_жени!B17</f>
        <v>545</v>
      </c>
      <c r="C17" s="175">
        <f>Табл.IV.1.1.ОМД_мъже!C17+Табл.IV.1.2.ОМД_жени!C17</f>
        <v>2012070.68</v>
      </c>
      <c r="D17" s="103">
        <f>Табл.IV.1.1.ОМД_мъже!D17+Табл.IV.1.2.ОМД_жени!D17</f>
        <v>55778</v>
      </c>
      <c r="E17" s="114">
        <f t="shared" si="0"/>
        <v>36.072836602244614</v>
      </c>
    </row>
    <row r="18" spans="1:5" ht="15" customHeight="1" x14ac:dyDescent="0.2">
      <c r="A18" s="146" t="s">
        <v>50</v>
      </c>
      <c r="B18" s="103">
        <f>Табл.IV.1.1.ОМД_мъже!B18+Табл.IV.1.2.ОМД_жени!B18</f>
        <v>1646</v>
      </c>
      <c r="C18" s="175">
        <f>Табл.IV.1.1.ОМД_мъже!C18+Табл.IV.1.2.ОМД_жени!C18</f>
        <v>6268220.5799999991</v>
      </c>
      <c r="D18" s="103">
        <f>Табл.IV.1.1.ОМД_мъже!D18+Табл.IV.1.2.ОМД_жени!D18</f>
        <v>169689</v>
      </c>
      <c r="E18" s="114">
        <f t="shared" si="0"/>
        <v>36.939463253363499</v>
      </c>
    </row>
    <row r="19" spans="1:5" ht="15" customHeight="1" x14ac:dyDescent="0.2">
      <c r="A19" s="146" t="s">
        <v>51</v>
      </c>
      <c r="B19" s="103">
        <f>Табл.IV.1.1.ОМД_мъже!B19+Табл.IV.1.2.ОМД_жени!B19</f>
        <v>674</v>
      </c>
      <c r="C19" s="175">
        <f>Табл.IV.1.1.ОМД_мъже!C19+Табл.IV.1.2.ОМД_жени!C19</f>
        <v>2520151.5299999998</v>
      </c>
      <c r="D19" s="103">
        <f>Табл.IV.1.1.ОМД_мъже!D19+Табл.IV.1.2.ОМД_жени!D19</f>
        <v>68651</v>
      </c>
      <c r="E19" s="114">
        <f t="shared" si="0"/>
        <v>36.709611367642133</v>
      </c>
    </row>
    <row r="20" spans="1:5" ht="15" customHeight="1" x14ac:dyDescent="0.2">
      <c r="A20" s="146" t="s">
        <v>52</v>
      </c>
      <c r="B20" s="103">
        <f>Табл.IV.1.1.ОМД_мъже!B20+Табл.IV.1.2.ОМД_жени!B20</f>
        <v>1365</v>
      </c>
      <c r="C20" s="175">
        <f>Табл.IV.1.1.ОМД_мъже!C20+Табл.IV.1.2.ОМД_жени!C20</f>
        <v>5085463.37</v>
      </c>
      <c r="D20" s="103">
        <f>Табл.IV.1.1.ОМД_мъже!D20+Табл.IV.1.2.ОМД_жени!D20</f>
        <v>142620</v>
      </c>
      <c r="E20" s="114">
        <f t="shared" si="0"/>
        <v>35.657434931987098</v>
      </c>
    </row>
    <row r="21" spans="1:5" ht="15" customHeight="1" x14ac:dyDescent="0.2">
      <c r="A21" s="146" t="s">
        <v>53</v>
      </c>
      <c r="B21" s="103">
        <f>Табл.IV.1.1.ОМД_мъже!B21+Табл.IV.1.2.ОМД_жени!B21</f>
        <v>6565</v>
      </c>
      <c r="C21" s="175">
        <f>Табл.IV.1.1.ОМД_мъже!C21+Табл.IV.1.2.ОМД_жени!C21</f>
        <v>24908685.780000001</v>
      </c>
      <c r="D21" s="103">
        <f>Табл.IV.1.1.ОМД_мъже!D21+Табл.IV.1.2.ОМД_жени!D21</f>
        <v>684764</v>
      </c>
      <c r="E21" s="114">
        <f t="shared" si="0"/>
        <v>36.375577249972253</v>
      </c>
    </row>
    <row r="22" spans="1:5" ht="15" customHeight="1" x14ac:dyDescent="0.2">
      <c r="A22" s="146" t="s">
        <v>54</v>
      </c>
      <c r="B22" s="103">
        <f>Табл.IV.1.1.ОМД_мъже!B22+Табл.IV.1.2.ОМД_жени!B22</f>
        <v>758</v>
      </c>
      <c r="C22" s="175">
        <f>Табл.IV.1.1.ОМД_мъже!C22+Табл.IV.1.2.ОМД_жени!C22</f>
        <v>2884624.2600000002</v>
      </c>
      <c r="D22" s="103">
        <f>Табл.IV.1.1.ОМД_мъже!D22+Табл.IV.1.2.ОМД_жени!D22</f>
        <v>78975</v>
      </c>
      <c r="E22" s="114">
        <f t="shared" si="0"/>
        <v>36.525789933523271</v>
      </c>
    </row>
    <row r="23" spans="1:5" ht="15" customHeight="1" x14ac:dyDescent="0.2">
      <c r="A23" s="146" t="s">
        <v>55</v>
      </c>
      <c r="B23" s="103">
        <f>Табл.IV.1.1.ОМД_мъже!B23+Табл.IV.1.2.ОМД_жени!B23</f>
        <v>1532</v>
      </c>
      <c r="C23" s="175">
        <f>Табл.IV.1.1.ОМД_мъже!C23+Табл.IV.1.2.ОМД_жени!C23</f>
        <v>5713126.4399999995</v>
      </c>
      <c r="D23" s="103">
        <f>Табл.IV.1.1.ОМД_мъже!D23+Табл.IV.1.2.ОМД_жени!D23</f>
        <v>158477</v>
      </c>
      <c r="E23" s="114">
        <f t="shared" si="0"/>
        <v>36.050193024855339</v>
      </c>
    </row>
    <row r="24" spans="1:5" ht="15" customHeight="1" x14ac:dyDescent="0.2">
      <c r="A24" s="146" t="s">
        <v>56</v>
      </c>
      <c r="B24" s="103">
        <f>Табл.IV.1.1.ОМД_мъже!B24+Табл.IV.1.2.ОМД_жени!B24</f>
        <v>543</v>
      </c>
      <c r="C24" s="175">
        <f>Табл.IV.1.1.ОМД_мъже!C24+Табл.IV.1.2.ОМД_жени!C24</f>
        <v>2057666.4</v>
      </c>
      <c r="D24" s="103">
        <f>Табл.IV.1.1.ОМД_мъже!D24+Табл.IV.1.2.ОМД_жени!D24</f>
        <v>56718</v>
      </c>
      <c r="E24" s="114">
        <f t="shared" si="0"/>
        <v>36.278895588701999</v>
      </c>
    </row>
    <row r="25" spans="1:5" ht="15" customHeight="1" x14ac:dyDescent="0.2">
      <c r="A25" s="146" t="s">
        <v>57</v>
      </c>
      <c r="B25" s="103">
        <f>Табл.IV.1.1.ОМД_мъже!B25+Табл.IV.1.2.ОМД_жени!B25</f>
        <v>948</v>
      </c>
      <c r="C25" s="175">
        <f>Табл.IV.1.1.ОМД_мъже!C25+Табл.IV.1.2.ОМД_жени!C25</f>
        <v>3494849.5399999996</v>
      </c>
      <c r="D25" s="103">
        <f>Табл.IV.1.1.ОМД_мъже!D25+Табл.IV.1.2.ОМД_жени!D25</f>
        <v>96662</v>
      </c>
      <c r="E25" s="114">
        <f t="shared" si="0"/>
        <v>36.155361362272657</v>
      </c>
    </row>
    <row r="26" spans="1:5" ht="15" customHeight="1" x14ac:dyDescent="0.2">
      <c r="A26" s="146" t="s">
        <v>58</v>
      </c>
      <c r="B26" s="103">
        <f>Табл.IV.1.1.ОМД_мъже!B26+Табл.IV.1.2.ОМД_жени!B26</f>
        <v>769</v>
      </c>
      <c r="C26" s="175">
        <f>Табл.IV.1.1.ОМД_мъже!C26+Табл.IV.1.2.ОМД_жени!C26</f>
        <v>2966653.82</v>
      </c>
      <c r="D26" s="103">
        <f>Табл.IV.1.1.ОМД_мъже!D26+Табл.IV.1.2.ОМД_жени!D26</f>
        <v>80187</v>
      </c>
      <c r="E26" s="114">
        <f t="shared" si="0"/>
        <v>36.996692980158876</v>
      </c>
    </row>
    <row r="27" spans="1:5" ht="15" customHeight="1" x14ac:dyDescent="0.2">
      <c r="A27" s="146" t="s">
        <v>59</v>
      </c>
      <c r="B27" s="103">
        <f>Табл.IV.1.1.ОМД_мъже!B27+Табл.IV.1.2.ОМД_жени!B27</f>
        <v>25483</v>
      </c>
      <c r="C27" s="175">
        <f>Табл.IV.1.1.ОМД_мъже!C27+Табл.IV.1.2.ОМД_жени!C27</f>
        <v>91827421.519999996</v>
      </c>
      <c r="D27" s="103">
        <f>Табл.IV.1.1.ОМД_мъже!D27+Табл.IV.1.2.ОМД_жени!D27</f>
        <v>2668594</v>
      </c>
      <c r="E27" s="114">
        <f t="shared" si="0"/>
        <v>34.410412944044687</v>
      </c>
    </row>
    <row r="28" spans="1:5" ht="15" customHeight="1" x14ac:dyDescent="0.2">
      <c r="A28" s="146" t="s">
        <v>60</v>
      </c>
      <c r="B28" s="103">
        <f>Табл.IV.1.1.ОМД_мъже!B28+Табл.IV.1.2.ОМД_жени!B28</f>
        <v>1736</v>
      </c>
      <c r="C28" s="175">
        <f>Табл.IV.1.1.ОМД_мъже!C28+Табл.IV.1.2.ОМД_жени!C28</f>
        <v>6301458.5899999999</v>
      </c>
      <c r="D28" s="103">
        <f>Табл.IV.1.1.ОМД_мъже!D28+Табл.IV.1.2.ОМД_жени!D28</f>
        <v>176719</v>
      </c>
      <c r="E28" s="114">
        <f t="shared" si="0"/>
        <v>35.658070665859356</v>
      </c>
    </row>
    <row r="29" spans="1:5" ht="15" customHeight="1" x14ac:dyDescent="0.2">
      <c r="A29" s="146" t="s">
        <v>61</v>
      </c>
      <c r="B29" s="103">
        <f>Табл.IV.1.1.ОМД_мъже!B29+Табл.IV.1.2.ОМД_жени!B29</f>
        <v>2184</v>
      </c>
      <c r="C29" s="175">
        <f>Табл.IV.1.1.ОМД_мъже!C29+Табл.IV.1.2.ОМД_жени!C29</f>
        <v>8585632.540000001</v>
      </c>
      <c r="D29" s="103">
        <f>Табл.IV.1.1.ОМД_мъже!D29+Табл.IV.1.2.ОМД_жени!D29</f>
        <v>236649</v>
      </c>
      <c r="E29" s="114">
        <f t="shared" si="0"/>
        <v>36.280028819052696</v>
      </c>
    </row>
    <row r="30" spans="1:5" ht="15" customHeight="1" x14ac:dyDescent="0.2">
      <c r="A30" s="146" t="s">
        <v>62</v>
      </c>
      <c r="B30" s="103">
        <f>Табл.IV.1.1.ОМД_мъже!B30+Табл.IV.1.2.ОМД_жени!B30</f>
        <v>874</v>
      </c>
      <c r="C30" s="175">
        <f>Табл.IV.1.1.ОМД_мъже!C30+Табл.IV.1.2.ОМД_жени!C30</f>
        <v>3224096.31</v>
      </c>
      <c r="D30" s="103">
        <f>Табл.IV.1.1.ОМД_мъже!D30+Табл.IV.1.2.ОМД_жени!D30</f>
        <v>88181</v>
      </c>
      <c r="E30" s="114">
        <f t="shared" si="0"/>
        <v>36.562256154954014</v>
      </c>
    </row>
    <row r="31" spans="1:5" ht="15" customHeight="1" x14ac:dyDescent="0.2">
      <c r="A31" s="146" t="s">
        <v>63</v>
      </c>
      <c r="B31" s="103">
        <f>Табл.IV.1.1.ОМД_мъже!B31+Табл.IV.1.2.ОМД_жени!B31</f>
        <v>638</v>
      </c>
      <c r="C31" s="175">
        <f>Табл.IV.1.1.ОМД_мъже!C31+Табл.IV.1.2.ОМД_жени!C31</f>
        <v>2422139.3400000003</v>
      </c>
      <c r="D31" s="103">
        <f>Табл.IV.1.1.ОМД_мъже!D31+Табл.IV.1.2.ОМД_жени!D31</f>
        <v>66805</v>
      </c>
      <c r="E31" s="114">
        <f t="shared" si="0"/>
        <v>36.256857121472947</v>
      </c>
    </row>
    <row r="32" spans="1:5" ht="15" customHeight="1" x14ac:dyDescent="0.2">
      <c r="A32" s="146" t="s">
        <v>64</v>
      </c>
      <c r="B32" s="103">
        <f>Табл.IV.1.1.ОМД_мъже!B32+Табл.IV.1.2.ОМД_жени!B32</f>
        <v>1394</v>
      </c>
      <c r="C32" s="175">
        <f>Табл.IV.1.1.ОМД_мъже!C32+Табл.IV.1.2.ОМД_жени!C32</f>
        <v>5231332.13</v>
      </c>
      <c r="D32" s="103">
        <f>Табл.IV.1.1.ОМД_мъже!D32+Табл.IV.1.2.ОМД_жени!D32</f>
        <v>141485</v>
      </c>
      <c r="E32" s="114">
        <f t="shared" si="0"/>
        <v>36.974464642895008</v>
      </c>
    </row>
    <row r="33" spans="1:6" ht="15" customHeight="1" x14ac:dyDescent="0.2">
      <c r="A33" s="146" t="s">
        <v>65</v>
      </c>
      <c r="B33" s="103">
        <f>Табл.IV.1.1.ОМД_мъже!B33+Табл.IV.1.2.ОМД_жени!B33</f>
        <v>1072</v>
      </c>
      <c r="C33" s="175">
        <f>Табл.IV.1.1.ОМД_мъже!C33+Табл.IV.1.2.ОМД_жени!C33</f>
        <v>4064891.72</v>
      </c>
      <c r="D33" s="103">
        <f>Табл.IV.1.1.ОМД_мъже!D33+Табл.IV.1.2.ОМД_жени!D33</f>
        <v>112301</v>
      </c>
      <c r="E33" s="114">
        <f t="shared" si="0"/>
        <v>36.196398251128663</v>
      </c>
    </row>
    <row r="34" spans="1:6" ht="15" customHeight="1" x14ac:dyDescent="0.2">
      <c r="A34" s="146" t="s">
        <v>66</v>
      </c>
      <c r="B34" s="103">
        <f>Табл.IV.1.1.ОМД_мъже!B34+Табл.IV.1.2.ОМД_жени!B34</f>
        <v>893</v>
      </c>
      <c r="C34" s="175">
        <f>Табл.IV.1.1.ОМД_мъже!C34+Табл.IV.1.2.ОМД_жени!C34</f>
        <v>3457161.08</v>
      </c>
      <c r="D34" s="103">
        <f>Табл.IV.1.1.ОМД_мъже!D34+Табл.IV.1.2.ОМД_жени!D34</f>
        <v>93927</v>
      </c>
      <c r="E34" s="114">
        <f t="shared" si="0"/>
        <v>36.806893438521406</v>
      </c>
    </row>
    <row r="35" spans="1:6" ht="20.100000000000001" customHeight="1" x14ac:dyDescent="0.2">
      <c r="A35" s="229" t="s">
        <v>152</v>
      </c>
      <c r="B35" s="182">
        <f>SUM(B7:B34)</f>
        <v>66455</v>
      </c>
      <c r="C35" s="215">
        <f>SUM(C7:C34)</f>
        <v>246565656.25000003</v>
      </c>
      <c r="D35" s="182">
        <f>SUM(D7:D34)</f>
        <v>6924702</v>
      </c>
      <c r="E35" s="213">
        <f t="shared" si="0"/>
        <v>35.606681161153219</v>
      </c>
    </row>
    <row r="37" spans="1:6" ht="58.5" customHeight="1" x14ac:dyDescent="0.2">
      <c r="A37" s="315" t="s">
        <v>513</v>
      </c>
      <c r="B37" s="315"/>
      <c r="C37" s="315"/>
      <c r="D37" s="315"/>
      <c r="E37" s="315"/>
      <c r="F37" s="267"/>
    </row>
    <row r="38" spans="1:6" ht="27.75" customHeight="1" x14ac:dyDescent="0.2">
      <c r="A38" s="338"/>
      <c r="B38" s="338"/>
      <c r="C38" s="338"/>
      <c r="D38" s="338"/>
      <c r="E38" s="338"/>
    </row>
    <row r="39" spans="1:6" ht="27" customHeight="1" x14ac:dyDescent="0.2">
      <c r="A39" s="338"/>
      <c r="B39" s="338"/>
      <c r="C39" s="338"/>
      <c r="D39" s="338"/>
      <c r="E39" s="338"/>
    </row>
    <row r="41" spans="1:6" ht="30" customHeight="1" x14ac:dyDescent="0.2"/>
    <row r="47" spans="1:6" ht="30" customHeight="1" x14ac:dyDescent="0.2"/>
  </sheetData>
  <mergeCells count="5">
    <mergeCell ref="A2:E2"/>
    <mergeCell ref="A3:E3"/>
    <mergeCell ref="A37:E37"/>
    <mergeCell ref="A38:E38"/>
    <mergeCell ref="A39:E39"/>
  </mergeCells>
  <phoneticPr fontId="0" type="noConversion"/>
  <hyperlinks>
    <hyperlink ref="A1" location="Съдържание!Print_Area" display="към съдържанието" xr:uid="{00000000-0004-0000-33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8">
    <pageSetUpPr fitToPage="1"/>
  </sheetPr>
  <dimension ref="A1:J54"/>
  <sheetViews>
    <sheetView topLeftCell="A13" zoomScale="85" zoomScaleNormal="85" workbookViewId="0">
      <selection activeCell="I17" sqref="I17"/>
    </sheetView>
  </sheetViews>
  <sheetFormatPr defaultRowHeight="12.75" x14ac:dyDescent="0.2"/>
  <cols>
    <col min="1" max="1" width="20.7109375" style="13" customWidth="1"/>
    <col min="2" max="2" width="16.7109375" style="13" customWidth="1"/>
    <col min="3" max="3" width="17.7109375" style="13" customWidth="1"/>
    <col min="4" max="5" width="16.7109375" style="13" customWidth="1"/>
  </cols>
  <sheetData>
    <row r="1" spans="1:10" s="6" customFormat="1" ht="12" customHeight="1" x14ac:dyDescent="0.2">
      <c r="A1" s="255" t="s">
        <v>71</v>
      </c>
      <c r="B1" s="106"/>
      <c r="C1" s="106"/>
      <c r="D1" s="115"/>
      <c r="E1" s="108"/>
      <c r="F1" s="115"/>
      <c r="G1" s="115"/>
    </row>
    <row r="2" spans="1:10" ht="35.1" customHeight="1" x14ac:dyDescent="0.2">
      <c r="A2" s="292" t="s">
        <v>157</v>
      </c>
      <c r="B2" s="292"/>
      <c r="C2" s="292"/>
      <c r="D2" s="292"/>
      <c r="E2" s="292"/>
    </row>
    <row r="3" spans="1:10" ht="15" customHeight="1" x14ac:dyDescent="0.2">
      <c r="A3" s="350" t="s">
        <v>487</v>
      </c>
      <c r="B3" s="350"/>
      <c r="C3" s="350"/>
      <c r="D3" s="350"/>
      <c r="E3" s="350"/>
    </row>
    <row r="4" spans="1:10" ht="15" customHeight="1" x14ac:dyDescent="0.2">
      <c r="A4" s="106"/>
      <c r="B4" s="106"/>
      <c r="C4" s="106"/>
      <c r="D4" s="106"/>
      <c r="E4" s="106"/>
    </row>
    <row r="5" spans="1:10" ht="50.1" customHeight="1" x14ac:dyDescent="0.2">
      <c r="A5" s="228" t="s">
        <v>8</v>
      </c>
      <c r="B5" s="227" t="s">
        <v>166</v>
      </c>
      <c r="C5" s="228" t="s">
        <v>301</v>
      </c>
      <c r="D5" s="228" t="s">
        <v>80</v>
      </c>
      <c r="E5" s="228" t="s">
        <v>314</v>
      </c>
      <c r="J5" s="6"/>
    </row>
    <row r="6" spans="1:10" ht="20.100000000000001" customHeight="1" x14ac:dyDescent="0.2">
      <c r="A6" s="191">
        <v>1</v>
      </c>
      <c r="B6" s="189">
        <v>2</v>
      </c>
      <c r="C6" s="191">
        <v>3</v>
      </c>
      <c r="D6" s="191">
        <v>4</v>
      </c>
      <c r="E6" s="191" t="s">
        <v>289</v>
      </c>
      <c r="J6" s="6"/>
    </row>
    <row r="7" spans="1:10" ht="15" customHeight="1" x14ac:dyDescent="0.2">
      <c r="A7" s="146" t="s">
        <v>39</v>
      </c>
      <c r="B7" s="103">
        <v>75</v>
      </c>
      <c r="C7" s="175">
        <v>259030.25</v>
      </c>
      <c r="D7" s="103">
        <v>6905</v>
      </c>
      <c r="E7" s="114">
        <f>C7/D7</f>
        <v>37.513432295438086</v>
      </c>
    </row>
    <row r="8" spans="1:10" ht="15" customHeight="1" x14ac:dyDescent="0.2">
      <c r="A8" s="146" t="s">
        <v>40</v>
      </c>
      <c r="B8" s="103">
        <v>25</v>
      </c>
      <c r="C8" s="175">
        <v>82903.45</v>
      </c>
      <c r="D8" s="103">
        <v>2194</v>
      </c>
      <c r="E8" s="114">
        <f t="shared" ref="E8:E34" si="0">C8/D8</f>
        <v>37.78644029170465</v>
      </c>
    </row>
    <row r="9" spans="1:10" ht="15" customHeight="1" x14ac:dyDescent="0.2">
      <c r="A9" s="146" t="s">
        <v>41</v>
      </c>
      <c r="B9" s="103">
        <v>39</v>
      </c>
      <c r="C9" s="175">
        <v>137804.38</v>
      </c>
      <c r="D9" s="103">
        <v>3706</v>
      </c>
      <c r="E9" s="114">
        <f t="shared" si="0"/>
        <v>37.184128440366976</v>
      </c>
    </row>
    <row r="10" spans="1:10" ht="15" customHeight="1" x14ac:dyDescent="0.2">
      <c r="A10" s="146" t="s">
        <v>42</v>
      </c>
      <c r="B10" s="103">
        <v>14</v>
      </c>
      <c r="C10" s="175">
        <v>51415.4</v>
      </c>
      <c r="D10" s="103">
        <v>1468</v>
      </c>
      <c r="E10" s="114">
        <f t="shared" si="0"/>
        <v>35.024114441416891</v>
      </c>
    </row>
    <row r="11" spans="1:10" ht="15" customHeight="1" x14ac:dyDescent="0.2">
      <c r="A11" s="146" t="s">
        <v>43</v>
      </c>
      <c r="B11" s="103">
        <v>2</v>
      </c>
      <c r="C11" s="175">
        <v>7661.73</v>
      </c>
      <c r="D11" s="103">
        <v>199</v>
      </c>
      <c r="E11" s="114">
        <f t="shared" si="0"/>
        <v>38.501155778894471</v>
      </c>
    </row>
    <row r="12" spans="1:10" ht="15" customHeight="1" x14ac:dyDescent="0.2">
      <c r="A12" s="146" t="s">
        <v>44</v>
      </c>
      <c r="B12" s="103">
        <v>12</v>
      </c>
      <c r="C12" s="175">
        <v>48945.27</v>
      </c>
      <c r="D12" s="103">
        <v>1334</v>
      </c>
      <c r="E12" s="114">
        <f t="shared" si="0"/>
        <v>36.6906071964018</v>
      </c>
    </row>
    <row r="13" spans="1:10" ht="15" customHeight="1" x14ac:dyDescent="0.2">
      <c r="A13" s="146" t="s">
        <v>45</v>
      </c>
      <c r="B13" s="103">
        <v>11</v>
      </c>
      <c r="C13" s="175">
        <v>33687.58</v>
      </c>
      <c r="D13" s="103">
        <v>887</v>
      </c>
      <c r="E13" s="114">
        <f t="shared" si="0"/>
        <v>37.979233370913192</v>
      </c>
    </row>
    <row r="14" spans="1:10" ht="15" customHeight="1" x14ac:dyDescent="0.2">
      <c r="A14" s="146" t="s">
        <v>46</v>
      </c>
      <c r="B14" s="103">
        <v>9</v>
      </c>
      <c r="C14" s="175">
        <v>31348.39</v>
      </c>
      <c r="D14" s="103">
        <v>836</v>
      </c>
      <c r="E14" s="114">
        <f>C14/D14</f>
        <v>37.498074162679423</v>
      </c>
    </row>
    <row r="15" spans="1:10" ht="15" customHeight="1" x14ac:dyDescent="0.2">
      <c r="A15" s="146" t="s">
        <v>47</v>
      </c>
      <c r="B15" s="103">
        <v>9</v>
      </c>
      <c r="C15" s="175">
        <v>22125.38</v>
      </c>
      <c r="D15" s="103">
        <v>586</v>
      </c>
      <c r="E15" s="114">
        <f t="shared" si="0"/>
        <v>37.756621160409559</v>
      </c>
    </row>
    <row r="16" spans="1:10" ht="15" customHeight="1" x14ac:dyDescent="0.2">
      <c r="A16" s="146" t="s">
        <v>48</v>
      </c>
      <c r="B16" s="103">
        <v>13</v>
      </c>
      <c r="C16" s="175">
        <v>45908.57</v>
      </c>
      <c r="D16" s="103">
        <v>1207</v>
      </c>
      <c r="E16" s="114">
        <f t="shared" si="0"/>
        <v>38.035269262634628</v>
      </c>
    </row>
    <row r="17" spans="1:5" ht="15" customHeight="1" x14ac:dyDescent="0.2">
      <c r="A17" s="146" t="s">
        <v>49</v>
      </c>
      <c r="B17" s="103">
        <v>6</v>
      </c>
      <c r="C17" s="175">
        <v>21716.720000000001</v>
      </c>
      <c r="D17" s="103">
        <v>568</v>
      </c>
      <c r="E17" s="114">
        <f t="shared" si="0"/>
        <v>38.23366197183099</v>
      </c>
    </row>
    <row r="18" spans="1:5" ht="15" customHeight="1" x14ac:dyDescent="0.2">
      <c r="A18" s="146" t="s">
        <v>50</v>
      </c>
      <c r="B18" s="103">
        <v>23</v>
      </c>
      <c r="C18" s="175">
        <v>67761.52</v>
      </c>
      <c r="D18" s="103">
        <v>1796</v>
      </c>
      <c r="E18" s="114">
        <f t="shared" si="0"/>
        <v>37.729131403118039</v>
      </c>
    </row>
    <row r="19" spans="1:5" ht="15" customHeight="1" x14ac:dyDescent="0.2">
      <c r="A19" s="146" t="s">
        <v>51</v>
      </c>
      <c r="B19" s="103">
        <v>7</v>
      </c>
      <c r="C19" s="175">
        <v>30012.27</v>
      </c>
      <c r="D19" s="103">
        <v>793</v>
      </c>
      <c r="E19" s="114">
        <f t="shared" si="0"/>
        <v>37.846494325346782</v>
      </c>
    </row>
    <row r="20" spans="1:5" ht="15" customHeight="1" x14ac:dyDescent="0.2">
      <c r="A20" s="146" t="s">
        <v>52</v>
      </c>
      <c r="B20" s="103">
        <v>19</v>
      </c>
      <c r="C20" s="175">
        <v>65261.32</v>
      </c>
      <c r="D20" s="103">
        <v>1727</v>
      </c>
      <c r="E20" s="114">
        <f t="shared" si="0"/>
        <v>37.788836132020847</v>
      </c>
    </row>
    <row r="21" spans="1:5" ht="15" customHeight="1" x14ac:dyDescent="0.2">
      <c r="A21" s="146" t="s">
        <v>53</v>
      </c>
      <c r="B21" s="103">
        <v>80</v>
      </c>
      <c r="C21" s="175">
        <v>247392.03</v>
      </c>
      <c r="D21" s="103">
        <v>6639</v>
      </c>
      <c r="E21" s="114">
        <f t="shared" si="0"/>
        <v>37.263447808404877</v>
      </c>
    </row>
    <row r="22" spans="1:5" ht="15" customHeight="1" x14ac:dyDescent="0.2">
      <c r="A22" s="146" t="s">
        <v>54</v>
      </c>
      <c r="B22" s="103">
        <v>9</v>
      </c>
      <c r="C22" s="175">
        <v>30309.74</v>
      </c>
      <c r="D22" s="103">
        <v>809</v>
      </c>
      <c r="E22" s="114">
        <f t="shared" si="0"/>
        <v>37.465686032138443</v>
      </c>
    </row>
    <row r="23" spans="1:5" ht="15" customHeight="1" x14ac:dyDescent="0.2">
      <c r="A23" s="146" t="s">
        <v>55</v>
      </c>
      <c r="B23" s="103">
        <v>20</v>
      </c>
      <c r="C23" s="175">
        <v>72469.22</v>
      </c>
      <c r="D23" s="103">
        <v>1927</v>
      </c>
      <c r="E23" s="114">
        <f t="shared" si="0"/>
        <v>37.607275557861961</v>
      </c>
    </row>
    <row r="24" spans="1:5" ht="15" customHeight="1" x14ac:dyDescent="0.2">
      <c r="A24" s="146" t="s">
        <v>56</v>
      </c>
      <c r="B24" s="103">
        <v>5</v>
      </c>
      <c r="C24" s="175">
        <v>8778.39</v>
      </c>
      <c r="D24" s="103">
        <v>305</v>
      </c>
      <c r="E24" s="114">
        <f t="shared" si="0"/>
        <v>28.781606557377046</v>
      </c>
    </row>
    <row r="25" spans="1:5" ht="15" customHeight="1" x14ac:dyDescent="0.2">
      <c r="A25" s="146" t="s">
        <v>57</v>
      </c>
      <c r="B25" s="103">
        <v>7</v>
      </c>
      <c r="C25" s="175">
        <v>32454.78</v>
      </c>
      <c r="D25" s="103">
        <v>880</v>
      </c>
      <c r="E25" s="114">
        <f t="shared" si="0"/>
        <v>36.880431818181819</v>
      </c>
    </row>
    <row r="26" spans="1:5" ht="15" customHeight="1" x14ac:dyDescent="0.2">
      <c r="A26" s="146" t="s">
        <v>58</v>
      </c>
      <c r="B26" s="103">
        <v>23</v>
      </c>
      <c r="C26" s="175">
        <v>68937.98</v>
      </c>
      <c r="D26" s="103">
        <v>1822</v>
      </c>
      <c r="E26" s="114">
        <f t="shared" si="0"/>
        <v>37.836432491767283</v>
      </c>
    </row>
    <row r="27" spans="1:5" ht="15" customHeight="1" x14ac:dyDescent="0.2">
      <c r="A27" s="146" t="s">
        <v>59</v>
      </c>
      <c r="B27" s="103">
        <v>268</v>
      </c>
      <c r="C27" s="175">
        <v>949184.78</v>
      </c>
      <c r="D27" s="103">
        <v>25403</v>
      </c>
      <c r="E27" s="114">
        <f t="shared" si="0"/>
        <v>37.365066330748341</v>
      </c>
    </row>
    <row r="28" spans="1:5" ht="15" customHeight="1" x14ac:dyDescent="0.2">
      <c r="A28" s="146" t="s">
        <v>60</v>
      </c>
      <c r="B28" s="103">
        <v>23</v>
      </c>
      <c r="C28" s="175">
        <v>93699.82</v>
      </c>
      <c r="D28" s="103">
        <v>2486</v>
      </c>
      <c r="E28" s="114">
        <f t="shared" si="0"/>
        <v>37.690997586484315</v>
      </c>
    </row>
    <row r="29" spans="1:5" ht="15" customHeight="1" x14ac:dyDescent="0.2">
      <c r="A29" s="146" t="s">
        <v>61</v>
      </c>
      <c r="B29" s="103">
        <v>13</v>
      </c>
      <c r="C29" s="175">
        <v>36931.21</v>
      </c>
      <c r="D29" s="103">
        <v>988</v>
      </c>
      <c r="E29" s="114">
        <f t="shared" si="0"/>
        <v>37.37976720647773</v>
      </c>
    </row>
    <row r="30" spans="1:5" ht="15" customHeight="1" x14ac:dyDescent="0.2">
      <c r="A30" s="146" t="s">
        <v>62</v>
      </c>
      <c r="B30" s="103">
        <v>4</v>
      </c>
      <c r="C30" s="175">
        <v>8114.77</v>
      </c>
      <c r="D30" s="103">
        <v>213</v>
      </c>
      <c r="E30" s="114">
        <f t="shared" si="0"/>
        <v>38.097511737089206</v>
      </c>
    </row>
    <row r="31" spans="1:5" ht="15" customHeight="1" x14ac:dyDescent="0.2">
      <c r="A31" s="146" t="s">
        <v>63</v>
      </c>
      <c r="B31" s="103">
        <v>8</v>
      </c>
      <c r="C31" s="175">
        <v>29664.45</v>
      </c>
      <c r="D31" s="103">
        <v>791</v>
      </c>
      <c r="E31" s="114">
        <f t="shared" si="0"/>
        <v>37.502465233881161</v>
      </c>
    </row>
    <row r="32" spans="1:5" ht="15" customHeight="1" x14ac:dyDescent="0.2">
      <c r="A32" s="146" t="s">
        <v>64</v>
      </c>
      <c r="B32" s="103">
        <v>23</v>
      </c>
      <c r="C32" s="175">
        <v>78501.62</v>
      </c>
      <c r="D32" s="103">
        <v>2076</v>
      </c>
      <c r="E32" s="114">
        <f t="shared" si="0"/>
        <v>37.813882466281306</v>
      </c>
    </row>
    <row r="33" spans="1:5" ht="15" customHeight="1" x14ac:dyDescent="0.2">
      <c r="A33" s="146" t="s">
        <v>65</v>
      </c>
      <c r="B33" s="103">
        <v>15</v>
      </c>
      <c r="C33" s="175">
        <v>38458.5</v>
      </c>
      <c r="D33" s="103">
        <v>1034</v>
      </c>
      <c r="E33" s="114">
        <f t="shared" si="0"/>
        <v>37.193907156673113</v>
      </c>
    </row>
    <row r="34" spans="1:5" ht="15" customHeight="1" x14ac:dyDescent="0.2">
      <c r="A34" s="146" t="s">
        <v>66</v>
      </c>
      <c r="B34" s="103">
        <v>9</v>
      </c>
      <c r="C34" s="175">
        <v>37478.559999999998</v>
      </c>
      <c r="D34" s="103">
        <v>999</v>
      </c>
      <c r="E34" s="114">
        <f t="shared" si="0"/>
        <v>37.516076076076075</v>
      </c>
    </row>
    <row r="35" spans="1:5" ht="20.100000000000001" customHeight="1" x14ac:dyDescent="0.2">
      <c r="A35" s="229" t="s">
        <v>152</v>
      </c>
      <c r="B35" s="182">
        <f>SUM(B7:B34)</f>
        <v>771</v>
      </c>
      <c r="C35" s="215">
        <f>SUM(C7:C34)</f>
        <v>2637958.0799999996</v>
      </c>
      <c r="D35" s="182">
        <f>SUM(D7:D34)</f>
        <v>70578</v>
      </c>
      <c r="E35" s="213">
        <f>C35/D35</f>
        <v>37.376492391396745</v>
      </c>
    </row>
    <row r="37" spans="1:5" ht="52.5" customHeight="1" x14ac:dyDescent="0.2">
      <c r="A37" s="315" t="s">
        <v>513</v>
      </c>
      <c r="B37" s="315"/>
      <c r="C37" s="315"/>
      <c r="D37" s="315"/>
      <c r="E37" s="315"/>
    </row>
    <row r="38" spans="1:5" ht="24.95" customHeight="1" x14ac:dyDescent="0.2">
      <c r="A38" s="338"/>
      <c r="B38" s="338"/>
      <c r="C38" s="338"/>
      <c r="D38" s="338"/>
      <c r="E38" s="338"/>
    </row>
    <row r="39" spans="1:5" ht="24.95" customHeight="1" x14ac:dyDescent="0.2">
      <c r="A39" s="338"/>
      <c r="B39" s="338"/>
      <c r="C39" s="338"/>
      <c r="D39" s="338"/>
      <c r="E39" s="338"/>
    </row>
    <row r="40" spans="1:5" x14ac:dyDescent="0.2">
      <c r="D40"/>
      <c r="E40"/>
    </row>
    <row r="41" spans="1:5" x14ac:dyDescent="0.2">
      <c r="D41"/>
      <c r="E41"/>
    </row>
    <row r="42" spans="1:5" x14ac:dyDescent="0.2">
      <c r="D42"/>
      <c r="E42"/>
    </row>
    <row r="48" spans="1:5" ht="30" customHeight="1" x14ac:dyDescent="0.2"/>
    <row r="54" ht="30" customHeight="1" x14ac:dyDescent="0.2"/>
  </sheetData>
  <mergeCells count="5">
    <mergeCell ref="A2:E2"/>
    <mergeCell ref="A3:E3"/>
    <mergeCell ref="A37:E37"/>
    <mergeCell ref="A38:E38"/>
    <mergeCell ref="A39:E39"/>
  </mergeCells>
  <phoneticPr fontId="0" type="noConversion"/>
  <hyperlinks>
    <hyperlink ref="A1" location="Съдържание!Print_Area" display="към съдържанието" xr:uid="{00000000-0004-0000-34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49">
    <pageSetUpPr fitToPage="1"/>
  </sheetPr>
  <dimension ref="A1:E53"/>
  <sheetViews>
    <sheetView topLeftCell="A13" zoomScale="85" zoomScaleNormal="85" workbookViewId="0">
      <selection activeCell="I17" sqref="I17"/>
    </sheetView>
  </sheetViews>
  <sheetFormatPr defaultRowHeight="12.75" x14ac:dyDescent="0.2"/>
  <cols>
    <col min="1" max="1" width="20.7109375" customWidth="1"/>
    <col min="2" max="2" width="16.7109375" customWidth="1"/>
    <col min="3" max="3" width="17.7109375" customWidth="1"/>
    <col min="4" max="5" width="16.7109375" customWidth="1"/>
  </cols>
  <sheetData>
    <row r="1" spans="1:5" s="6" customFormat="1" ht="15" customHeight="1" x14ac:dyDescent="0.2">
      <c r="A1" s="255" t="s">
        <v>71</v>
      </c>
      <c r="B1" s="106"/>
      <c r="C1" s="106"/>
      <c r="D1" s="115"/>
      <c r="E1" s="142"/>
    </row>
    <row r="2" spans="1:5" ht="35.1" customHeight="1" x14ac:dyDescent="0.2">
      <c r="A2" s="292" t="s">
        <v>158</v>
      </c>
      <c r="B2" s="292"/>
      <c r="C2" s="292"/>
      <c r="D2" s="292"/>
      <c r="E2" s="292"/>
    </row>
    <row r="3" spans="1:5" ht="15" customHeight="1" x14ac:dyDescent="0.2">
      <c r="A3" s="350" t="s">
        <v>506</v>
      </c>
      <c r="B3" s="350"/>
      <c r="C3" s="350"/>
      <c r="D3" s="350"/>
      <c r="E3" s="350"/>
    </row>
    <row r="4" spans="1:5" ht="15" customHeight="1" x14ac:dyDescent="0.2">
      <c r="A4" s="106"/>
      <c r="B4" s="106"/>
      <c r="C4" s="106"/>
      <c r="D4" s="106"/>
      <c r="E4" s="106"/>
    </row>
    <row r="5" spans="1:5" ht="50.1" customHeight="1" x14ac:dyDescent="0.2">
      <c r="A5" s="191" t="s">
        <v>8</v>
      </c>
      <c r="B5" s="189" t="s">
        <v>166</v>
      </c>
      <c r="C5" s="191" t="s">
        <v>311</v>
      </c>
      <c r="D5" s="191" t="s">
        <v>80</v>
      </c>
      <c r="E5" s="191" t="s">
        <v>313</v>
      </c>
    </row>
    <row r="6" spans="1:5" ht="20.100000000000001" customHeight="1" x14ac:dyDescent="0.2">
      <c r="A6" s="191">
        <v>1</v>
      </c>
      <c r="B6" s="189">
        <v>2</v>
      </c>
      <c r="C6" s="191">
        <v>3</v>
      </c>
      <c r="D6" s="191">
        <v>4</v>
      </c>
      <c r="E6" s="191" t="s">
        <v>289</v>
      </c>
    </row>
    <row r="7" spans="1:5" ht="15" customHeight="1" x14ac:dyDescent="0.2">
      <c r="A7" s="146" t="s">
        <v>39</v>
      </c>
      <c r="B7" s="103">
        <v>2942</v>
      </c>
      <c r="C7" s="175">
        <v>11391319.27</v>
      </c>
      <c r="D7" s="103">
        <v>307518</v>
      </c>
      <c r="E7" s="114">
        <f>C7/D7</f>
        <v>37.042772358040828</v>
      </c>
    </row>
    <row r="8" spans="1:5" ht="15" customHeight="1" x14ac:dyDescent="0.2">
      <c r="A8" s="146" t="s">
        <v>40</v>
      </c>
      <c r="B8" s="103">
        <v>3080</v>
      </c>
      <c r="C8" s="175">
        <v>11885095.23</v>
      </c>
      <c r="D8" s="103">
        <v>323757</v>
      </c>
      <c r="E8" s="114">
        <f t="shared" ref="E8:E15" si="0">C8/D8</f>
        <v>36.709925129031959</v>
      </c>
    </row>
    <row r="9" spans="1:5" ht="15" customHeight="1" x14ac:dyDescent="0.2">
      <c r="A9" s="146" t="s">
        <v>41</v>
      </c>
      <c r="B9" s="103">
        <v>4610</v>
      </c>
      <c r="C9" s="175">
        <v>17160877.390000001</v>
      </c>
      <c r="D9" s="103">
        <v>477085</v>
      </c>
      <c r="E9" s="114">
        <f t="shared" si="0"/>
        <v>35.970272362367297</v>
      </c>
    </row>
    <row r="10" spans="1:5" ht="15" customHeight="1" x14ac:dyDescent="0.2">
      <c r="A10" s="146" t="s">
        <v>42</v>
      </c>
      <c r="B10" s="103">
        <v>1580</v>
      </c>
      <c r="C10" s="175">
        <v>5905739.9299999997</v>
      </c>
      <c r="D10" s="103">
        <v>164302</v>
      </c>
      <c r="E10" s="114">
        <f t="shared" si="0"/>
        <v>35.944418996725538</v>
      </c>
    </row>
    <row r="11" spans="1:5" ht="15" customHeight="1" x14ac:dyDescent="0.2">
      <c r="A11" s="146" t="s">
        <v>43</v>
      </c>
      <c r="B11" s="103">
        <v>322</v>
      </c>
      <c r="C11" s="175">
        <v>1193268.31</v>
      </c>
      <c r="D11" s="103">
        <v>33440</v>
      </c>
      <c r="E11" s="114">
        <f t="shared" si="0"/>
        <v>35.683860944976075</v>
      </c>
    </row>
    <row r="12" spans="1:5" ht="15" customHeight="1" x14ac:dyDescent="0.2">
      <c r="A12" s="146" t="s">
        <v>44</v>
      </c>
      <c r="B12" s="103">
        <v>939</v>
      </c>
      <c r="C12" s="175">
        <v>3467851.26</v>
      </c>
      <c r="D12" s="103">
        <v>96901</v>
      </c>
      <c r="E12" s="114">
        <f t="shared" si="0"/>
        <v>35.787569374929049</v>
      </c>
    </row>
    <row r="13" spans="1:5" ht="15" customHeight="1" x14ac:dyDescent="0.2">
      <c r="A13" s="146" t="s">
        <v>45</v>
      </c>
      <c r="B13" s="103">
        <v>763</v>
      </c>
      <c r="C13" s="175">
        <v>2829167.59</v>
      </c>
      <c r="D13" s="103">
        <v>79242</v>
      </c>
      <c r="E13" s="114">
        <f t="shared" si="0"/>
        <v>35.702879659776379</v>
      </c>
    </row>
    <row r="14" spans="1:5" ht="15" customHeight="1" x14ac:dyDescent="0.2">
      <c r="A14" s="146" t="s">
        <v>46</v>
      </c>
      <c r="B14" s="103">
        <v>930</v>
      </c>
      <c r="C14" s="175">
        <v>3468058.11</v>
      </c>
      <c r="D14" s="103">
        <v>93714</v>
      </c>
      <c r="E14" s="114">
        <f t="shared" si="0"/>
        <v>37.006830462897753</v>
      </c>
    </row>
    <row r="15" spans="1:5" ht="15" customHeight="1" x14ac:dyDescent="0.2">
      <c r="A15" s="146" t="s">
        <v>47</v>
      </c>
      <c r="B15" s="103">
        <v>691</v>
      </c>
      <c r="C15" s="175">
        <v>2626854.46</v>
      </c>
      <c r="D15" s="103">
        <v>71745</v>
      </c>
      <c r="E15" s="114">
        <f t="shared" si="0"/>
        <v>36.613763467837479</v>
      </c>
    </row>
    <row r="16" spans="1:5" ht="15" customHeight="1" x14ac:dyDescent="0.2">
      <c r="A16" s="146" t="s">
        <v>48</v>
      </c>
      <c r="B16" s="103">
        <v>770</v>
      </c>
      <c r="C16" s="175">
        <v>2890948.67</v>
      </c>
      <c r="D16" s="103">
        <v>80494</v>
      </c>
      <c r="E16" s="114">
        <f>C16/D16</f>
        <v>35.915082739086145</v>
      </c>
    </row>
    <row r="17" spans="1:5" ht="15" customHeight="1" x14ac:dyDescent="0.2">
      <c r="A17" s="146" t="s">
        <v>49</v>
      </c>
      <c r="B17" s="103">
        <v>539</v>
      </c>
      <c r="C17" s="175">
        <v>1990353.96</v>
      </c>
      <c r="D17" s="103">
        <v>55210</v>
      </c>
      <c r="E17" s="114">
        <f t="shared" ref="E17:E35" si="1">C17/D17</f>
        <v>36.050606049628691</v>
      </c>
    </row>
    <row r="18" spans="1:5" ht="15" customHeight="1" x14ac:dyDescent="0.2">
      <c r="A18" s="146" t="s">
        <v>50</v>
      </c>
      <c r="B18" s="103">
        <v>1623</v>
      </c>
      <c r="C18" s="175">
        <v>6200459.0599999996</v>
      </c>
      <c r="D18" s="103">
        <v>167893</v>
      </c>
      <c r="E18" s="114">
        <f t="shared" si="1"/>
        <v>36.931015944679046</v>
      </c>
    </row>
    <row r="19" spans="1:5" ht="15" customHeight="1" x14ac:dyDescent="0.2">
      <c r="A19" s="146" t="s">
        <v>51</v>
      </c>
      <c r="B19" s="103">
        <v>667</v>
      </c>
      <c r="C19" s="175">
        <v>2490139.2599999998</v>
      </c>
      <c r="D19" s="103">
        <v>67858</v>
      </c>
      <c r="E19" s="114">
        <f t="shared" si="1"/>
        <v>36.69632556220342</v>
      </c>
    </row>
    <row r="20" spans="1:5" ht="15" customHeight="1" x14ac:dyDescent="0.2">
      <c r="A20" s="146" t="s">
        <v>52</v>
      </c>
      <c r="B20" s="103">
        <v>1346</v>
      </c>
      <c r="C20" s="175">
        <v>5020202.05</v>
      </c>
      <c r="D20" s="103">
        <v>140893</v>
      </c>
      <c r="E20" s="114">
        <f t="shared" si="1"/>
        <v>35.631309220472275</v>
      </c>
    </row>
    <row r="21" spans="1:5" ht="15" customHeight="1" x14ac:dyDescent="0.2">
      <c r="A21" s="146" t="s">
        <v>53</v>
      </c>
      <c r="B21" s="103">
        <v>6485</v>
      </c>
      <c r="C21" s="175">
        <v>24661293.75</v>
      </c>
      <c r="D21" s="103">
        <v>678125</v>
      </c>
      <c r="E21" s="114">
        <f t="shared" si="1"/>
        <v>36.366884792626728</v>
      </c>
    </row>
    <row r="22" spans="1:5" ht="15" customHeight="1" x14ac:dyDescent="0.2">
      <c r="A22" s="146" t="s">
        <v>54</v>
      </c>
      <c r="B22" s="103">
        <v>749</v>
      </c>
      <c r="C22" s="175">
        <v>2854314.52</v>
      </c>
      <c r="D22" s="103">
        <v>78166</v>
      </c>
      <c r="E22" s="114">
        <f t="shared" si="1"/>
        <v>36.516062226543511</v>
      </c>
    </row>
    <row r="23" spans="1:5" ht="15" customHeight="1" x14ac:dyDescent="0.2">
      <c r="A23" s="146" t="s">
        <v>55</v>
      </c>
      <c r="B23" s="103">
        <v>1512</v>
      </c>
      <c r="C23" s="175">
        <v>5640657.2199999997</v>
      </c>
      <c r="D23" s="103">
        <v>156550</v>
      </c>
      <c r="E23" s="114">
        <f t="shared" si="1"/>
        <v>36.031026636857234</v>
      </c>
    </row>
    <row r="24" spans="1:5" ht="15" customHeight="1" x14ac:dyDescent="0.2">
      <c r="A24" s="146" t="s">
        <v>56</v>
      </c>
      <c r="B24" s="103">
        <v>538</v>
      </c>
      <c r="C24" s="175">
        <v>2048888.01</v>
      </c>
      <c r="D24" s="103">
        <v>56413</v>
      </c>
      <c r="E24" s="114">
        <f t="shared" si="1"/>
        <v>36.319430095899882</v>
      </c>
    </row>
    <row r="25" spans="1:5" ht="15" customHeight="1" x14ac:dyDescent="0.2">
      <c r="A25" s="146" t="s">
        <v>57</v>
      </c>
      <c r="B25" s="103">
        <v>941</v>
      </c>
      <c r="C25" s="175">
        <v>3462394.76</v>
      </c>
      <c r="D25" s="103">
        <v>95782</v>
      </c>
      <c r="E25" s="114">
        <f t="shared" si="1"/>
        <v>36.148699755695219</v>
      </c>
    </row>
    <row r="26" spans="1:5" ht="15" customHeight="1" x14ac:dyDescent="0.2">
      <c r="A26" s="146" t="s">
        <v>58</v>
      </c>
      <c r="B26" s="103">
        <v>746</v>
      </c>
      <c r="C26" s="175">
        <v>2897715.84</v>
      </c>
      <c r="D26" s="103">
        <v>78365</v>
      </c>
      <c r="E26" s="114">
        <f t="shared" si="1"/>
        <v>36.977168889172461</v>
      </c>
    </row>
    <row r="27" spans="1:5" ht="15" customHeight="1" x14ac:dyDescent="0.2">
      <c r="A27" s="146" t="s">
        <v>59</v>
      </c>
      <c r="B27" s="103">
        <v>25215</v>
      </c>
      <c r="C27" s="175">
        <v>90878236.739999995</v>
      </c>
      <c r="D27" s="103">
        <v>2643191</v>
      </c>
      <c r="E27" s="114">
        <f t="shared" si="1"/>
        <v>34.382016562556394</v>
      </c>
    </row>
    <row r="28" spans="1:5" ht="15" customHeight="1" x14ac:dyDescent="0.2">
      <c r="A28" s="146" t="s">
        <v>60</v>
      </c>
      <c r="B28" s="103">
        <v>1713</v>
      </c>
      <c r="C28" s="175">
        <v>6207758.7699999996</v>
      </c>
      <c r="D28" s="103">
        <v>174233</v>
      </c>
      <c r="E28" s="114">
        <f t="shared" si="1"/>
        <v>35.629064356350405</v>
      </c>
    </row>
    <row r="29" spans="1:5" ht="15" customHeight="1" x14ac:dyDescent="0.2">
      <c r="A29" s="146" t="s">
        <v>61</v>
      </c>
      <c r="B29" s="103">
        <v>2171</v>
      </c>
      <c r="C29" s="175">
        <v>8548701.3300000001</v>
      </c>
      <c r="D29" s="103">
        <v>235661</v>
      </c>
      <c r="E29" s="114">
        <f t="shared" si="1"/>
        <v>36.275418206661264</v>
      </c>
    </row>
    <row r="30" spans="1:5" ht="15" customHeight="1" x14ac:dyDescent="0.2">
      <c r="A30" s="146" t="s">
        <v>62</v>
      </c>
      <c r="B30" s="103">
        <v>870</v>
      </c>
      <c r="C30" s="175">
        <v>3215981.54</v>
      </c>
      <c r="D30" s="103">
        <v>87968</v>
      </c>
      <c r="E30" s="114">
        <f t="shared" si="1"/>
        <v>36.558538786831576</v>
      </c>
    </row>
    <row r="31" spans="1:5" ht="15" customHeight="1" x14ac:dyDescent="0.2">
      <c r="A31" s="146" t="s">
        <v>63</v>
      </c>
      <c r="B31" s="103">
        <v>630</v>
      </c>
      <c r="C31" s="175">
        <v>2392474.89</v>
      </c>
      <c r="D31" s="103">
        <v>66014</v>
      </c>
      <c r="E31" s="114">
        <f t="shared" si="1"/>
        <v>36.241931862938166</v>
      </c>
    </row>
    <row r="32" spans="1:5" ht="15" customHeight="1" x14ac:dyDescent="0.2">
      <c r="A32" s="146" t="s">
        <v>64</v>
      </c>
      <c r="B32" s="103">
        <v>1371</v>
      </c>
      <c r="C32" s="175">
        <v>5152830.51</v>
      </c>
      <c r="D32" s="103">
        <v>139409</v>
      </c>
      <c r="E32" s="114">
        <f t="shared" si="1"/>
        <v>36.961964507313013</v>
      </c>
    </row>
    <row r="33" spans="1:5" ht="15" customHeight="1" x14ac:dyDescent="0.2">
      <c r="A33" s="146" t="s">
        <v>65</v>
      </c>
      <c r="B33" s="103">
        <v>1057</v>
      </c>
      <c r="C33" s="175">
        <v>4026433.22</v>
      </c>
      <c r="D33" s="103">
        <v>111267</v>
      </c>
      <c r="E33" s="114">
        <f t="shared" si="1"/>
        <v>36.187128438800364</v>
      </c>
    </row>
    <row r="34" spans="1:5" ht="15" customHeight="1" x14ac:dyDescent="0.2">
      <c r="A34" s="146" t="s">
        <v>66</v>
      </c>
      <c r="B34" s="103">
        <v>884</v>
      </c>
      <c r="C34" s="175">
        <v>3419682.52</v>
      </c>
      <c r="D34" s="103">
        <v>92928</v>
      </c>
      <c r="E34" s="114">
        <f t="shared" si="1"/>
        <v>36.799269542011018</v>
      </c>
    </row>
    <row r="35" spans="1:5" ht="20.100000000000001" customHeight="1" x14ac:dyDescent="0.2">
      <c r="A35" s="229" t="s">
        <v>152</v>
      </c>
      <c r="B35" s="182">
        <f>SUM(B7:B34)</f>
        <v>65684</v>
      </c>
      <c r="C35" s="215">
        <f>SUM(C7:C34)</f>
        <v>243927698.17000002</v>
      </c>
      <c r="D35" s="182">
        <f>SUM(D7:D34)</f>
        <v>6854124</v>
      </c>
      <c r="E35" s="213">
        <f t="shared" si="1"/>
        <v>35.588457134711895</v>
      </c>
    </row>
    <row r="37" spans="1:5" ht="51.75" customHeight="1" x14ac:dyDescent="0.2">
      <c r="A37" s="315" t="s">
        <v>513</v>
      </c>
      <c r="B37" s="315"/>
      <c r="C37" s="315"/>
      <c r="D37" s="315"/>
      <c r="E37" s="315"/>
    </row>
    <row r="47" spans="1:5" ht="30" customHeight="1" x14ac:dyDescent="0.2"/>
    <row r="53" ht="30" customHeight="1" x14ac:dyDescent="0.2"/>
  </sheetData>
  <mergeCells count="3">
    <mergeCell ref="A2:E2"/>
    <mergeCell ref="A3:E3"/>
    <mergeCell ref="A37:E37"/>
  </mergeCells>
  <phoneticPr fontId="0" type="noConversion"/>
  <hyperlinks>
    <hyperlink ref="A1" location="Съдържание!Print_Area" display="към съдържанието" xr:uid="{00000000-0004-0000-35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E38"/>
  <sheetViews>
    <sheetView topLeftCell="A19" zoomScale="85" zoomScaleNormal="85" workbookViewId="0">
      <selection activeCell="I17" sqref="I17"/>
    </sheetView>
  </sheetViews>
  <sheetFormatPr defaultRowHeight="12.75" x14ac:dyDescent="0.2"/>
  <cols>
    <col min="1" max="1" width="20.140625" bestFit="1" customWidth="1"/>
    <col min="2" max="2" width="16.7109375" customWidth="1"/>
    <col min="3" max="3" width="17.7109375" customWidth="1"/>
    <col min="4" max="5" width="16.7109375" customWidth="1"/>
  </cols>
  <sheetData>
    <row r="1" spans="1:5" s="6" customFormat="1" ht="15" x14ac:dyDescent="0.2">
      <c r="A1" s="255" t="s">
        <v>71</v>
      </c>
      <c r="B1" s="106"/>
      <c r="C1" s="106"/>
      <c r="D1" s="106"/>
      <c r="E1" s="142"/>
    </row>
    <row r="2" spans="1:5" ht="35.1" customHeight="1" x14ac:dyDescent="0.2">
      <c r="A2" s="292" t="s">
        <v>410</v>
      </c>
      <c r="B2" s="292"/>
      <c r="C2" s="292"/>
      <c r="D2" s="292"/>
      <c r="E2" s="292"/>
    </row>
    <row r="3" spans="1:5" ht="15" customHeight="1" x14ac:dyDescent="0.2">
      <c r="A3" s="294" t="s">
        <v>507</v>
      </c>
      <c r="B3" s="294"/>
      <c r="C3" s="294"/>
      <c r="D3" s="294"/>
      <c r="E3" s="294"/>
    </row>
    <row r="4" spans="1:5" ht="15" customHeight="1" x14ac:dyDescent="0.2">
      <c r="A4" s="106"/>
      <c r="B4" s="106"/>
      <c r="C4" s="106"/>
      <c r="D4" s="106"/>
      <c r="E4" s="106"/>
    </row>
    <row r="5" spans="1:5" ht="50.1" customHeight="1" x14ac:dyDescent="0.2">
      <c r="A5" s="191" t="s">
        <v>8</v>
      </c>
      <c r="B5" s="189" t="s">
        <v>166</v>
      </c>
      <c r="C5" s="191" t="s">
        <v>310</v>
      </c>
      <c r="D5" s="191" t="s">
        <v>80</v>
      </c>
      <c r="E5" s="191" t="s">
        <v>312</v>
      </c>
    </row>
    <row r="6" spans="1:5" ht="20.100000000000001" customHeight="1" x14ac:dyDescent="0.2">
      <c r="A6" s="191">
        <v>1</v>
      </c>
      <c r="B6" s="189">
        <v>2</v>
      </c>
      <c r="C6" s="191">
        <v>3</v>
      </c>
      <c r="D6" s="191">
        <v>4</v>
      </c>
      <c r="E6" s="191" t="s">
        <v>289</v>
      </c>
    </row>
    <row r="7" spans="1:5" x14ac:dyDescent="0.2">
      <c r="A7" s="146" t="s">
        <v>39</v>
      </c>
      <c r="B7" s="103">
        <v>444</v>
      </c>
      <c r="C7" s="175">
        <v>569116.87</v>
      </c>
      <c r="D7" s="103">
        <v>15179</v>
      </c>
      <c r="E7" s="114">
        <f>C7/D7</f>
        <v>37.493699848474868</v>
      </c>
    </row>
    <row r="8" spans="1:5" x14ac:dyDescent="0.2">
      <c r="A8" s="146" t="s">
        <v>40</v>
      </c>
      <c r="B8" s="103">
        <v>72</v>
      </c>
      <c r="C8" s="175">
        <v>74556.92</v>
      </c>
      <c r="D8" s="103">
        <v>1973</v>
      </c>
      <c r="E8" s="114">
        <f t="shared" ref="E8:E34" si="0">C8/D8</f>
        <v>37.788606183476936</v>
      </c>
    </row>
    <row r="9" spans="1:5" x14ac:dyDescent="0.2">
      <c r="A9" s="146" t="s">
        <v>41</v>
      </c>
      <c r="B9" s="103">
        <v>195</v>
      </c>
      <c r="C9" s="175">
        <v>213917.73</v>
      </c>
      <c r="D9" s="103">
        <v>5717</v>
      </c>
      <c r="E9" s="114">
        <f t="shared" si="0"/>
        <v>37.417829281091485</v>
      </c>
    </row>
    <row r="10" spans="1:5" x14ac:dyDescent="0.2">
      <c r="A10" s="146" t="s">
        <v>42</v>
      </c>
      <c r="B10" s="103">
        <v>60</v>
      </c>
      <c r="C10" s="175">
        <v>60156.59</v>
      </c>
      <c r="D10" s="103">
        <v>1618</v>
      </c>
      <c r="E10" s="114">
        <f t="shared" si="0"/>
        <v>37.179598269468478</v>
      </c>
    </row>
    <row r="11" spans="1:5" x14ac:dyDescent="0.2">
      <c r="A11" s="146" t="s">
        <v>43</v>
      </c>
      <c r="B11" s="103">
        <v>31</v>
      </c>
      <c r="C11" s="175">
        <v>15294.32</v>
      </c>
      <c r="D11" s="103">
        <v>416</v>
      </c>
      <c r="E11" s="114">
        <f t="shared" si="0"/>
        <v>36.76519230769231</v>
      </c>
    </row>
    <row r="12" spans="1:5" x14ac:dyDescent="0.2">
      <c r="A12" s="146" t="s">
        <v>44</v>
      </c>
      <c r="B12" s="103">
        <v>50</v>
      </c>
      <c r="C12" s="175">
        <v>55029.99</v>
      </c>
      <c r="D12" s="103">
        <v>1468</v>
      </c>
      <c r="E12" s="114">
        <f t="shared" si="0"/>
        <v>37.486369209809261</v>
      </c>
    </row>
    <row r="13" spans="1:5" x14ac:dyDescent="0.2">
      <c r="A13" s="146" t="s">
        <v>45</v>
      </c>
      <c r="B13" s="103">
        <v>38</v>
      </c>
      <c r="C13" s="175">
        <v>40178.92</v>
      </c>
      <c r="D13" s="103">
        <v>1096</v>
      </c>
      <c r="E13" s="114">
        <f t="shared" si="0"/>
        <v>36.659598540145986</v>
      </c>
    </row>
    <row r="14" spans="1:5" x14ac:dyDescent="0.2">
      <c r="A14" s="146" t="s">
        <v>46</v>
      </c>
      <c r="B14" s="103">
        <v>16</v>
      </c>
      <c r="C14" s="175">
        <v>17423.68</v>
      </c>
      <c r="D14" s="103">
        <v>462</v>
      </c>
      <c r="E14" s="114">
        <f t="shared" si="0"/>
        <v>37.713593073593074</v>
      </c>
    </row>
    <row r="15" spans="1:5" x14ac:dyDescent="0.2">
      <c r="A15" s="146" t="s">
        <v>47</v>
      </c>
      <c r="B15" s="103">
        <v>59</v>
      </c>
      <c r="C15" s="175">
        <v>78557.06</v>
      </c>
      <c r="D15" s="103">
        <v>2087</v>
      </c>
      <c r="E15" s="114">
        <f t="shared" si="0"/>
        <v>37.641140392908483</v>
      </c>
    </row>
    <row r="16" spans="1:5" x14ac:dyDescent="0.2">
      <c r="A16" s="146" t="s">
        <v>48</v>
      </c>
      <c r="B16" s="103">
        <v>29</v>
      </c>
      <c r="C16" s="175">
        <v>25067.96</v>
      </c>
      <c r="D16" s="103">
        <v>672</v>
      </c>
      <c r="E16" s="114">
        <f t="shared" si="0"/>
        <v>37.303511904761905</v>
      </c>
    </row>
    <row r="17" spans="1:5" x14ac:dyDescent="0.2">
      <c r="A17" s="146" t="s">
        <v>49</v>
      </c>
      <c r="B17" s="103">
        <v>27</v>
      </c>
      <c r="C17" s="175">
        <v>26527.09</v>
      </c>
      <c r="D17" s="103">
        <v>704</v>
      </c>
      <c r="E17" s="114">
        <f t="shared" si="0"/>
        <v>37.680525568181821</v>
      </c>
    </row>
    <row r="18" spans="1:5" x14ac:dyDescent="0.2">
      <c r="A18" s="146" t="s">
        <v>50</v>
      </c>
      <c r="B18" s="103">
        <v>61</v>
      </c>
      <c r="C18" s="175">
        <v>62623.34</v>
      </c>
      <c r="D18" s="103">
        <v>1671</v>
      </c>
      <c r="E18" s="114">
        <f t="shared" si="0"/>
        <v>37.476564931178935</v>
      </c>
    </row>
    <row r="19" spans="1:5" x14ac:dyDescent="0.2">
      <c r="A19" s="146" t="s">
        <v>51</v>
      </c>
      <c r="B19" s="103">
        <v>79</v>
      </c>
      <c r="C19" s="175">
        <v>93961.84</v>
      </c>
      <c r="D19" s="103">
        <v>2517</v>
      </c>
      <c r="E19" s="114">
        <f t="shared" si="0"/>
        <v>37.330885975367501</v>
      </c>
    </row>
    <row r="20" spans="1:5" x14ac:dyDescent="0.2">
      <c r="A20" s="146" t="s">
        <v>52</v>
      </c>
      <c r="B20" s="103">
        <v>48</v>
      </c>
      <c r="C20" s="175">
        <v>59102.32</v>
      </c>
      <c r="D20" s="103">
        <v>1591</v>
      </c>
      <c r="E20" s="114">
        <f>C20/D20</f>
        <v>37.147906976744189</v>
      </c>
    </row>
    <row r="21" spans="1:5" x14ac:dyDescent="0.2">
      <c r="A21" s="146" t="s">
        <v>53</v>
      </c>
      <c r="B21" s="103">
        <v>346</v>
      </c>
      <c r="C21" s="175">
        <v>378904.15</v>
      </c>
      <c r="D21" s="103">
        <v>10109</v>
      </c>
      <c r="E21" s="114">
        <f t="shared" si="0"/>
        <v>37.481862696606989</v>
      </c>
    </row>
    <row r="22" spans="1:5" x14ac:dyDescent="0.2">
      <c r="A22" s="146" t="s">
        <v>54</v>
      </c>
      <c r="B22" s="103">
        <v>23</v>
      </c>
      <c r="C22" s="175">
        <v>26975.85</v>
      </c>
      <c r="D22" s="103">
        <v>716</v>
      </c>
      <c r="E22" s="114">
        <f t="shared" si="0"/>
        <v>37.675768156424581</v>
      </c>
    </row>
    <row r="23" spans="1:5" x14ac:dyDescent="0.2">
      <c r="A23" s="146" t="s">
        <v>55</v>
      </c>
      <c r="B23" s="103">
        <v>95</v>
      </c>
      <c r="C23" s="175">
        <v>99433.84</v>
      </c>
      <c r="D23" s="103">
        <v>2648</v>
      </c>
      <c r="E23" s="114">
        <f t="shared" si="0"/>
        <v>37.550543806646523</v>
      </c>
    </row>
    <row r="24" spans="1:5" x14ac:dyDescent="0.2">
      <c r="A24" s="146" t="s">
        <v>56</v>
      </c>
      <c r="B24" s="103">
        <v>5</v>
      </c>
      <c r="C24" s="175">
        <v>5648.42</v>
      </c>
      <c r="D24" s="103">
        <v>146</v>
      </c>
      <c r="E24" s="114">
        <f t="shared" si="0"/>
        <v>38.687808219178081</v>
      </c>
    </row>
    <row r="25" spans="1:5" x14ac:dyDescent="0.2">
      <c r="A25" s="146" t="s">
        <v>57</v>
      </c>
      <c r="B25" s="103">
        <v>22</v>
      </c>
      <c r="C25" s="175">
        <v>22374.37</v>
      </c>
      <c r="D25" s="103">
        <v>607</v>
      </c>
      <c r="E25" s="114">
        <f t="shared" si="0"/>
        <v>36.860576606260295</v>
      </c>
    </row>
    <row r="26" spans="1:5" x14ac:dyDescent="0.2">
      <c r="A26" s="146" t="s">
        <v>58</v>
      </c>
      <c r="B26" s="103">
        <v>48</v>
      </c>
      <c r="C26" s="175">
        <v>52026.22</v>
      </c>
      <c r="D26" s="103">
        <v>1389</v>
      </c>
      <c r="E26" s="114">
        <f t="shared" si="0"/>
        <v>37.455881929445646</v>
      </c>
    </row>
    <row r="27" spans="1:5" x14ac:dyDescent="0.2">
      <c r="A27" s="146" t="s">
        <v>59</v>
      </c>
      <c r="B27" s="103">
        <v>833</v>
      </c>
      <c r="C27" s="175">
        <v>923437.51</v>
      </c>
      <c r="D27" s="103">
        <v>24780</v>
      </c>
      <c r="E27" s="114">
        <f t="shared" si="0"/>
        <v>37.265436238902339</v>
      </c>
    </row>
    <row r="28" spans="1:5" x14ac:dyDescent="0.2">
      <c r="A28" s="146" t="s">
        <v>60</v>
      </c>
      <c r="B28" s="103">
        <v>63</v>
      </c>
      <c r="C28" s="175">
        <v>77276.429999999993</v>
      </c>
      <c r="D28" s="103">
        <v>2031</v>
      </c>
      <c r="E28" s="114">
        <f t="shared" si="0"/>
        <v>38.048463810930571</v>
      </c>
    </row>
    <row r="29" spans="1:5" x14ac:dyDescent="0.2">
      <c r="A29" s="146" t="s">
        <v>61</v>
      </c>
      <c r="B29" s="103">
        <v>93</v>
      </c>
      <c r="C29" s="175">
        <v>101324.75</v>
      </c>
      <c r="D29" s="103">
        <v>2703</v>
      </c>
      <c r="E29" s="114">
        <f t="shared" si="0"/>
        <v>37.486034036256015</v>
      </c>
    </row>
    <row r="30" spans="1:5" x14ac:dyDescent="0.2">
      <c r="A30" s="146" t="s">
        <v>62</v>
      </c>
      <c r="B30" s="103">
        <v>21</v>
      </c>
      <c r="C30" s="175">
        <v>18434.41</v>
      </c>
      <c r="D30" s="103">
        <v>490</v>
      </c>
      <c r="E30" s="114">
        <f t="shared" si="0"/>
        <v>37.621244897959187</v>
      </c>
    </row>
    <row r="31" spans="1:5" x14ac:dyDescent="0.2">
      <c r="A31" s="146" t="s">
        <v>63</v>
      </c>
      <c r="B31" s="103">
        <v>30</v>
      </c>
      <c r="C31" s="175">
        <v>30854.67</v>
      </c>
      <c r="D31" s="103">
        <v>829</v>
      </c>
      <c r="E31" s="114">
        <f t="shared" si="0"/>
        <v>37.219143546441494</v>
      </c>
    </row>
    <row r="32" spans="1:5" x14ac:dyDescent="0.2">
      <c r="A32" s="146" t="s">
        <v>64</v>
      </c>
      <c r="B32" s="103">
        <v>102</v>
      </c>
      <c r="C32" s="175">
        <v>144115.75</v>
      </c>
      <c r="D32" s="103">
        <v>3845</v>
      </c>
      <c r="E32" s="114">
        <f t="shared" si="0"/>
        <v>37.481339401820549</v>
      </c>
    </row>
    <row r="33" spans="1:5" x14ac:dyDescent="0.2">
      <c r="A33" s="146" t="s">
        <v>65</v>
      </c>
      <c r="B33" s="103">
        <v>34</v>
      </c>
      <c r="C33" s="175">
        <v>35025.199999999997</v>
      </c>
      <c r="D33" s="103">
        <v>941</v>
      </c>
      <c r="E33" s="114">
        <f t="shared" si="0"/>
        <v>37.22125398512221</v>
      </c>
    </row>
    <row r="34" spans="1:5" x14ac:dyDescent="0.2">
      <c r="A34" s="146" t="s">
        <v>66</v>
      </c>
      <c r="B34" s="103">
        <v>9</v>
      </c>
      <c r="C34" s="175">
        <v>8388.1200000000008</v>
      </c>
      <c r="D34" s="103">
        <v>227</v>
      </c>
      <c r="E34" s="114">
        <f t="shared" si="0"/>
        <v>36.952070484581505</v>
      </c>
    </row>
    <row r="35" spans="1:5" ht="20.100000000000001" customHeight="1" x14ac:dyDescent="0.2">
      <c r="A35" s="229" t="s">
        <v>152</v>
      </c>
      <c r="B35" s="182">
        <f>SUM(B7:B34)</f>
        <v>2933</v>
      </c>
      <c r="C35" s="215">
        <f>SUM(C7:C34)</f>
        <v>3315734.3200000008</v>
      </c>
      <c r="D35" s="182">
        <f>SUM(D7:D34)</f>
        <v>88632</v>
      </c>
      <c r="E35" s="213">
        <f>C35/D35</f>
        <v>37.410126365195424</v>
      </c>
    </row>
    <row r="37" spans="1:5" x14ac:dyDescent="0.2">
      <c r="A37" s="315" t="s">
        <v>431</v>
      </c>
      <c r="B37" s="315"/>
      <c r="C37" s="315"/>
      <c r="D37" s="315"/>
      <c r="E37" s="315"/>
    </row>
    <row r="38" spans="1:5" ht="38.25" customHeight="1" x14ac:dyDescent="0.2">
      <c r="A38" s="288" t="s">
        <v>430</v>
      </c>
      <c r="B38" s="288"/>
      <c r="C38" s="288"/>
      <c r="D38" s="288"/>
      <c r="E38" s="288"/>
    </row>
  </sheetData>
  <mergeCells count="4">
    <mergeCell ref="A2:E2"/>
    <mergeCell ref="A3:E3"/>
    <mergeCell ref="A37:E37"/>
    <mergeCell ref="A38:E38"/>
  </mergeCells>
  <hyperlinks>
    <hyperlink ref="A1" location="Съдържание!Print_Area" display="към съдържанието" xr:uid="{00000000-0004-0000-36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N39"/>
  <sheetViews>
    <sheetView topLeftCell="A10" zoomScale="85" zoomScaleNormal="85" workbookViewId="0">
      <selection activeCell="I17" sqref="I17"/>
    </sheetView>
  </sheetViews>
  <sheetFormatPr defaultRowHeight="12.75" x14ac:dyDescent="0.2"/>
  <cols>
    <col min="1" max="1" width="20.140625" bestFit="1" customWidth="1"/>
    <col min="2" max="2" width="16.7109375" customWidth="1"/>
    <col min="3" max="3" width="17.7109375" customWidth="1"/>
    <col min="4" max="5" width="16.7109375" customWidth="1"/>
  </cols>
  <sheetData>
    <row r="1" spans="1:14" s="6" customFormat="1" ht="15" x14ac:dyDescent="0.2">
      <c r="A1" s="255" t="s">
        <v>71</v>
      </c>
      <c r="B1" s="106"/>
      <c r="C1" s="106"/>
      <c r="D1" s="106"/>
      <c r="E1" s="142"/>
    </row>
    <row r="2" spans="1:14" ht="35.1" customHeight="1" x14ac:dyDescent="0.2">
      <c r="A2" s="292" t="s">
        <v>343</v>
      </c>
      <c r="B2" s="292"/>
      <c r="C2" s="292"/>
      <c r="D2" s="292"/>
      <c r="E2" s="292"/>
    </row>
    <row r="3" spans="1:14" ht="15" x14ac:dyDescent="0.2">
      <c r="A3" s="294" t="s">
        <v>489</v>
      </c>
      <c r="B3" s="294"/>
      <c r="C3" s="294"/>
      <c r="D3" s="294"/>
      <c r="E3" s="294"/>
    </row>
    <row r="4" spans="1:14" ht="15" customHeight="1" x14ac:dyDescent="0.2">
      <c r="A4" s="106"/>
      <c r="B4" s="106"/>
      <c r="C4" s="106"/>
      <c r="D4" s="106"/>
      <c r="E4" s="106"/>
    </row>
    <row r="5" spans="1:14" ht="50.1" customHeight="1" x14ac:dyDescent="0.2">
      <c r="A5" s="191" t="s">
        <v>8</v>
      </c>
      <c r="B5" s="189" t="s">
        <v>166</v>
      </c>
      <c r="C5" s="191" t="s">
        <v>310</v>
      </c>
      <c r="D5" s="191" t="s">
        <v>80</v>
      </c>
      <c r="E5" s="191" t="s">
        <v>312</v>
      </c>
    </row>
    <row r="6" spans="1:14" ht="20.100000000000001" customHeight="1" x14ac:dyDescent="0.2">
      <c r="A6" s="191">
        <v>1</v>
      </c>
      <c r="B6" s="189">
        <v>2</v>
      </c>
      <c r="C6" s="191">
        <v>3</v>
      </c>
      <c r="D6" s="191">
        <v>4</v>
      </c>
      <c r="E6" s="191" t="s">
        <v>289</v>
      </c>
    </row>
    <row r="7" spans="1:14" x14ac:dyDescent="0.2">
      <c r="A7" s="146" t="s">
        <v>39</v>
      </c>
      <c r="B7" s="103">
        <v>18</v>
      </c>
      <c r="C7" s="175">
        <v>65444.87</v>
      </c>
      <c r="D7" s="103">
        <v>1947</v>
      </c>
      <c r="E7" s="114">
        <f>C7/D7</f>
        <v>33.613184386235233</v>
      </c>
    </row>
    <row r="8" spans="1:14" x14ac:dyDescent="0.2">
      <c r="A8" s="146" t="s">
        <v>40</v>
      </c>
      <c r="B8" s="103">
        <v>10</v>
      </c>
      <c r="C8" s="175">
        <v>59714.239999999998</v>
      </c>
      <c r="D8" s="103">
        <v>1517</v>
      </c>
      <c r="E8" s="114">
        <f t="shared" ref="E8:E34" si="0">C8/D8</f>
        <v>39.363375082399472</v>
      </c>
    </row>
    <row r="9" spans="1:14" x14ac:dyDescent="0.2">
      <c r="A9" s="146" t="s">
        <v>41</v>
      </c>
      <c r="B9" s="103">
        <v>27</v>
      </c>
      <c r="C9" s="175">
        <v>189980.38</v>
      </c>
      <c r="D9" s="103">
        <v>3711</v>
      </c>
      <c r="E9" s="114">
        <f t="shared" si="0"/>
        <v>51.193850714093237</v>
      </c>
    </row>
    <row r="10" spans="1:14" x14ac:dyDescent="0.2">
      <c r="A10" s="146" t="s">
        <v>42</v>
      </c>
      <c r="B10" s="103">
        <v>7</v>
      </c>
      <c r="C10" s="175">
        <v>20986.15</v>
      </c>
      <c r="D10" s="103">
        <v>604</v>
      </c>
      <c r="E10" s="114">
        <f t="shared" si="0"/>
        <v>34.745281456953641</v>
      </c>
    </row>
    <row r="11" spans="1:14" x14ac:dyDescent="0.2">
      <c r="A11" s="146" t="s">
        <v>43</v>
      </c>
      <c r="B11" s="103">
        <v>3</v>
      </c>
      <c r="C11" s="175">
        <v>8239.34</v>
      </c>
      <c r="D11" s="103">
        <v>221</v>
      </c>
      <c r="E11" s="114">
        <f t="shared" si="0"/>
        <v>37.282081447963805</v>
      </c>
    </row>
    <row r="12" spans="1:14" x14ac:dyDescent="0.2">
      <c r="A12" s="146" t="s">
        <v>44</v>
      </c>
      <c r="B12" s="103">
        <v>8</v>
      </c>
      <c r="C12" s="175">
        <v>53111.839999999997</v>
      </c>
      <c r="D12" s="103">
        <v>1044</v>
      </c>
      <c r="E12" s="114">
        <f t="shared" si="0"/>
        <v>50.873409961685823</v>
      </c>
    </row>
    <row r="13" spans="1:14" x14ac:dyDescent="0.2">
      <c r="A13" s="146" t="s">
        <v>45</v>
      </c>
      <c r="B13" s="103">
        <v>6</v>
      </c>
      <c r="C13" s="175">
        <v>23019.01</v>
      </c>
      <c r="D13" s="103">
        <v>689</v>
      </c>
      <c r="E13" s="114">
        <f t="shared" si="0"/>
        <v>33.409303338171263</v>
      </c>
    </row>
    <row r="14" spans="1:14" x14ac:dyDescent="0.2">
      <c r="A14" s="146" t="s">
        <v>46</v>
      </c>
      <c r="B14" s="103">
        <v>2</v>
      </c>
      <c r="C14" s="175">
        <v>13973.44</v>
      </c>
      <c r="D14" s="103">
        <v>286</v>
      </c>
      <c r="E14" s="114">
        <f t="shared" si="0"/>
        <v>48.858181818181819</v>
      </c>
    </row>
    <row r="15" spans="1:14" x14ac:dyDescent="0.2">
      <c r="A15" s="146" t="s">
        <v>47</v>
      </c>
      <c r="B15" s="103">
        <v>5</v>
      </c>
      <c r="C15" s="175">
        <v>35102.06</v>
      </c>
      <c r="D15" s="103">
        <v>767</v>
      </c>
      <c r="E15" s="114">
        <f t="shared" si="0"/>
        <v>45.765397653194263</v>
      </c>
      <c r="N15" s="17"/>
    </row>
    <row r="16" spans="1:14" x14ac:dyDescent="0.2">
      <c r="A16" s="146" t="s">
        <v>48</v>
      </c>
      <c r="B16" s="103">
        <v>8</v>
      </c>
      <c r="C16" s="175">
        <v>32785.870000000003</v>
      </c>
      <c r="D16" s="103">
        <v>797</v>
      </c>
      <c r="E16" s="114">
        <f t="shared" si="0"/>
        <v>41.136599749058973</v>
      </c>
    </row>
    <row r="17" spans="1:11" x14ac:dyDescent="0.2">
      <c r="A17" s="146" t="s">
        <v>49</v>
      </c>
      <c r="B17" s="103">
        <v>5</v>
      </c>
      <c r="C17" s="175">
        <v>19915.89</v>
      </c>
      <c r="D17" s="103">
        <v>422</v>
      </c>
      <c r="E17" s="114">
        <f t="shared" si="0"/>
        <v>47.194052132701422</v>
      </c>
    </row>
    <row r="18" spans="1:11" x14ac:dyDescent="0.2">
      <c r="A18" s="146" t="s">
        <v>50</v>
      </c>
      <c r="B18" s="103">
        <v>13</v>
      </c>
      <c r="C18" s="175">
        <v>72872.149999999994</v>
      </c>
      <c r="D18" s="103">
        <v>1510</v>
      </c>
      <c r="E18" s="114">
        <f t="shared" si="0"/>
        <v>48.259701986754962</v>
      </c>
    </row>
    <row r="19" spans="1:11" x14ac:dyDescent="0.2">
      <c r="A19" s="146" t="s">
        <v>51</v>
      </c>
      <c r="B19" s="103">
        <v>7</v>
      </c>
      <c r="C19" s="175">
        <v>42256.61</v>
      </c>
      <c r="D19" s="103">
        <v>961</v>
      </c>
      <c r="E19" s="114">
        <f t="shared" si="0"/>
        <v>43.971498439125909</v>
      </c>
    </row>
    <row r="20" spans="1:11" x14ac:dyDescent="0.2">
      <c r="A20" s="146" t="s">
        <v>52</v>
      </c>
      <c r="B20" s="103">
        <v>7</v>
      </c>
      <c r="C20" s="175">
        <v>35317.53</v>
      </c>
      <c r="D20" s="103">
        <v>767</v>
      </c>
      <c r="E20" s="114">
        <f>C20/D20</f>
        <v>46.046323337679269</v>
      </c>
    </row>
    <row r="21" spans="1:11" x14ac:dyDescent="0.2">
      <c r="A21" s="146" t="s">
        <v>53</v>
      </c>
      <c r="B21" s="103">
        <v>46</v>
      </c>
      <c r="C21" s="175">
        <v>318675.20000000001</v>
      </c>
      <c r="D21" s="103">
        <v>5716</v>
      </c>
      <c r="E21" s="114">
        <f t="shared" si="0"/>
        <v>55.751434569629112</v>
      </c>
    </row>
    <row r="22" spans="1:11" x14ac:dyDescent="0.2">
      <c r="A22" s="146" t="s">
        <v>54</v>
      </c>
      <c r="B22" s="103">
        <v>2</v>
      </c>
      <c r="C22" s="175">
        <v>14104.79</v>
      </c>
      <c r="D22" s="103">
        <v>283</v>
      </c>
      <c r="E22" s="114">
        <f t="shared" si="0"/>
        <v>49.840247349823322</v>
      </c>
    </row>
    <row r="23" spans="1:11" x14ac:dyDescent="0.2">
      <c r="A23" s="146" t="s">
        <v>55</v>
      </c>
      <c r="B23" s="103">
        <v>8</v>
      </c>
      <c r="C23" s="175">
        <v>34345.550000000003</v>
      </c>
      <c r="D23" s="103">
        <v>857</v>
      </c>
      <c r="E23" s="114">
        <f t="shared" si="0"/>
        <v>40.076487747957998</v>
      </c>
    </row>
    <row r="24" spans="1:11" x14ac:dyDescent="0.2">
      <c r="A24" s="146" t="s">
        <v>56</v>
      </c>
      <c r="B24" s="103">
        <v>4</v>
      </c>
      <c r="C24" s="175">
        <v>24662.03</v>
      </c>
      <c r="D24" s="103">
        <v>623</v>
      </c>
      <c r="E24" s="114">
        <f t="shared" si="0"/>
        <v>39.585922953451039</v>
      </c>
    </row>
    <row r="25" spans="1:11" x14ac:dyDescent="0.2">
      <c r="A25" s="146" t="s">
        <v>57</v>
      </c>
      <c r="B25" s="103">
        <v>9</v>
      </c>
      <c r="C25" s="175">
        <v>43351.42</v>
      </c>
      <c r="D25" s="103">
        <v>1027</v>
      </c>
      <c r="E25" s="114">
        <f>C25/D25</f>
        <v>42.211703992210317</v>
      </c>
    </row>
    <row r="26" spans="1:11" x14ac:dyDescent="0.2">
      <c r="A26" s="146" t="s">
        <v>58</v>
      </c>
      <c r="B26" s="103">
        <v>16</v>
      </c>
      <c r="C26" s="175">
        <v>108905.25</v>
      </c>
      <c r="D26" s="103">
        <v>2005</v>
      </c>
      <c r="E26" s="114">
        <f t="shared" si="0"/>
        <v>54.316832917705739</v>
      </c>
      <c r="K26" s="9"/>
    </row>
    <row r="27" spans="1:11" x14ac:dyDescent="0.2">
      <c r="A27" s="146" t="s">
        <v>59</v>
      </c>
      <c r="B27" s="103">
        <v>131</v>
      </c>
      <c r="C27" s="175">
        <v>1077051.83</v>
      </c>
      <c r="D27" s="103">
        <v>16048</v>
      </c>
      <c r="E27" s="114">
        <f t="shared" si="0"/>
        <v>67.114396186440686</v>
      </c>
    </row>
    <row r="28" spans="1:11" x14ac:dyDescent="0.2">
      <c r="A28" s="146" t="s">
        <v>60</v>
      </c>
      <c r="B28" s="103">
        <v>10</v>
      </c>
      <c r="C28" s="175">
        <v>76714.41</v>
      </c>
      <c r="D28" s="103">
        <v>1071</v>
      </c>
      <c r="E28" s="114">
        <f t="shared" si="0"/>
        <v>71.628767507002806</v>
      </c>
    </row>
    <row r="29" spans="1:11" x14ac:dyDescent="0.2">
      <c r="A29" s="146" t="s">
        <v>61</v>
      </c>
      <c r="B29" s="103">
        <v>11</v>
      </c>
      <c r="C29" s="175">
        <v>71054.67</v>
      </c>
      <c r="D29" s="103">
        <v>1338</v>
      </c>
      <c r="E29" s="114">
        <f t="shared" si="0"/>
        <v>53.105134529147982</v>
      </c>
    </row>
    <row r="30" spans="1:11" x14ac:dyDescent="0.2">
      <c r="A30" s="146" t="s">
        <v>62</v>
      </c>
      <c r="B30" s="103">
        <v>4</v>
      </c>
      <c r="C30" s="175">
        <v>27707.25</v>
      </c>
      <c r="D30" s="103">
        <v>746</v>
      </c>
      <c r="E30" s="114">
        <f t="shared" si="0"/>
        <v>37.141085790884716</v>
      </c>
    </row>
    <row r="31" spans="1:11" x14ac:dyDescent="0.2">
      <c r="A31" s="146" t="s">
        <v>63</v>
      </c>
      <c r="B31" s="103">
        <v>3</v>
      </c>
      <c r="C31" s="175">
        <v>13367.1</v>
      </c>
      <c r="D31" s="103">
        <v>262</v>
      </c>
      <c r="E31" s="114">
        <f t="shared" si="0"/>
        <v>51.019465648854961</v>
      </c>
    </row>
    <row r="32" spans="1:11" x14ac:dyDescent="0.2">
      <c r="A32" s="146" t="s">
        <v>64</v>
      </c>
      <c r="B32" s="103">
        <v>13</v>
      </c>
      <c r="C32" s="175">
        <v>79727.05</v>
      </c>
      <c r="D32" s="103">
        <v>1711</v>
      </c>
      <c r="E32" s="114">
        <f t="shared" si="0"/>
        <v>46.596756282875511</v>
      </c>
    </row>
    <row r="33" spans="1:8" x14ac:dyDescent="0.2">
      <c r="A33" s="146" t="s">
        <v>65</v>
      </c>
      <c r="B33" s="103">
        <v>6</v>
      </c>
      <c r="C33" s="175">
        <v>31405.9</v>
      </c>
      <c r="D33" s="103">
        <v>657</v>
      </c>
      <c r="E33" s="114">
        <f t="shared" si="0"/>
        <v>47.801978691019791</v>
      </c>
    </row>
    <row r="34" spans="1:8" x14ac:dyDescent="0.2">
      <c r="A34" s="146" t="s">
        <v>66</v>
      </c>
      <c r="B34" s="103">
        <v>4</v>
      </c>
      <c r="C34" s="175">
        <v>14044.6</v>
      </c>
      <c r="D34" s="103">
        <v>367</v>
      </c>
      <c r="E34" s="114">
        <f t="shared" si="0"/>
        <v>38.26866485013624</v>
      </c>
    </row>
    <row r="35" spans="1:8" ht="20.100000000000001" customHeight="1" x14ac:dyDescent="0.2">
      <c r="A35" s="229" t="s">
        <v>152</v>
      </c>
      <c r="B35" s="182">
        <f>SUM(B7:B34)</f>
        <v>393</v>
      </c>
      <c r="C35" s="215">
        <f>SUM(C7:C34)</f>
        <v>2607836.4300000002</v>
      </c>
      <c r="D35" s="182">
        <f>SUM(D7:D34)</f>
        <v>47954</v>
      </c>
      <c r="E35" s="213">
        <f>C35/D35</f>
        <v>54.382041748342168</v>
      </c>
      <c r="H35" s="49"/>
    </row>
    <row r="37" spans="1:8" ht="39.75" customHeight="1" x14ac:dyDescent="0.2">
      <c r="A37" s="315" t="s">
        <v>512</v>
      </c>
      <c r="B37" s="315"/>
      <c r="C37" s="315"/>
      <c r="D37" s="315"/>
      <c r="E37" s="315"/>
      <c r="F37" s="267"/>
    </row>
    <row r="38" spans="1:8" ht="24" customHeight="1" x14ac:dyDescent="0.2">
      <c r="A38" s="338" t="s">
        <v>295</v>
      </c>
      <c r="B38" s="338"/>
      <c r="C38" s="338"/>
      <c r="D38" s="338"/>
      <c r="E38" s="338"/>
      <c r="F38" s="268"/>
    </row>
    <row r="39" spans="1:8" ht="24" customHeight="1" x14ac:dyDescent="0.2">
      <c r="A39" s="338" t="s">
        <v>296</v>
      </c>
      <c r="B39" s="338"/>
      <c r="C39" s="338"/>
      <c r="D39" s="338"/>
      <c r="E39" s="338"/>
      <c r="F39" s="266"/>
    </row>
  </sheetData>
  <mergeCells count="5">
    <mergeCell ref="A2:E2"/>
    <mergeCell ref="A3:E3"/>
    <mergeCell ref="A37:E37"/>
    <mergeCell ref="A38:E38"/>
    <mergeCell ref="A39:E39"/>
  </mergeCells>
  <hyperlinks>
    <hyperlink ref="A1" location="Съдържание!Print_Area" display="към съдържанието" xr:uid="{00000000-0004-0000-37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43"/>
  <sheetViews>
    <sheetView topLeftCell="A22" zoomScaleNormal="100" workbookViewId="0">
      <selection activeCell="K17" sqref="K17"/>
    </sheetView>
  </sheetViews>
  <sheetFormatPr defaultRowHeight="12.75" x14ac:dyDescent="0.2"/>
  <cols>
    <col min="1" max="1" width="20.7109375" customWidth="1"/>
    <col min="2" max="2" width="13.7109375" customWidth="1"/>
    <col min="3" max="3" width="15.7109375" customWidth="1"/>
    <col min="4" max="4" width="20.7109375" customWidth="1"/>
    <col min="5" max="5" width="13.7109375" customWidth="1"/>
    <col min="6" max="7" width="18.7109375" customWidth="1"/>
    <col min="8" max="8" width="13.7109375" customWidth="1"/>
    <col min="9" max="9" width="13.7109375" style="13" customWidth="1"/>
    <col min="10" max="10" width="9.140625" customWidth="1"/>
    <col min="11" max="11" width="14.28515625" customWidth="1"/>
    <col min="12" max="12" width="17.7109375" customWidth="1"/>
    <col min="13" max="30" width="9.140625" customWidth="1"/>
  </cols>
  <sheetData>
    <row r="1" spans="1:39" s="98" customFormat="1" ht="15" customHeight="1" x14ac:dyDescent="0.2">
      <c r="A1" s="255" t="s">
        <v>71</v>
      </c>
      <c r="B1" s="104"/>
      <c r="C1" s="104"/>
      <c r="D1" s="104"/>
      <c r="E1" s="104"/>
      <c r="F1" s="104"/>
      <c r="G1" s="104"/>
      <c r="H1" s="386"/>
      <c r="I1" s="115"/>
    </row>
    <row r="2" spans="1:39" s="98" customFormat="1" ht="30" customHeight="1" x14ac:dyDescent="0.25">
      <c r="A2" s="316" t="s">
        <v>381</v>
      </c>
      <c r="B2" s="317"/>
      <c r="C2" s="317"/>
      <c r="D2" s="317"/>
      <c r="E2" s="317"/>
      <c r="F2" s="317"/>
      <c r="G2" s="317"/>
      <c r="H2" s="318"/>
      <c r="I2" s="115"/>
    </row>
    <row r="3" spans="1:39" s="98" customFormat="1" ht="15" customHeight="1" x14ac:dyDescent="0.2">
      <c r="A3" s="319" t="s">
        <v>7</v>
      </c>
      <c r="B3" s="294"/>
      <c r="C3" s="294"/>
      <c r="D3" s="294"/>
      <c r="E3" s="294"/>
      <c r="F3" s="294"/>
      <c r="G3" s="294"/>
      <c r="H3" s="320"/>
      <c r="I3" s="115"/>
    </row>
    <row r="4" spans="1:39" s="98" customFormat="1" ht="15" customHeight="1" x14ac:dyDescent="0.2">
      <c r="A4" s="319" t="s">
        <v>437</v>
      </c>
      <c r="B4" s="294"/>
      <c r="C4" s="294"/>
      <c r="D4" s="294"/>
      <c r="E4" s="294"/>
      <c r="F4" s="294"/>
      <c r="G4" s="294"/>
      <c r="H4" s="320"/>
      <c r="I4" s="115"/>
    </row>
    <row r="5" spans="1:39" s="98" customFormat="1" ht="15" customHeight="1" x14ac:dyDescent="0.2">
      <c r="A5" s="107"/>
      <c r="B5" s="106"/>
      <c r="C5" s="106"/>
      <c r="D5" s="106"/>
      <c r="E5" s="106"/>
      <c r="F5" s="106"/>
      <c r="G5" s="106"/>
      <c r="H5" s="284"/>
      <c r="I5" s="115"/>
    </row>
    <row r="6" spans="1:39" ht="42" customHeight="1" x14ac:dyDescent="0.2">
      <c r="A6" s="322" t="s">
        <v>8</v>
      </c>
      <c r="B6" s="321" t="s">
        <v>210</v>
      </c>
      <c r="C6" s="321"/>
      <c r="D6" s="321"/>
      <c r="E6" s="321" t="s">
        <v>214</v>
      </c>
      <c r="F6" s="321"/>
      <c r="G6" s="321"/>
      <c r="H6" s="387" t="s">
        <v>169</v>
      </c>
    </row>
    <row r="7" spans="1:39" ht="50.25" customHeight="1" x14ac:dyDescent="0.2">
      <c r="A7" s="323"/>
      <c r="B7" s="179" t="s">
        <v>165</v>
      </c>
      <c r="C7" s="179" t="s">
        <v>166</v>
      </c>
      <c r="D7" s="180" t="s">
        <v>167</v>
      </c>
      <c r="E7" s="179" t="s">
        <v>213</v>
      </c>
      <c r="F7" s="179" t="s">
        <v>211</v>
      </c>
      <c r="G7" s="180" t="s">
        <v>170</v>
      </c>
      <c r="H7" s="388"/>
      <c r="AI7" s="17"/>
      <c r="AJ7" s="17"/>
      <c r="AK7" s="17"/>
    </row>
    <row r="8" spans="1:39" s="60" customFormat="1" ht="20.100000000000001" customHeight="1" x14ac:dyDescent="0.2">
      <c r="A8" s="178">
        <v>1</v>
      </c>
      <c r="B8" s="179">
        <v>2</v>
      </c>
      <c r="C8" s="179">
        <v>3</v>
      </c>
      <c r="D8" s="180" t="s">
        <v>168</v>
      </c>
      <c r="E8" s="180">
        <v>5</v>
      </c>
      <c r="F8" s="180">
        <v>6</v>
      </c>
      <c r="G8" s="180" t="s">
        <v>208</v>
      </c>
      <c r="H8" s="179" t="s">
        <v>209</v>
      </c>
      <c r="I8" s="397"/>
      <c r="AI8" s="62"/>
      <c r="AJ8" s="62"/>
      <c r="AK8" s="62"/>
    </row>
    <row r="9" spans="1:39" ht="15" customHeight="1" x14ac:dyDescent="0.2">
      <c r="A9" s="102" t="s">
        <v>39</v>
      </c>
      <c r="B9" s="103">
        <f>'Табл. I.1.1 ОЗ БЛ - мъже'!B9+'Табл.I.1.2 ОЗ БЛ - жени'!B9</f>
        <v>36396</v>
      </c>
      <c r="C9" s="103">
        <f>'Табл. I.1.1 ОЗ БЛ - мъже'!C9+'Табл.I.1.2 ОЗ БЛ - жени'!C9</f>
        <v>33080</v>
      </c>
      <c r="D9" s="275">
        <f>C9/B9</f>
        <v>0.90889108693262999</v>
      </c>
      <c r="E9" s="103">
        <f>'Табл. I.1.1 ОЗ БЛ - мъже'!E9+'Табл.I.1.2 ОЗ БЛ - жени'!E9</f>
        <v>82608</v>
      </c>
      <c r="F9" s="103">
        <f>'Табл. I.1.1 ОЗ БЛ - мъже'!F9+'Табл.I.1.2 ОЗ БЛ - жени'!F9</f>
        <v>72300</v>
      </c>
      <c r="G9" s="275">
        <f>F9/E9</f>
        <v>0.87521789657176063</v>
      </c>
      <c r="H9" s="145">
        <f>E9/B9</f>
        <v>2.2696999670293438</v>
      </c>
      <c r="AI9" s="1"/>
      <c r="AJ9" s="1"/>
      <c r="AK9" s="1"/>
      <c r="AL9" s="1"/>
      <c r="AM9" s="1"/>
    </row>
    <row r="10" spans="1:39" ht="15" customHeight="1" x14ac:dyDescent="0.2">
      <c r="A10" s="102" t="s">
        <v>40</v>
      </c>
      <c r="B10" s="103">
        <f>'Табл. I.1.1 ОЗ БЛ - мъже'!B10+'Табл.I.1.2 ОЗ БЛ - жени'!B10</f>
        <v>41698</v>
      </c>
      <c r="C10" s="103">
        <f>'Табл. I.1.1 ОЗ БЛ - мъже'!C10+'Табл.I.1.2 ОЗ БЛ - жени'!C10</f>
        <v>34422</v>
      </c>
      <c r="D10" s="275">
        <f t="shared" ref="D10:D36" si="0">C10/B10</f>
        <v>0.82550721857163412</v>
      </c>
      <c r="E10" s="103">
        <f>'Табл. I.1.1 ОЗ БЛ - мъже'!E10+'Табл.I.1.2 ОЗ БЛ - жени'!E10</f>
        <v>93105</v>
      </c>
      <c r="F10" s="103">
        <f>'Табл. I.1.1 ОЗ БЛ - мъже'!F10+'Табл.I.1.2 ОЗ БЛ - жени'!F10</f>
        <v>71520</v>
      </c>
      <c r="G10" s="275">
        <f t="shared" ref="G10:G37" si="1">F10/E10</f>
        <v>0.76816497502819392</v>
      </c>
      <c r="H10" s="145">
        <f t="shared" ref="H10:H36" si="2">E10/B10</f>
        <v>2.2328409036404624</v>
      </c>
      <c r="AI10" s="1"/>
      <c r="AJ10" s="1"/>
      <c r="AK10" s="1"/>
      <c r="AL10" s="1"/>
      <c r="AM10" s="1"/>
    </row>
    <row r="11" spans="1:39" ht="15" customHeight="1" x14ac:dyDescent="0.2">
      <c r="A11" s="102" t="s">
        <v>41</v>
      </c>
      <c r="B11" s="103">
        <f>'Табл. I.1.1 ОЗ БЛ - мъже'!B11+'Табл.I.1.2 ОЗ БЛ - жени'!B11</f>
        <v>59190</v>
      </c>
      <c r="C11" s="103">
        <f>'Табл. I.1.1 ОЗ БЛ - мъже'!C11+'Табл.I.1.2 ОЗ БЛ - жени'!C11</f>
        <v>48161</v>
      </c>
      <c r="D11" s="275">
        <f t="shared" si="0"/>
        <v>0.81366784929886804</v>
      </c>
      <c r="E11" s="103">
        <f>'Табл. I.1.1 ОЗ БЛ - мъже'!E11+'Табл.I.1.2 ОЗ БЛ - жени'!E11</f>
        <v>129931</v>
      </c>
      <c r="F11" s="103">
        <f>'Табл. I.1.1 ОЗ БЛ - мъже'!F11+'Табл.I.1.2 ОЗ БЛ - жени'!F11</f>
        <v>98220</v>
      </c>
      <c r="G11" s="275">
        <f t="shared" si="1"/>
        <v>0.75593969106679704</v>
      </c>
      <c r="H11" s="145">
        <f t="shared" si="2"/>
        <v>2.1951512079743201</v>
      </c>
      <c r="I11" s="61"/>
      <c r="AI11" s="1"/>
      <c r="AJ11" s="1"/>
      <c r="AK11" s="1"/>
      <c r="AL11" s="1"/>
      <c r="AM11" s="1"/>
    </row>
    <row r="12" spans="1:39" ht="15" customHeight="1" x14ac:dyDescent="0.2">
      <c r="A12" s="102" t="s">
        <v>42</v>
      </c>
      <c r="B12" s="103">
        <f>'Табл. I.1.1 ОЗ БЛ - мъже'!B12+'Табл.I.1.2 ОЗ БЛ - жени'!B12</f>
        <v>27029</v>
      </c>
      <c r="C12" s="103">
        <f>'Табл. I.1.1 ОЗ БЛ - мъже'!C12+'Табл.I.1.2 ОЗ БЛ - жени'!C12</f>
        <v>23023</v>
      </c>
      <c r="D12" s="275">
        <f t="shared" si="0"/>
        <v>0.85178881941618256</v>
      </c>
      <c r="E12" s="103">
        <f>'Табл. I.1.1 ОЗ БЛ - мъже'!E12+'Табл.I.1.2 ОЗ БЛ - жени'!E12</f>
        <v>60907</v>
      </c>
      <c r="F12" s="103">
        <f>'Табл. I.1.1 ОЗ БЛ - мъже'!F12+'Табл.I.1.2 ОЗ БЛ - жени'!F12</f>
        <v>47655</v>
      </c>
      <c r="G12" s="275">
        <f t="shared" si="1"/>
        <v>0.78242238166384814</v>
      </c>
      <c r="H12" s="145">
        <f t="shared" si="2"/>
        <v>2.2533945022013393</v>
      </c>
    </row>
    <row r="13" spans="1:39" ht="15" customHeight="1" x14ac:dyDescent="0.2">
      <c r="A13" s="102" t="s">
        <v>43</v>
      </c>
      <c r="B13" s="103">
        <f>'Табл. I.1.1 ОЗ БЛ - мъже'!B13+'Табл.I.1.2 ОЗ БЛ - жени'!B13</f>
        <v>5180</v>
      </c>
      <c r="C13" s="103">
        <f>'Табл. I.1.1 ОЗ БЛ - мъже'!C13+'Табл.I.1.2 ОЗ БЛ - жени'!C13</f>
        <v>4593</v>
      </c>
      <c r="D13" s="275">
        <f t="shared" si="0"/>
        <v>0.8866795366795367</v>
      </c>
      <c r="E13" s="103">
        <f>'Табл. I.1.1 ОЗ БЛ - мъже'!E13+'Табл.I.1.2 ОЗ БЛ - жени'!E13</f>
        <v>10503</v>
      </c>
      <c r="F13" s="103">
        <f>'Табл. I.1.1 ОЗ БЛ - мъже'!F13+'Табл.I.1.2 ОЗ БЛ - жени'!F13</f>
        <v>8942</v>
      </c>
      <c r="G13" s="275">
        <f t="shared" si="1"/>
        <v>0.8513757973912216</v>
      </c>
      <c r="H13" s="145">
        <f t="shared" si="2"/>
        <v>2.0276061776061778</v>
      </c>
    </row>
    <row r="14" spans="1:39" ht="15" customHeight="1" x14ac:dyDescent="0.2">
      <c r="A14" s="102" t="s">
        <v>44</v>
      </c>
      <c r="B14" s="103">
        <f>'Табл. I.1.1 ОЗ БЛ - мъже'!B14+'Табл.I.1.2 ОЗ БЛ - жени'!B14</f>
        <v>17639</v>
      </c>
      <c r="C14" s="103">
        <f>'Табл. I.1.1 ОЗ БЛ - мъже'!C14+'Табл.I.1.2 ОЗ БЛ - жени'!C14</f>
        <v>15939</v>
      </c>
      <c r="D14" s="275">
        <f t="shared" si="0"/>
        <v>0.90362265434548439</v>
      </c>
      <c r="E14" s="103">
        <f>'Табл. I.1.1 ОЗ БЛ - мъже'!E14+'Табл.I.1.2 ОЗ БЛ - жени'!E14</f>
        <v>41213</v>
      </c>
      <c r="F14" s="103">
        <f>'Табл. I.1.1 ОЗ БЛ - мъже'!F14+'Табл.I.1.2 ОЗ БЛ - жени'!F14</f>
        <v>35229</v>
      </c>
      <c r="G14" s="275">
        <f t="shared" si="1"/>
        <v>0.85480309611045058</v>
      </c>
      <c r="H14" s="145">
        <f t="shared" si="2"/>
        <v>2.3364703214467939</v>
      </c>
    </row>
    <row r="15" spans="1:39" ht="15" customHeight="1" x14ac:dyDescent="0.2">
      <c r="A15" s="102" t="s">
        <v>45</v>
      </c>
      <c r="B15" s="103">
        <f>'Табл. I.1.1 ОЗ БЛ - мъже'!B15+'Табл.I.1.2 ОЗ БЛ - жени'!B15</f>
        <v>18048</v>
      </c>
      <c r="C15" s="103">
        <f>'Табл. I.1.1 ОЗ БЛ - мъже'!C15+'Табл.I.1.2 ОЗ БЛ - жени'!C15</f>
        <v>16488</v>
      </c>
      <c r="D15" s="275">
        <f t="shared" si="0"/>
        <v>0.91356382978723405</v>
      </c>
      <c r="E15" s="103">
        <f>'Табл. I.1.1 ОЗ БЛ - мъже'!E15+'Табл.I.1.2 ОЗ БЛ - жени'!E15</f>
        <v>46181</v>
      </c>
      <c r="F15" s="103">
        <f>'Табл. I.1.1 ОЗ БЛ - мъже'!F15+'Табл.I.1.2 ОЗ БЛ - жени'!F15</f>
        <v>40413</v>
      </c>
      <c r="G15" s="275">
        <f t="shared" si="1"/>
        <v>0.87510014941209591</v>
      </c>
      <c r="H15" s="145">
        <f t="shared" si="2"/>
        <v>2.5587876773049647</v>
      </c>
    </row>
    <row r="16" spans="1:39" ht="15" customHeight="1" x14ac:dyDescent="0.2">
      <c r="A16" s="102" t="s">
        <v>46</v>
      </c>
      <c r="B16" s="103">
        <f>'Табл. I.1.1 ОЗ БЛ - мъже'!B16+'Табл.I.1.2 ОЗ БЛ - жени'!B16</f>
        <v>10617</v>
      </c>
      <c r="C16" s="103">
        <f>'Табл. I.1.1 ОЗ БЛ - мъже'!C16+'Табл.I.1.2 ОЗ БЛ - жени'!C16</f>
        <v>9555</v>
      </c>
      <c r="D16" s="275">
        <f t="shared" si="0"/>
        <v>0.89997174343034758</v>
      </c>
      <c r="E16" s="103">
        <f>'Табл. I.1.1 ОЗ БЛ - мъже'!E16+'Табл.I.1.2 ОЗ БЛ - жени'!E16</f>
        <v>21517</v>
      </c>
      <c r="F16" s="103">
        <f>'Табл. I.1.1 ОЗ БЛ - мъже'!F16+'Табл.I.1.2 ОЗ БЛ - жени'!F16</f>
        <v>18331</v>
      </c>
      <c r="G16" s="275">
        <f t="shared" si="1"/>
        <v>0.85193103127759451</v>
      </c>
      <c r="H16" s="145">
        <f t="shared" si="2"/>
        <v>2.0266553640388056</v>
      </c>
    </row>
    <row r="17" spans="1:8" ht="15" customHeight="1" x14ac:dyDescent="0.2">
      <c r="A17" s="102" t="s">
        <v>47</v>
      </c>
      <c r="B17" s="103">
        <f>'Табл. I.1.1 ОЗ БЛ - мъже'!B17+'Табл.I.1.2 ОЗ БЛ - жени'!B17</f>
        <v>11768</v>
      </c>
      <c r="C17" s="103">
        <f>'Табл. I.1.1 ОЗ БЛ - мъже'!C17+'Табл.I.1.2 ОЗ БЛ - жени'!C17</f>
        <v>10693</v>
      </c>
      <c r="D17" s="275">
        <f t="shared" si="0"/>
        <v>0.90865057783820535</v>
      </c>
      <c r="E17" s="103">
        <f>'Табл. I.1.1 ОЗ БЛ - мъже'!E17+'Табл.I.1.2 ОЗ БЛ - жени'!E17</f>
        <v>27467</v>
      </c>
      <c r="F17" s="103">
        <f>'Табл. I.1.1 ОЗ БЛ - мъже'!F17+'Табл.I.1.2 ОЗ БЛ - жени'!F17</f>
        <v>23975</v>
      </c>
      <c r="G17" s="275">
        <f t="shared" si="1"/>
        <v>0.87286562056285721</v>
      </c>
      <c r="H17" s="145">
        <f t="shared" si="2"/>
        <v>2.3340414683888513</v>
      </c>
    </row>
    <row r="18" spans="1:8" ht="15" customHeight="1" x14ac:dyDescent="0.2">
      <c r="A18" s="102" t="s">
        <v>48</v>
      </c>
      <c r="B18" s="103">
        <f>'Табл. I.1.1 ОЗ БЛ - мъже'!B18+'Табл.I.1.2 ОЗ БЛ - жени'!B18</f>
        <v>12519</v>
      </c>
      <c r="C18" s="103">
        <f>'Табл. I.1.1 ОЗ БЛ - мъже'!C18+'Табл.I.1.2 ОЗ БЛ - жени'!C18</f>
        <v>11250</v>
      </c>
      <c r="D18" s="275">
        <f t="shared" si="0"/>
        <v>0.89863407620416969</v>
      </c>
      <c r="E18" s="103">
        <f>'Табл. I.1.1 ОЗ БЛ - мъже'!E18+'Табл.I.1.2 ОЗ БЛ - жени'!E18</f>
        <v>28366</v>
      </c>
      <c r="F18" s="103">
        <f>'Табл. I.1.1 ОЗ БЛ - мъже'!F18+'Табл.I.1.2 ОЗ БЛ - жени'!F18</f>
        <v>24189</v>
      </c>
      <c r="G18" s="275">
        <f t="shared" si="1"/>
        <v>0.8527462455051823</v>
      </c>
      <c r="H18" s="145">
        <f t="shared" si="2"/>
        <v>2.2658359293873311</v>
      </c>
    </row>
    <row r="19" spans="1:8" ht="15" customHeight="1" x14ac:dyDescent="0.2">
      <c r="A19" s="102" t="s">
        <v>49</v>
      </c>
      <c r="B19" s="103">
        <f>'Табл. I.1.1 ОЗ БЛ - мъже'!B19+'Табл.I.1.2 ОЗ БЛ - жени'!B19</f>
        <v>10037</v>
      </c>
      <c r="C19" s="103">
        <f>'Табл. I.1.1 ОЗ БЛ - мъже'!C19+'Табл.I.1.2 ОЗ БЛ - жени'!C19</f>
        <v>9314</v>
      </c>
      <c r="D19" s="275">
        <f t="shared" si="0"/>
        <v>0.92796652386171163</v>
      </c>
      <c r="E19" s="103">
        <f>'Табл. I.1.1 ОЗ БЛ - мъже'!E19+'Табл.I.1.2 ОЗ БЛ - жени'!E19</f>
        <v>22532</v>
      </c>
      <c r="F19" s="103">
        <f>'Табл. I.1.1 ОЗ БЛ - мъже'!F19+'Табл.I.1.2 ОЗ БЛ - жени'!F19</f>
        <v>20317</v>
      </c>
      <c r="G19" s="275">
        <f t="shared" si="1"/>
        <v>0.90169536658973903</v>
      </c>
      <c r="H19" s="145">
        <f t="shared" si="2"/>
        <v>2.2448938925973896</v>
      </c>
    </row>
    <row r="20" spans="1:8" ht="15" customHeight="1" x14ac:dyDescent="0.2">
      <c r="A20" s="102" t="s">
        <v>50</v>
      </c>
      <c r="B20" s="103">
        <f>'Табл. I.1.1 ОЗ БЛ - мъже'!B20+'Табл.I.1.2 ОЗ БЛ - жени'!B20</f>
        <v>27764</v>
      </c>
      <c r="C20" s="103">
        <f>'Табл. I.1.1 ОЗ БЛ - мъже'!C20+'Табл.I.1.2 ОЗ БЛ - жени'!C20</f>
        <v>25068</v>
      </c>
      <c r="D20" s="275">
        <f t="shared" si="0"/>
        <v>0.90289583633482207</v>
      </c>
      <c r="E20" s="103">
        <f>'Табл. I.1.1 ОЗ БЛ - мъже'!E20+'Табл.I.1.2 ОЗ БЛ - жени'!E20</f>
        <v>65611</v>
      </c>
      <c r="F20" s="103">
        <f>'Табл. I.1.1 ОЗ БЛ - мъже'!F20+'Табл.I.1.2 ОЗ БЛ - жени'!F20</f>
        <v>56409</v>
      </c>
      <c r="G20" s="275">
        <f t="shared" si="1"/>
        <v>0.8597491274329</v>
      </c>
      <c r="H20" s="145">
        <f t="shared" si="2"/>
        <v>2.3631681313931709</v>
      </c>
    </row>
    <row r="21" spans="1:8" ht="15" customHeight="1" x14ac:dyDescent="0.2">
      <c r="A21" s="102" t="s">
        <v>51</v>
      </c>
      <c r="B21" s="103">
        <f>'Табл. I.1.1 ОЗ БЛ - мъже'!B21+'Табл.I.1.2 ОЗ БЛ - жени'!B21</f>
        <v>11846</v>
      </c>
      <c r="C21" s="103">
        <f>'Табл. I.1.1 ОЗ БЛ - мъже'!C21+'Табл.I.1.2 ОЗ БЛ - жени'!C21</f>
        <v>10807</v>
      </c>
      <c r="D21" s="275">
        <f t="shared" si="0"/>
        <v>0.91229106871517807</v>
      </c>
      <c r="E21" s="103">
        <f>'Табл. I.1.1 ОЗ БЛ - мъже'!E21+'Табл.I.1.2 ОЗ БЛ - жени'!E21</f>
        <v>29988</v>
      </c>
      <c r="F21" s="103">
        <f>'Табл. I.1.1 ОЗ БЛ - мъже'!F21+'Табл.I.1.2 ОЗ БЛ - жени'!F21</f>
        <v>26618</v>
      </c>
      <c r="G21" s="275">
        <f t="shared" si="1"/>
        <v>0.88762171535280776</v>
      </c>
      <c r="H21" s="145">
        <f t="shared" si="2"/>
        <v>2.5314874219145702</v>
      </c>
    </row>
    <row r="22" spans="1:8" ht="15" customHeight="1" x14ac:dyDescent="0.2">
      <c r="A22" s="102" t="s">
        <v>52</v>
      </c>
      <c r="B22" s="103">
        <f>'Табл. I.1.1 ОЗ БЛ - мъже'!B22+'Табл.I.1.2 ОЗ БЛ - жени'!B22</f>
        <v>23258</v>
      </c>
      <c r="C22" s="103">
        <f>'Табл. I.1.1 ОЗ БЛ - мъже'!C22+'Табл.I.1.2 ОЗ БЛ - жени'!C22</f>
        <v>20099</v>
      </c>
      <c r="D22" s="275">
        <f t="shared" si="0"/>
        <v>0.86417576747785707</v>
      </c>
      <c r="E22" s="103">
        <f>'Табл. I.1.1 ОЗ БЛ - мъже'!E22+'Табл.I.1.2 ОЗ БЛ - жени'!E22</f>
        <v>51862</v>
      </c>
      <c r="F22" s="103">
        <f>'Табл. I.1.1 ОЗ БЛ - мъже'!F22+'Табл.I.1.2 ОЗ БЛ - жени'!F22</f>
        <v>41677</v>
      </c>
      <c r="G22" s="275">
        <f t="shared" si="1"/>
        <v>0.80361343565616439</v>
      </c>
      <c r="H22" s="145">
        <f t="shared" si="2"/>
        <v>2.229856393499011</v>
      </c>
    </row>
    <row r="23" spans="1:8" ht="15" customHeight="1" x14ac:dyDescent="0.2">
      <c r="A23" s="102" t="s">
        <v>53</v>
      </c>
      <c r="B23" s="103">
        <f>'Табл. I.1.1 ОЗ БЛ - мъже'!B23+'Табл.I.1.2 ОЗ БЛ - жени'!B23</f>
        <v>106642</v>
      </c>
      <c r="C23" s="103">
        <f>'Табл. I.1.1 ОЗ БЛ - мъже'!C23+'Табл.I.1.2 ОЗ БЛ - жени'!C23</f>
        <v>89770</v>
      </c>
      <c r="D23" s="275">
        <f t="shared" si="0"/>
        <v>0.84178841357063816</v>
      </c>
      <c r="E23" s="103">
        <f>'Табл. I.1.1 ОЗ БЛ - мъже'!E23+'Табл.I.1.2 ОЗ БЛ - жени'!E23</f>
        <v>244486</v>
      </c>
      <c r="F23" s="103">
        <f>'Табл. I.1.1 ОЗ БЛ - мъже'!F23+'Табл.I.1.2 ОЗ БЛ - жени'!F23</f>
        <v>186934</v>
      </c>
      <c r="G23" s="275">
        <f>F23/E23</f>
        <v>0.76460001799694055</v>
      </c>
      <c r="H23" s="145">
        <f t="shared" si="2"/>
        <v>2.2925864106074529</v>
      </c>
    </row>
    <row r="24" spans="1:8" ht="15" customHeight="1" x14ac:dyDescent="0.2">
      <c r="A24" s="102" t="s">
        <v>54</v>
      </c>
      <c r="B24" s="103">
        <f>'Табл. I.1.1 ОЗ БЛ - мъже'!B24+'Табл.I.1.2 ОЗ БЛ - жени'!B24</f>
        <v>9238</v>
      </c>
      <c r="C24" s="103">
        <f>'Табл. I.1.1 ОЗ БЛ - мъже'!C24+'Табл.I.1.2 ОЗ БЛ - жени'!C24</f>
        <v>8171</v>
      </c>
      <c r="D24" s="275">
        <f t="shared" si="0"/>
        <v>0.88449880926607494</v>
      </c>
      <c r="E24" s="103">
        <f>'Табл. I.1.1 ОЗ БЛ - мъже'!E24+'Табл.I.1.2 ОЗ БЛ - жени'!E24</f>
        <v>20136</v>
      </c>
      <c r="F24" s="103">
        <f>'Табл. I.1.1 ОЗ БЛ - мъже'!F24+'Табл.I.1.2 ОЗ БЛ - жени'!F24</f>
        <v>17142</v>
      </c>
      <c r="G24" s="275">
        <f t="shared" si="1"/>
        <v>0.85131108462455307</v>
      </c>
      <c r="H24" s="145">
        <f t="shared" si="2"/>
        <v>2.1796925741502489</v>
      </c>
    </row>
    <row r="25" spans="1:8" ht="15" customHeight="1" x14ac:dyDescent="0.2">
      <c r="A25" s="102" t="s">
        <v>55</v>
      </c>
      <c r="B25" s="103">
        <f>'Табл. I.1.1 ОЗ БЛ - мъже'!B25+'Табл.I.1.2 ОЗ БЛ - жени'!B25</f>
        <v>25907</v>
      </c>
      <c r="C25" s="103">
        <f>'Табл. I.1.1 ОЗ БЛ - мъже'!C25+'Табл.I.1.2 ОЗ БЛ - жени'!C25</f>
        <v>22442</v>
      </c>
      <c r="D25" s="275">
        <f t="shared" si="0"/>
        <v>0.86625236422588492</v>
      </c>
      <c r="E25" s="103">
        <f>'Табл. I.1.1 ОЗ БЛ - мъже'!E25+'Табл.I.1.2 ОЗ БЛ - жени'!E25</f>
        <v>59054</v>
      </c>
      <c r="F25" s="103">
        <f>'Табл. I.1.1 ОЗ БЛ - мъже'!F25+'Табл.I.1.2 ОЗ БЛ - жени'!F25</f>
        <v>47757</v>
      </c>
      <c r="G25" s="275">
        <f t="shared" si="1"/>
        <v>0.80870051139634913</v>
      </c>
      <c r="H25" s="145">
        <f t="shared" si="2"/>
        <v>2.2794611494962753</v>
      </c>
    </row>
    <row r="26" spans="1:8" ht="15" customHeight="1" x14ac:dyDescent="0.2">
      <c r="A26" s="102" t="s">
        <v>56</v>
      </c>
      <c r="B26" s="103">
        <f>'Табл. I.1.1 ОЗ БЛ - мъже'!B26+'Табл.I.1.2 ОЗ БЛ - жени'!B26</f>
        <v>7312</v>
      </c>
      <c r="C26" s="103">
        <f>'Табл. I.1.1 ОЗ БЛ - мъже'!C26+'Табл.I.1.2 ОЗ БЛ - жени'!C26</f>
        <v>6660</v>
      </c>
      <c r="D26" s="275">
        <f t="shared" si="0"/>
        <v>0.91083150984682715</v>
      </c>
      <c r="E26" s="103">
        <f>'Табл. I.1.1 ОЗ БЛ - мъже'!E26+'Табл.I.1.2 ОЗ БЛ - жени'!E26</f>
        <v>15986</v>
      </c>
      <c r="F26" s="103">
        <f>'Табл. I.1.1 ОЗ БЛ - мъже'!F26+'Табл.I.1.2 ОЗ БЛ - жени'!F26</f>
        <v>14117</v>
      </c>
      <c r="G26" s="275">
        <f t="shared" si="1"/>
        <v>0.88308519954960596</v>
      </c>
      <c r="H26" s="145">
        <f t="shared" si="2"/>
        <v>2.1862691466083151</v>
      </c>
    </row>
    <row r="27" spans="1:8" ht="15" customHeight="1" x14ac:dyDescent="0.2">
      <c r="A27" s="102" t="s">
        <v>57</v>
      </c>
      <c r="B27" s="103">
        <f>'Табл. I.1.1 ОЗ БЛ - мъже'!B27+'Табл.I.1.2 ОЗ БЛ - жени'!B27</f>
        <v>14794</v>
      </c>
      <c r="C27" s="103">
        <f>'Табл. I.1.1 ОЗ БЛ - мъже'!C27+'Табл.I.1.2 ОЗ БЛ - жени'!C27</f>
        <v>12798</v>
      </c>
      <c r="D27" s="275">
        <f t="shared" si="0"/>
        <v>0.86508043801541168</v>
      </c>
      <c r="E27" s="103">
        <f>'Табл. I.1.1 ОЗ БЛ - мъже'!E27+'Табл.I.1.2 ОЗ БЛ - жени'!E27</f>
        <v>31238</v>
      </c>
      <c r="F27" s="103">
        <f>'Табл. I.1.1 ОЗ БЛ - мъже'!F27+'Табл.I.1.2 ОЗ БЛ - жени'!F27</f>
        <v>25486</v>
      </c>
      <c r="G27" s="275">
        <f t="shared" si="1"/>
        <v>0.81586529227223259</v>
      </c>
      <c r="H27" s="145">
        <f t="shared" si="2"/>
        <v>2.111531702041368</v>
      </c>
    </row>
    <row r="28" spans="1:8" ht="15" customHeight="1" x14ac:dyDescent="0.2">
      <c r="A28" s="102" t="s">
        <v>58</v>
      </c>
      <c r="B28" s="103">
        <f>'Табл. I.1.1 ОЗ БЛ - мъже'!B28+'Табл.I.1.2 ОЗ БЛ - жени'!B28</f>
        <v>13553</v>
      </c>
      <c r="C28" s="103">
        <f>'Табл. I.1.1 ОЗ БЛ - мъже'!C28+'Табл.I.1.2 ОЗ БЛ - жени'!C28</f>
        <v>12094</v>
      </c>
      <c r="D28" s="275">
        <f t="shared" si="0"/>
        <v>0.89234855751494135</v>
      </c>
      <c r="E28" s="103">
        <f>'Табл. I.1.1 ОЗ БЛ - мъже'!E28+'Табл.I.1.2 ОЗ БЛ - жени'!E28</f>
        <v>30589</v>
      </c>
      <c r="F28" s="103">
        <f>'Табл. I.1.1 ОЗ БЛ - мъже'!F28+'Табл.I.1.2 ОЗ БЛ - жени'!F28</f>
        <v>25810</v>
      </c>
      <c r="G28" s="275">
        <f t="shared" si="1"/>
        <v>0.84376736735427771</v>
      </c>
      <c r="H28" s="145">
        <f t="shared" si="2"/>
        <v>2.2569910720873607</v>
      </c>
    </row>
    <row r="29" spans="1:8" ht="15" customHeight="1" x14ac:dyDescent="0.2">
      <c r="A29" s="102" t="s">
        <v>59</v>
      </c>
      <c r="B29" s="103">
        <f>'Табл. I.1.1 ОЗ БЛ - мъже'!B29+'Табл.I.1.2 ОЗ БЛ - жени'!B29</f>
        <v>328262</v>
      </c>
      <c r="C29" s="103">
        <f>'Табл. I.1.1 ОЗ БЛ - мъже'!C29+'Табл.I.1.2 ОЗ БЛ - жени'!C29</f>
        <v>256900</v>
      </c>
      <c r="D29" s="275">
        <f t="shared" si="0"/>
        <v>0.78260657645417375</v>
      </c>
      <c r="E29" s="103">
        <f>'Табл. I.1.1 ОЗ БЛ - мъже'!E29+'Табл.I.1.2 ОЗ БЛ - жени'!E29</f>
        <v>728486</v>
      </c>
      <c r="F29" s="103">
        <f>'Табл. I.1.1 ОЗ БЛ - мъже'!F29+'Табл.I.1.2 ОЗ БЛ - жени'!F29</f>
        <v>517189</v>
      </c>
      <c r="G29" s="275">
        <f t="shared" si="1"/>
        <v>0.70995050007824445</v>
      </c>
      <c r="H29" s="145">
        <f t="shared" si="2"/>
        <v>2.2192212318209235</v>
      </c>
    </row>
    <row r="30" spans="1:8" ht="15" customHeight="1" x14ac:dyDescent="0.2">
      <c r="A30" s="102" t="s">
        <v>60</v>
      </c>
      <c r="B30" s="103">
        <f>'Табл. I.1.1 ОЗ БЛ - мъже'!B30+'Табл.I.1.2 ОЗ БЛ - жени'!B30</f>
        <v>27080</v>
      </c>
      <c r="C30" s="103">
        <f>'Табл. I.1.1 ОЗ БЛ - мъже'!C30+'Табл.I.1.2 ОЗ БЛ - жени'!C30</f>
        <v>23290</v>
      </c>
      <c r="D30" s="275">
        <f t="shared" si="0"/>
        <v>0.86004431314623342</v>
      </c>
      <c r="E30" s="103">
        <f>'Табл. I.1.1 ОЗ БЛ - мъже'!E30+'Табл.I.1.2 ОЗ БЛ - жени'!E30</f>
        <v>61721</v>
      </c>
      <c r="F30" s="103">
        <f>'Табл. I.1.1 ОЗ БЛ - мъже'!F30+'Табл.I.1.2 ОЗ БЛ - жени'!F30</f>
        <v>49420</v>
      </c>
      <c r="G30" s="275">
        <f t="shared" si="1"/>
        <v>0.80069992385087729</v>
      </c>
      <c r="H30" s="145">
        <f t="shared" si="2"/>
        <v>2.2792097488921712</v>
      </c>
    </row>
    <row r="31" spans="1:8" ht="15" customHeight="1" x14ac:dyDescent="0.2">
      <c r="A31" s="102" t="s">
        <v>61</v>
      </c>
      <c r="B31" s="103">
        <f>'Табл. I.1.1 ОЗ БЛ - мъже'!B31+'Табл.I.1.2 ОЗ БЛ - жени'!B31</f>
        <v>48220</v>
      </c>
      <c r="C31" s="103">
        <f>'Табл. I.1.1 ОЗ БЛ - мъже'!C31+'Табл.I.1.2 ОЗ БЛ - жени'!C31</f>
        <v>41315</v>
      </c>
      <c r="D31" s="275">
        <f>C31/B31</f>
        <v>0.85680215678141847</v>
      </c>
      <c r="E31" s="103">
        <f>'Табл. I.1.1 ОЗ БЛ - мъже'!E31+'Табл.I.1.2 ОЗ БЛ - жени'!E31</f>
        <v>111342</v>
      </c>
      <c r="F31" s="103">
        <f>'Табл. I.1.1 ОЗ БЛ - мъже'!F31+'Табл.I.1.2 ОЗ БЛ - жени'!F31</f>
        <v>87112</v>
      </c>
      <c r="G31" s="275">
        <f t="shared" si="1"/>
        <v>0.78238220976810191</v>
      </c>
      <c r="H31" s="145">
        <f t="shared" si="2"/>
        <v>2.3090418913313977</v>
      </c>
    </row>
    <row r="32" spans="1:8" ht="15" customHeight="1" x14ac:dyDescent="0.2">
      <c r="A32" s="102" t="s">
        <v>62</v>
      </c>
      <c r="B32" s="103">
        <f>'Табл. I.1.1 ОЗ БЛ - мъже'!B32+'Табл.I.1.2 ОЗ БЛ - жени'!B32</f>
        <v>11381</v>
      </c>
      <c r="C32" s="103">
        <f>'Табл. I.1.1 ОЗ БЛ - мъже'!C32+'Табл.I.1.2 ОЗ БЛ - жени'!C32</f>
        <v>9641</v>
      </c>
      <c r="D32" s="275">
        <f t="shared" si="0"/>
        <v>0.8471136104033038</v>
      </c>
      <c r="E32" s="103">
        <f>'Табл. I.1.1 ОЗ БЛ - мъже'!E32+'Табл.I.1.2 ОЗ БЛ - жени'!E32</f>
        <v>22631</v>
      </c>
      <c r="F32" s="103">
        <f>'Табл. I.1.1 ОЗ БЛ - мъже'!F32+'Табл.I.1.2 ОЗ БЛ - жени'!F32</f>
        <v>18382</v>
      </c>
      <c r="G32" s="275">
        <f t="shared" si="1"/>
        <v>0.81224868543148776</v>
      </c>
      <c r="H32" s="145">
        <f t="shared" si="2"/>
        <v>1.988489587909674</v>
      </c>
    </row>
    <row r="33" spans="1:9" ht="15" customHeight="1" x14ac:dyDescent="0.2">
      <c r="A33" s="102" t="s">
        <v>63</v>
      </c>
      <c r="B33" s="103">
        <f>'Табл. I.1.1 ОЗ БЛ - мъже'!B33+'Табл.I.1.2 ОЗ БЛ - жени'!B33</f>
        <v>8519</v>
      </c>
      <c r="C33" s="103">
        <f>'Табл. I.1.1 ОЗ БЛ - мъже'!C33+'Табл.I.1.2 ОЗ БЛ - жени'!C33</f>
        <v>7664</v>
      </c>
      <c r="D33" s="275">
        <f t="shared" si="0"/>
        <v>0.8996361075243573</v>
      </c>
      <c r="E33" s="103">
        <f>'Табл. I.1.1 ОЗ БЛ - мъже'!E33+'Табл.I.1.2 ОЗ БЛ - жени'!E33</f>
        <v>17854</v>
      </c>
      <c r="F33" s="103">
        <f>'Табл. I.1.1 ОЗ БЛ - мъже'!F33+'Табл.I.1.2 ОЗ БЛ - жени'!F33</f>
        <v>15459</v>
      </c>
      <c r="G33" s="275">
        <f t="shared" si="1"/>
        <v>0.86585639072476761</v>
      </c>
      <c r="H33" s="145">
        <f t="shared" si="2"/>
        <v>2.0957858903627185</v>
      </c>
    </row>
    <row r="34" spans="1:9" ht="15" customHeight="1" x14ac:dyDescent="0.2">
      <c r="A34" s="102" t="s">
        <v>64</v>
      </c>
      <c r="B34" s="103">
        <f>'Табл. I.1.1 ОЗ БЛ - мъже'!B34+'Табл.I.1.2 ОЗ БЛ - жени'!B34</f>
        <v>18429</v>
      </c>
      <c r="C34" s="103">
        <f>'Табл. I.1.1 ОЗ БЛ - мъже'!C34+'Табл.I.1.2 ОЗ БЛ - жени'!C34</f>
        <v>16404</v>
      </c>
      <c r="D34" s="275">
        <f t="shared" si="0"/>
        <v>0.8901188344457106</v>
      </c>
      <c r="E34" s="103">
        <f>'Табл. I.1.1 ОЗ БЛ - мъже'!E34+'Табл.I.1.2 ОЗ БЛ - жени'!E34</f>
        <v>37469</v>
      </c>
      <c r="F34" s="103">
        <f>'Табл. I.1.1 ОЗ БЛ - мъже'!F34+'Табл.I.1.2 ОЗ БЛ - жени'!F34</f>
        <v>31697</v>
      </c>
      <c r="G34" s="275">
        <f t="shared" si="1"/>
        <v>0.84595265419413379</v>
      </c>
      <c r="H34" s="145">
        <f t="shared" si="2"/>
        <v>2.0331542677302079</v>
      </c>
    </row>
    <row r="35" spans="1:9" ht="15" customHeight="1" x14ac:dyDescent="0.2">
      <c r="A35" s="102" t="s">
        <v>65</v>
      </c>
      <c r="B35" s="103">
        <f>'Табл. I.1.1 ОЗ БЛ - мъже'!B35+'Табл.I.1.2 ОЗ БЛ - жени'!B35</f>
        <v>14523</v>
      </c>
      <c r="C35" s="103">
        <f>'Табл. I.1.1 ОЗ БЛ - мъже'!C35+'Табл.I.1.2 ОЗ БЛ - жени'!C35</f>
        <v>12274</v>
      </c>
      <c r="D35" s="275">
        <f t="shared" si="0"/>
        <v>0.84514218825311571</v>
      </c>
      <c r="E35" s="103">
        <f>'Табл. I.1.1 ОЗ БЛ - мъже'!E35+'Табл.I.1.2 ОЗ БЛ - жени'!E35</f>
        <v>29857</v>
      </c>
      <c r="F35" s="103">
        <f>'Табл. I.1.1 ОЗ БЛ - мъже'!F35+'Табл.I.1.2 ОЗ БЛ - жени'!F35</f>
        <v>24094</v>
      </c>
      <c r="G35" s="275">
        <f t="shared" si="1"/>
        <v>0.80697993770305121</v>
      </c>
      <c r="H35" s="145">
        <f t="shared" si="2"/>
        <v>2.0558424567926736</v>
      </c>
    </row>
    <row r="36" spans="1:9" ht="15" customHeight="1" x14ac:dyDescent="0.2">
      <c r="A36" s="102" t="s">
        <v>66</v>
      </c>
      <c r="B36" s="103">
        <f>'Табл. I.1.1 ОЗ БЛ - мъже'!B36+'Табл.I.1.2 ОЗ БЛ - жени'!B36</f>
        <v>14325</v>
      </c>
      <c r="C36" s="103">
        <f>'Табл. I.1.1 ОЗ БЛ - мъже'!C36+'Табл.I.1.2 ОЗ БЛ - жени'!C36</f>
        <v>12422</v>
      </c>
      <c r="D36" s="275">
        <f t="shared" si="0"/>
        <v>0.86715532286212915</v>
      </c>
      <c r="E36" s="103">
        <f>'Табл. I.1.1 ОЗ БЛ - мъже'!E36+'Табл.I.1.2 ОЗ БЛ - жени'!E36</f>
        <v>31901</v>
      </c>
      <c r="F36" s="103">
        <f>'Табл. I.1.1 ОЗ БЛ - мъже'!F36+'Табл.I.1.2 ОЗ БЛ - жени'!F36</f>
        <v>25863</v>
      </c>
      <c r="G36" s="275">
        <f t="shared" si="1"/>
        <v>0.81072693645967209</v>
      </c>
      <c r="H36" s="145">
        <f t="shared" si="2"/>
        <v>2.2269458987783595</v>
      </c>
    </row>
    <row r="37" spans="1:9" ht="20.100000000000001" customHeight="1" x14ac:dyDescent="0.2">
      <c r="A37" s="181" t="s">
        <v>152</v>
      </c>
      <c r="B37" s="182">
        <f>SUM(B9:B36)</f>
        <v>961174</v>
      </c>
      <c r="C37" s="182">
        <f>SUM(C9:C36)</f>
        <v>804337</v>
      </c>
      <c r="D37" s="276">
        <f>C37/B37</f>
        <v>0.83682767116047663</v>
      </c>
      <c r="E37" s="182">
        <f>SUM(E9:E36)</f>
        <v>2154541</v>
      </c>
      <c r="F37" s="182">
        <f>SUM(F9:F36)</f>
        <v>1672257</v>
      </c>
      <c r="G37" s="276">
        <f t="shared" si="1"/>
        <v>0.7761546426825946</v>
      </c>
      <c r="H37" s="230">
        <f>E37/B37</f>
        <v>2.2415722855591182</v>
      </c>
    </row>
    <row r="39" spans="1:9" s="6" customFormat="1" ht="43.5" customHeight="1" x14ac:dyDescent="0.2">
      <c r="A39" s="315" t="s">
        <v>508</v>
      </c>
      <c r="B39" s="315"/>
      <c r="C39" s="315"/>
      <c r="D39" s="315"/>
      <c r="E39" s="315"/>
      <c r="F39" s="315"/>
      <c r="G39" s="315"/>
      <c r="H39" s="315"/>
      <c r="I39" s="123"/>
    </row>
    <row r="40" spans="1:9" x14ac:dyDescent="0.2">
      <c r="A40" s="49"/>
      <c r="B40" s="10"/>
      <c r="F40" s="1"/>
    </row>
    <row r="43" spans="1:9" x14ac:dyDescent="0.2">
      <c r="A43" s="49"/>
    </row>
  </sheetData>
  <mergeCells count="8">
    <mergeCell ref="A39:H39"/>
    <mergeCell ref="A2:H2"/>
    <mergeCell ref="A3:H3"/>
    <mergeCell ref="A4:H4"/>
    <mergeCell ref="B6:D6"/>
    <mergeCell ref="E6:G6"/>
    <mergeCell ref="A6:A7"/>
    <mergeCell ref="H6:H7"/>
  </mergeCells>
  <hyperlinks>
    <hyperlink ref="A1" location="Съдържание!Print_Area" display="към съдържанието" xr:uid="{00000000-0004-0000-0500-000000000000}"/>
  </hyperlinks>
  <printOptions horizontalCentered="1"/>
  <pageMargins left="0.39370078740157483" right="0.39370078740157483" top="0.59055118110236227" bottom="0.59055118110236227" header="0.51181102362204722" footer="0.51181102362204722"/>
  <pageSetup paperSize="9" scale="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2"/>
  <sheetViews>
    <sheetView topLeftCell="A22" zoomScaleNormal="100" workbookViewId="0">
      <selection activeCell="K4" sqref="K4"/>
    </sheetView>
  </sheetViews>
  <sheetFormatPr defaultRowHeight="12.75" x14ac:dyDescent="0.2"/>
  <cols>
    <col min="1" max="1" width="20.7109375" customWidth="1"/>
    <col min="2" max="2" width="13.7109375" customWidth="1"/>
    <col min="3" max="3" width="15.7109375" customWidth="1"/>
    <col min="4" max="4" width="20.7109375" customWidth="1"/>
    <col min="5" max="5" width="13.7109375" customWidth="1"/>
    <col min="6" max="7" width="18.7109375" customWidth="1"/>
    <col min="8" max="8" width="13.7109375" customWidth="1"/>
    <col min="9" max="9" width="9.140625" style="13" customWidth="1"/>
    <col min="10" max="23" width="9.140625" customWidth="1"/>
  </cols>
  <sheetData>
    <row r="1" spans="1:32" s="6" customFormat="1" ht="15" customHeight="1" x14ac:dyDescent="0.2">
      <c r="A1" s="255" t="s">
        <v>71</v>
      </c>
      <c r="B1" s="104"/>
      <c r="C1" s="104"/>
      <c r="D1" s="104"/>
      <c r="E1" s="104"/>
      <c r="F1" s="104"/>
      <c r="G1" s="104"/>
      <c r="H1" s="386"/>
      <c r="I1" s="123"/>
    </row>
    <row r="2" spans="1:32" ht="30" customHeight="1" x14ac:dyDescent="0.25">
      <c r="A2" s="316" t="s">
        <v>382</v>
      </c>
      <c r="B2" s="317"/>
      <c r="C2" s="317"/>
      <c r="D2" s="317"/>
      <c r="E2" s="317"/>
      <c r="F2" s="317"/>
      <c r="G2" s="317"/>
      <c r="H2" s="318"/>
    </row>
    <row r="3" spans="1:32" ht="15" customHeight="1" x14ac:dyDescent="0.2">
      <c r="A3" s="319" t="s">
        <v>7</v>
      </c>
      <c r="B3" s="294"/>
      <c r="C3" s="294"/>
      <c r="D3" s="294"/>
      <c r="E3" s="294"/>
      <c r="F3" s="294"/>
      <c r="G3" s="294"/>
      <c r="H3" s="320"/>
    </row>
    <row r="4" spans="1:32" ht="15" customHeight="1" x14ac:dyDescent="0.2">
      <c r="A4" s="319" t="s">
        <v>487</v>
      </c>
      <c r="B4" s="294"/>
      <c r="C4" s="294"/>
      <c r="D4" s="294"/>
      <c r="E4" s="294"/>
      <c r="F4" s="294"/>
      <c r="G4" s="294"/>
      <c r="H4" s="320"/>
    </row>
    <row r="5" spans="1:32" ht="15" customHeight="1" x14ac:dyDescent="0.2">
      <c r="A5" s="107"/>
      <c r="B5" s="106"/>
      <c r="C5" s="106"/>
      <c r="D5" s="106"/>
      <c r="E5" s="106"/>
      <c r="F5" s="106"/>
      <c r="G5" s="106"/>
      <c r="H5" s="284"/>
    </row>
    <row r="6" spans="1:32" ht="42" customHeight="1" x14ac:dyDescent="0.2">
      <c r="A6" s="322" t="s">
        <v>8</v>
      </c>
      <c r="B6" s="321" t="s">
        <v>210</v>
      </c>
      <c r="C6" s="321"/>
      <c r="D6" s="321"/>
      <c r="E6" s="321" t="s">
        <v>214</v>
      </c>
      <c r="F6" s="321"/>
      <c r="G6" s="321"/>
      <c r="H6" s="387" t="s">
        <v>169</v>
      </c>
    </row>
    <row r="7" spans="1:32" ht="50.25" customHeight="1" x14ac:dyDescent="0.2">
      <c r="A7" s="323"/>
      <c r="B7" s="179" t="s">
        <v>165</v>
      </c>
      <c r="C7" s="179" t="s">
        <v>166</v>
      </c>
      <c r="D7" s="180" t="s">
        <v>167</v>
      </c>
      <c r="E7" s="179" t="s">
        <v>213</v>
      </c>
      <c r="F7" s="179" t="s">
        <v>211</v>
      </c>
      <c r="G7" s="180" t="s">
        <v>170</v>
      </c>
      <c r="H7" s="388"/>
      <c r="AB7" s="17"/>
      <c r="AC7" s="17"/>
      <c r="AD7" s="17"/>
    </row>
    <row r="8" spans="1:32" ht="20.25" customHeight="1" x14ac:dyDescent="0.2">
      <c r="A8" s="178">
        <v>1</v>
      </c>
      <c r="B8" s="179">
        <v>2</v>
      </c>
      <c r="C8" s="179">
        <v>3</v>
      </c>
      <c r="D8" s="180" t="s">
        <v>168</v>
      </c>
      <c r="E8" s="180">
        <v>5</v>
      </c>
      <c r="F8" s="180">
        <v>6</v>
      </c>
      <c r="G8" s="180" t="s">
        <v>208</v>
      </c>
      <c r="H8" s="179" t="s">
        <v>209</v>
      </c>
      <c r="AB8" s="17"/>
      <c r="AC8" s="17"/>
      <c r="AD8" s="17"/>
    </row>
    <row r="9" spans="1:32" ht="15" customHeight="1" x14ac:dyDescent="0.2">
      <c r="A9" s="102" t="s">
        <v>39</v>
      </c>
      <c r="B9" s="103">
        <v>14190</v>
      </c>
      <c r="C9" s="103">
        <v>13005</v>
      </c>
      <c r="D9" s="275">
        <v>0.90476611548324348</v>
      </c>
      <c r="E9" s="103">
        <v>30281</v>
      </c>
      <c r="F9" s="103">
        <v>27191</v>
      </c>
      <c r="G9" s="275">
        <f>F9/E9</f>
        <v>0.89795581387668832</v>
      </c>
      <c r="H9" s="145">
        <f>E9/B9</f>
        <v>2.1339675828047922</v>
      </c>
      <c r="AB9" s="1"/>
      <c r="AC9" s="1"/>
      <c r="AD9" s="1"/>
      <c r="AE9" s="1"/>
      <c r="AF9" s="1"/>
    </row>
    <row r="10" spans="1:32" ht="15" customHeight="1" x14ac:dyDescent="0.2">
      <c r="A10" s="102" t="s">
        <v>40</v>
      </c>
      <c r="B10" s="103">
        <v>16880</v>
      </c>
      <c r="C10" s="103">
        <v>13720</v>
      </c>
      <c r="D10" s="275">
        <v>0.79862079084439874</v>
      </c>
      <c r="E10" s="103">
        <v>35201</v>
      </c>
      <c r="F10" s="103">
        <v>27205</v>
      </c>
      <c r="G10" s="275">
        <f t="shared" ref="G10:G37" si="0">F10/E10</f>
        <v>0.77284736229084405</v>
      </c>
      <c r="H10" s="145">
        <f t="shared" ref="H10:H36" si="1">E10/B10</f>
        <v>2.0853672985781992</v>
      </c>
      <c r="AB10" s="1"/>
      <c r="AC10" s="1"/>
      <c r="AD10" s="1"/>
      <c r="AE10" s="1"/>
      <c r="AF10" s="1"/>
    </row>
    <row r="11" spans="1:32" ht="15" customHeight="1" x14ac:dyDescent="0.2">
      <c r="A11" s="102" t="s">
        <v>41</v>
      </c>
      <c r="B11" s="103">
        <v>25351</v>
      </c>
      <c r="C11" s="103">
        <v>20490</v>
      </c>
      <c r="D11" s="275">
        <v>0.79645150223006422</v>
      </c>
      <c r="E11" s="103">
        <v>51981</v>
      </c>
      <c r="F11" s="103">
        <v>40100</v>
      </c>
      <c r="G11" s="275">
        <f t="shared" si="0"/>
        <v>0.77143571689655832</v>
      </c>
      <c r="H11" s="145">
        <f t="shared" si="1"/>
        <v>2.0504516587116881</v>
      </c>
      <c r="AB11" s="1"/>
      <c r="AC11" s="1"/>
      <c r="AD11" s="1"/>
      <c r="AE11" s="1"/>
      <c r="AF11" s="1"/>
    </row>
    <row r="12" spans="1:32" ht="15" customHeight="1" x14ac:dyDescent="0.2">
      <c r="A12" s="102" t="s">
        <v>42</v>
      </c>
      <c r="B12" s="103">
        <v>11958</v>
      </c>
      <c r="C12" s="103">
        <v>10156</v>
      </c>
      <c r="D12" s="275">
        <v>0.83568651524452631</v>
      </c>
      <c r="E12" s="103">
        <v>24722</v>
      </c>
      <c r="F12" s="103">
        <v>19999</v>
      </c>
      <c r="G12" s="275">
        <f t="shared" si="0"/>
        <v>0.80895558611762808</v>
      </c>
      <c r="H12" s="145">
        <f t="shared" si="1"/>
        <v>2.0674025756815522</v>
      </c>
    </row>
    <row r="13" spans="1:32" ht="15" customHeight="1" x14ac:dyDescent="0.2">
      <c r="A13" s="102" t="s">
        <v>43</v>
      </c>
      <c r="B13" s="103">
        <v>2030</v>
      </c>
      <c r="C13" s="103">
        <v>1802</v>
      </c>
      <c r="D13" s="275">
        <v>0.87263863497867156</v>
      </c>
      <c r="E13" s="103">
        <v>4098</v>
      </c>
      <c r="F13" s="103">
        <v>3553</v>
      </c>
      <c r="G13" s="275">
        <f t="shared" si="0"/>
        <v>0.86700829673011226</v>
      </c>
      <c r="H13" s="145">
        <f t="shared" si="1"/>
        <v>2.0187192118226602</v>
      </c>
    </row>
    <row r="14" spans="1:32" ht="15" customHeight="1" x14ac:dyDescent="0.2">
      <c r="A14" s="102" t="s">
        <v>44</v>
      </c>
      <c r="B14" s="103">
        <v>7990</v>
      </c>
      <c r="C14" s="103">
        <v>7181</v>
      </c>
      <c r="D14" s="275">
        <v>0.88713112260419835</v>
      </c>
      <c r="E14" s="103">
        <v>18373</v>
      </c>
      <c r="F14" s="103">
        <v>15787</v>
      </c>
      <c r="G14" s="275">
        <f t="shared" si="0"/>
        <v>0.85924998639307681</v>
      </c>
      <c r="H14" s="145">
        <f t="shared" si="1"/>
        <v>2.2994993742177723</v>
      </c>
    </row>
    <row r="15" spans="1:32" ht="15" customHeight="1" x14ac:dyDescent="0.2">
      <c r="A15" s="102" t="s">
        <v>45</v>
      </c>
      <c r="B15" s="103">
        <v>8464</v>
      </c>
      <c r="C15" s="103">
        <v>7736</v>
      </c>
      <c r="D15" s="275">
        <v>0.89682762492981472</v>
      </c>
      <c r="E15" s="103">
        <v>20475</v>
      </c>
      <c r="F15" s="103">
        <v>18115</v>
      </c>
      <c r="G15" s="275">
        <f t="shared" si="0"/>
        <v>0.8847374847374847</v>
      </c>
      <c r="H15" s="145">
        <f t="shared" si="1"/>
        <v>2.4190689981096409</v>
      </c>
    </row>
    <row r="16" spans="1:32" ht="15" customHeight="1" x14ac:dyDescent="0.2">
      <c r="A16" s="102" t="s">
        <v>46</v>
      </c>
      <c r="B16" s="103">
        <v>4303</v>
      </c>
      <c r="C16" s="103">
        <v>3901</v>
      </c>
      <c r="D16" s="275">
        <v>0.88869257950530034</v>
      </c>
      <c r="E16" s="103">
        <v>8352</v>
      </c>
      <c r="F16" s="103">
        <v>7322</v>
      </c>
      <c r="G16" s="275">
        <f t="shared" si="0"/>
        <v>0.87667624521072796</v>
      </c>
      <c r="H16" s="145">
        <f t="shared" si="1"/>
        <v>1.9409714152916571</v>
      </c>
    </row>
    <row r="17" spans="1:8" ht="15" customHeight="1" x14ac:dyDescent="0.2">
      <c r="A17" s="102" t="s">
        <v>47</v>
      </c>
      <c r="B17" s="103">
        <v>4484</v>
      </c>
      <c r="C17" s="103">
        <v>4047</v>
      </c>
      <c r="D17" s="275">
        <v>0.88894952251023196</v>
      </c>
      <c r="E17" s="103">
        <v>10191</v>
      </c>
      <c r="F17" s="103">
        <v>8987</v>
      </c>
      <c r="G17" s="275">
        <f t="shared" si="0"/>
        <v>0.88185654008438819</v>
      </c>
      <c r="H17" s="145">
        <f t="shared" si="1"/>
        <v>2.2727475468331848</v>
      </c>
    </row>
    <row r="18" spans="1:8" ht="15" customHeight="1" x14ac:dyDescent="0.2">
      <c r="A18" s="102" t="s">
        <v>48</v>
      </c>
      <c r="B18" s="103">
        <v>5151</v>
      </c>
      <c r="C18" s="103">
        <v>4610</v>
      </c>
      <c r="D18" s="275">
        <v>0.88484275242374089</v>
      </c>
      <c r="E18" s="103">
        <v>11118</v>
      </c>
      <c r="F18" s="103">
        <v>9610</v>
      </c>
      <c r="G18" s="275">
        <f t="shared" si="0"/>
        <v>0.8643640942615578</v>
      </c>
      <c r="H18" s="145">
        <f t="shared" si="1"/>
        <v>2.1584158415841586</v>
      </c>
    </row>
    <row r="19" spans="1:8" ht="15" customHeight="1" x14ac:dyDescent="0.2">
      <c r="A19" s="102" t="s">
        <v>49</v>
      </c>
      <c r="B19" s="103">
        <v>4077</v>
      </c>
      <c r="C19" s="103">
        <v>3801</v>
      </c>
      <c r="D19" s="275">
        <v>0.9206631142687981</v>
      </c>
      <c r="E19" s="103">
        <v>9032</v>
      </c>
      <c r="F19" s="103">
        <v>8258</v>
      </c>
      <c r="G19" s="275">
        <f t="shared" si="0"/>
        <v>0.91430469441984052</v>
      </c>
      <c r="H19" s="145">
        <f t="shared" si="1"/>
        <v>2.2153544272749572</v>
      </c>
    </row>
    <row r="20" spans="1:8" ht="15" customHeight="1" x14ac:dyDescent="0.2">
      <c r="A20" s="102" t="s">
        <v>50</v>
      </c>
      <c r="B20" s="103">
        <v>12574</v>
      </c>
      <c r="C20" s="103">
        <v>11379</v>
      </c>
      <c r="D20" s="275">
        <v>0.89314750290360045</v>
      </c>
      <c r="E20" s="103">
        <v>28485</v>
      </c>
      <c r="F20" s="103">
        <v>24850</v>
      </c>
      <c r="G20" s="275">
        <f t="shared" si="0"/>
        <v>0.87238897665437953</v>
      </c>
      <c r="H20" s="145">
        <f t="shared" si="1"/>
        <v>2.2653888977254653</v>
      </c>
    </row>
    <row r="21" spans="1:8" ht="15" customHeight="1" x14ac:dyDescent="0.2">
      <c r="A21" s="102" t="s">
        <v>51</v>
      </c>
      <c r="B21" s="103">
        <v>5175</v>
      </c>
      <c r="C21" s="103">
        <v>4745</v>
      </c>
      <c r="D21" s="275">
        <v>0.90887461337140141</v>
      </c>
      <c r="E21" s="103">
        <v>12898</v>
      </c>
      <c r="F21" s="103">
        <v>11594</v>
      </c>
      <c r="G21" s="275">
        <f t="shared" si="0"/>
        <v>0.8988990541169174</v>
      </c>
      <c r="H21" s="145">
        <f t="shared" si="1"/>
        <v>2.4923671497584543</v>
      </c>
    </row>
    <row r="22" spans="1:8" ht="15" customHeight="1" x14ac:dyDescent="0.2">
      <c r="A22" s="102" t="s">
        <v>52</v>
      </c>
      <c r="B22" s="103">
        <v>9787</v>
      </c>
      <c r="C22" s="103">
        <v>8414</v>
      </c>
      <c r="D22" s="275">
        <v>0.84223633420495581</v>
      </c>
      <c r="E22" s="103">
        <v>20873</v>
      </c>
      <c r="F22" s="103">
        <v>17012</v>
      </c>
      <c r="G22" s="275">
        <f t="shared" si="0"/>
        <v>0.81502419393474823</v>
      </c>
      <c r="H22" s="145">
        <f t="shared" si="1"/>
        <v>2.1327270869520794</v>
      </c>
    </row>
    <row r="23" spans="1:8" ht="15" customHeight="1" x14ac:dyDescent="0.2">
      <c r="A23" s="102" t="s">
        <v>53</v>
      </c>
      <c r="B23" s="103">
        <v>46965</v>
      </c>
      <c r="C23" s="103">
        <v>39163</v>
      </c>
      <c r="D23" s="275">
        <v>0.81769013792924983</v>
      </c>
      <c r="E23" s="103">
        <v>98225</v>
      </c>
      <c r="F23" s="103">
        <v>76220</v>
      </c>
      <c r="G23" s="275">
        <f t="shared" si="0"/>
        <v>0.77597353016034609</v>
      </c>
      <c r="H23" s="145">
        <f t="shared" si="1"/>
        <v>2.0914510805919302</v>
      </c>
    </row>
    <row r="24" spans="1:8" ht="15" customHeight="1" x14ac:dyDescent="0.2">
      <c r="A24" s="102" t="s">
        <v>54</v>
      </c>
      <c r="B24" s="103">
        <v>3909</v>
      </c>
      <c r="C24" s="103">
        <v>3451</v>
      </c>
      <c r="D24" s="275">
        <v>0.86892109500805148</v>
      </c>
      <c r="E24" s="103">
        <v>8105</v>
      </c>
      <c r="F24" s="103">
        <v>6986</v>
      </c>
      <c r="G24" s="275">
        <f t="shared" si="0"/>
        <v>0.86193707587908697</v>
      </c>
      <c r="H24" s="145">
        <f t="shared" si="1"/>
        <v>2.0734203121002812</v>
      </c>
    </row>
    <row r="25" spans="1:8" ht="15" customHeight="1" x14ac:dyDescent="0.2">
      <c r="A25" s="102" t="s">
        <v>55</v>
      </c>
      <c r="B25" s="103">
        <v>11580</v>
      </c>
      <c r="C25" s="103">
        <v>9960</v>
      </c>
      <c r="D25" s="275">
        <v>0.8437302423603793</v>
      </c>
      <c r="E25" s="103">
        <v>24502</v>
      </c>
      <c r="F25" s="103">
        <v>20122</v>
      </c>
      <c r="G25" s="275">
        <f t="shared" si="0"/>
        <v>0.82123908252387556</v>
      </c>
      <c r="H25" s="145">
        <f t="shared" si="1"/>
        <v>2.1158894645941277</v>
      </c>
    </row>
    <row r="26" spans="1:8" ht="15" customHeight="1" x14ac:dyDescent="0.2">
      <c r="A26" s="102" t="s">
        <v>56</v>
      </c>
      <c r="B26" s="103">
        <v>3014</v>
      </c>
      <c r="C26" s="103">
        <v>2743</v>
      </c>
      <c r="D26" s="275">
        <v>0.90476190476190477</v>
      </c>
      <c r="E26" s="103">
        <v>6252</v>
      </c>
      <c r="F26" s="103">
        <v>5585</v>
      </c>
      <c r="G26" s="275">
        <f t="shared" si="0"/>
        <v>0.89331413947536786</v>
      </c>
      <c r="H26" s="145">
        <f t="shared" si="1"/>
        <v>2.0743198407431982</v>
      </c>
    </row>
    <row r="27" spans="1:8" ht="15" customHeight="1" x14ac:dyDescent="0.2">
      <c r="A27" s="102" t="s">
        <v>57</v>
      </c>
      <c r="B27" s="103">
        <v>5926</v>
      </c>
      <c r="C27" s="103">
        <v>5080</v>
      </c>
      <c r="D27" s="275">
        <v>0.84245166598107779</v>
      </c>
      <c r="E27" s="103">
        <v>11865</v>
      </c>
      <c r="F27" s="103">
        <v>9781</v>
      </c>
      <c r="G27" s="275">
        <f t="shared" si="0"/>
        <v>0.82435735356089335</v>
      </c>
      <c r="H27" s="145">
        <f t="shared" si="1"/>
        <v>2.0021937225784678</v>
      </c>
    </row>
    <row r="28" spans="1:8" ht="15" customHeight="1" x14ac:dyDescent="0.2">
      <c r="A28" s="102" t="s">
        <v>58</v>
      </c>
      <c r="B28" s="103">
        <v>5747</v>
      </c>
      <c r="C28" s="103">
        <v>5047</v>
      </c>
      <c r="D28" s="275">
        <v>0.86021968554813699</v>
      </c>
      <c r="E28" s="103">
        <v>12081</v>
      </c>
      <c r="F28" s="103">
        <v>10221</v>
      </c>
      <c r="G28" s="275">
        <f t="shared" si="0"/>
        <v>0.84603923516265211</v>
      </c>
      <c r="H28" s="145">
        <f t="shared" si="1"/>
        <v>2.102140247085436</v>
      </c>
    </row>
    <row r="29" spans="1:8" ht="15" customHeight="1" x14ac:dyDescent="0.2">
      <c r="A29" s="102" t="s">
        <v>59</v>
      </c>
      <c r="B29" s="103">
        <v>139063</v>
      </c>
      <c r="C29" s="103">
        <v>107809</v>
      </c>
      <c r="D29" s="275">
        <v>0.75882039965459791</v>
      </c>
      <c r="E29" s="103">
        <v>287189</v>
      </c>
      <c r="F29" s="103">
        <v>207910</v>
      </c>
      <c r="G29" s="275">
        <f t="shared" si="0"/>
        <v>0.72394834063978775</v>
      </c>
      <c r="H29" s="145">
        <f t="shared" si="1"/>
        <v>2.0651719005055265</v>
      </c>
    </row>
    <row r="30" spans="1:8" ht="15" customHeight="1" x14ac:dyDescent="0.2">
      <c r="A30" s="102" t="s">
        <v>60</v>
      </c>
      <c r="B30" s="103">
        <v>11751</v>
      </c>
      <c r="C30" s="103">
        <v>9943</v>
      </c>
      <c r="D30" s="275">
        <v>0.82675303310713555</v>
      </c>
      <c r="E30" s="103">
        <v>25467</v>
      </c>
      <c r="F30" s="103">
        <v>20166</v>
      </c>
      <c r="G30" s="275">
        <f t="shared" si="0"/>
        <v>0.79184827423724824</v>
      </c>
      <c r="H30" s="145">
        <f t="shared" si="1"/>
        <v>2.1672198110799079</v>
      </c>
    </row>
    <row r="31" spans="1:8" ht="15" customHeight="1" x14ac:dyDescent="0.2">
      <c r="A31" s="102" t="s">
        <v>61</v>
      </c>
      <c r="B31" s="103">
        <v>23842</v>
      </c>
      <c r="C31" s="103">
        <v>20108</v>
      </c>
      <c r="D31" s="275">
        <v>0.82562241709505091</v>
      </c>
      <c r="E31" s="103">
        <v>52793</v>
      </c>
      <c r="F31" s="103">
        <v>40947</v>
      </c>
      <c r="G31" s="275">
        <f t="shared" si="0"/>
        <v>0.77561419127535847</v>
      </c>
      <c r="H31" s="145">
        <f t="shared" si="1"/>
        <v>2.2142857142857144</v>
      </c>
    </row>
    <row r="32" spans="1:8" ht="15" customHeight="1" x14ac:dyDescent="0.2">
      <c r="A32" s="102" t="s">
        <v>62</v>
      </c>
      <c r="B32" s="103">
        <v>4586</v>
      </c>
      <c r="C32" s="103">
        <v>3839</v>
      </c>
      <c r="D32" s="275">
        <v>0.83208020050125309</v>
      </c>
      <c r="E32" s="103">
        <v>8636</v>
      </c>
      <c r="F32" s="103">
        <v>7050</v>
      </c>
      <c r="G32" s="275">
        <f t="shared" si="0"/>
        <v>0.81635016211208888</v>
      </c>
      <c r="H32" s="145">
        <f t="shared" si="1"/>
        <v>1.8831225468818142</v>
      </c>
    </row>
    <row r="33" spans="1:9" ht="15" customHeight="1" x14ac:dyDescent="0.2">
      <c r="A33" s="102" t="s">
        <v>63</v>
      </c>
      <c r="B33" s="103">
        <v>3903</v>
      </c>
      <c r="C33" s="103">
        <v>3505</v>
      </c>
      <c r="D33" s="275">
        <v>0.88927999999999996</v>
      </c>
      <c r="E33" s="103">
        <v>7860</v>
      </c>
      <c r="F33" s="103">
        <v>6921</v>
      </c>
      <c r="G33" s="275">
        <f t="shared" si="0"/>
        <v>0.8805343511450382</v>
      </c>
      <c r="H33" s="145">
        <f t="shared" si="1"/>
        <v>2.013835511145273</v>
      </c>
    </row>
    <row r="34" spans="1:9" ht="15" customHeight="1" x14ac:dyDescent="0.2">
      <c r="A34" s="102" t="s">
        <v>64</v>
      </c>
      <c r="B34" s="103">
        <v>7501</v>
      </c>
      <c r="C34" s="103">
        <v>6646</v>
      </c>
      <c r="D34" s="275">
        <v>0.87580194110873499</v>
      </c>
      <c r="E34" s="103">
        <v>14465</v>
      </c>
      <c r="F34" s="103">
        <v>12486</v>
      </c>
      <c r="G34" s="275">
        <f t="shared" si="0"/>
        <v>0.86318700311095753</v>
      </c>
      <c r="H34" s="145">
        <f t="shared" si="1"/>
        <v>1.9284095453939474</v>
      </c>
    </row>
    <row r="35" spans="1:9" ht="15" customHeight="1" x14ac:dyDescent="0.2">
      <c r="A35" s="102" t="s">
        <v>65</v>
      </c>
      <c r="B35" s="103">
        <v>6637</v>
      </c>
      <c r="C35" s="103">
        <v>5611</v>
      </c>
      <c r="D35" s="275">
        <v>0.83192804946599208</v>
      </c>
      <c r="E35" s="103">
        <v>12945</v>
      </c>
      <c r="F35" s="103">
        <v>10498</v>
      </c>
      <c r="G35" s="275">
        <f t="shared" si="0"/>
        <v>0.81096948628814214</v>
      </c>
      <c r="H35" s="145">
        <f t="shared" si="1"/>
        <v>1.9504294108784088</v>
      </c>
    </row>
    <row r="36" spans="1:9" ht="15" customHeight="1" x14ac:dyDescent="0.2">
      <c r="A36" s="102" t="s">
        <v>66</v>
      </c>
      <c r="B36" s="103">
        <v>6911</v>
      </c>
      <c r="C36" s="103">
        <v>5832</v>
      </c>
      <c r="D36" s="275">
        <v>0.82922066394461214</v>
      </c>
      <c r="E36" s="103">
        <v>14763</v>
      </c>
      <c r="F36" s="103">
        <v>11673</v>
      </c>
      <c r="G36" s="275">
        <f t="shared" si="0"/>
        <v>0.79069294858768546</v>
      </c>
      <c r="H36" s="145">
        <f t="shared" si="1"/>
        <v>2.1361597453335261</v>
      </c>
    </row>
    <row r="37" spans="1:9" ht="20.100000000000001" customHeight="1" x14ac:dyDescent="0.2">
      <c r="A37" s="181" t="s">
        <v>152</v>
      </c>
      <c r="B37" s="182">
        <f>SUM(B9:B36)</f>
        <v>413749</v>
      </c>
      <c r="C37" s="182">
        <f>SUM(C9:C36)</f>
        <v>343724</v>
      </c>
      <c r="D37" s="276">
        <f>C37/B37</f>
        <v>0.83075487795740899</v>
      </c>
      <c r="E37" s="182">
        <f>SUM(E9:E36)</f>
        <v>871228</v>
      </c>
      <c r="F37" s="182">
        <f>SUM(F9:F36)</f>
        <v>686149</v>
      </c>
      <c r="G37" s="276">
        <f t="shared" si="0"/>
        <v>0.78756536750425832</v>
      </c>
      <c r="H37" s="230">
        <f>E37/B37</f>
        <v>2.1056920983494822</v>
      </c>
    </row>
    <row r="39" spans="1:9" s="6" customFormat="1" ht="51" customHeight="1" x14ac:dyDescent="0.2">
      <c r="A39" s="315" t="s">
        <v>508</v>
      </c>
      <c r="B39" s="315"/>
      <c r="C39" s="315"/>
      <c r="D39" s="315"/>
      <c r="E39" s="315"/>
      <c r="F39" s="315"/>
      <c r="G39" s="315"/>
      <c r="H39" s="315"/>
      <c r="I39" s="123"/>
    </row>
    <row r="40" spans="1:9" x14ac:dyDescent="0.2">
      <c r="A40" s="49"/>
    </row>
    <row r="41" spans="1:9" x14ac:dyDescent="0.2">
      <c r="A41" s="49"/>
    </row>
    <row r="42" spans="1:9" x14ac:dyDescent="0.2">
      <c r="A42" s="49"/>
      <c r="B42" s="10"/>
    </row>
  </sheetData>
  <mergeCells count="8">
    <mergeCell ref="A39:H39"/>
    <mergeCell ref="A6:A7"/>
    <mergeCell ref="H6:H7"/>
    <mergeCell ref="A2:H2"/>
    <mergeCell ref="A3:H3"/>
    <mergeCell ref="A4:H4"/>
    <mergeCell ref="B6:D6"/>
    <mergeCell ref="E6:G6"/>
  </mergeCells>
  <hyperlinks>
    <hyperlink ref="A1" location="Съдържание!Print_Area" display="към съдържанието" xr:uid="{00000000-0004-0000-0600-000000000000}"/>
  </hyperlinks>
  <printOptions horizontalCentered="1"/>
  <pageMargins left="0.39370078740157483" right="0.39370078740157483" top="0.59055118110236227" bottom="0.59055118110236227" header="0.51181102362204722" footer="0.51181102362204722"/>
  <pageSetup paperSize="9" scale="7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41"/>
  <sheetViews>
    <sheetView topLeftCell="A19" zoomScaleNormal="100" workbookViewId="0">
      <selection activeCell="I1" sqref="I1:I5"/>
    </sheetView>
  </sheetViews>
  <sheetFormatPr defaultRowHeight="12.75" x14ac:dyDescent="0.2"/>
  <cols>
    <col min="1" max="1" width="20.7109375" customWidth="1"/>
    <col min="2" max="3" width="13.7109375" customWidth="1"/>
    <col min="4" max="4" width="20.7109375" customWidth="1"/>
    <col min="5" max="5" width="13.7109375" customWidth="1"/>
    <col min="6" max="7" width="18.7109375" customWidth="1"/>
    <col min="8" max="8" width="15.7109375" customWidth="1"/>
    <col min="9" max="9" width="9.140625" style="13" customWidth="1"/>
    <col min="10" max="23" width="9.140625" customWidth="1"/>
  </cols>
  <sheetData>
    <row r="1" spans="1:32" s="6" customFormat="1" ht="15" customHeight="1" x14ac:dyDescent="0.2">
      <c r="A1" s="255" t="s">
        <v>71</v>
      </c>
      <c r="B1" s="104"/>
      <c r="C1" s="104"/>
      <c r="D1" s="104"/>
      <c r="E1" s="104"/>
      <c r="F1" s="104"/>
      <c r="G1" s="104"/>
      <c r="H1" s="386"/>
      <c r="I1" s="123"/>
    </row>
    <row r="2" spans="1:32" ht="30" customHeight="1" x14ac:dyDescent="0.25">
      <c r="A2" s="316" t="s">
        <v>383</v>
      </c>
      <c r="B2" s="317"/>
      <c r="C2" s="317"/>
      <c r="D2" s="317"/>
      <c r="E2" s="317"/>
      <c r="F2" s="317"/>
      <c r="G2" s="317"/>
      <c r="H2" s="318"/>
    </row>
    <row r="3" spans="1:32" ht="15" customHeight="1" x14ac:dyDescent="0.2">
      <c r="A3" s="319" t="s">
        <v>7</v>
      </c>
      <c r="B3" s="294"/>
      <c r="C3" s="294"/>
      <c r="D3" s="294"/>
      <c r="E3" s="294"/>
      <c r="F3" s="294"/>
      <c r="G3" s="294"/>
      <c r="H3" s="320"/>
    </row>
    <row r="4" spans="1:32" ht="15" customHeight="1" x14ac:dyDescent="0.2">
      <c r="A4" s="319" t="s">
        <v>488</v>
      </c>
      <c r="B4" s="294"/>
      <c r="C4" s="294"/>
      <c r="D4" s="294"/>
      <c r="E4" s="294"/>
      <c r="F4" s="294"/>
      <c r="G4" s="294"/>
      <c r="H4" s="320"/>
    </row>
    <row r="5" spans="1:32" ht="15" customHeight="1" x14ac:dyDescent="0.2">
      <c r="A5" s="389"/>
      <c r="B5" s="390"/>
      <c r="C5" s="390"/>
      <c r="D5" s="390"/>
      <c r="E5" s="390"/>
      <c r="F5" s="390"/>
      <c r="G5" s="390"/>
      <c r="H5" s="391"/>
    </row>
    <row r="6" spans="1:32" ht="42" customHeight="1" x14ac:dyDescent="0.2">
      <c r="A6" s="322" t="s">
        <v>8</v>
      </c>
      <c r="B6" s="321" t="s">
        <v>210</v>
      </c>
      <c r="C6" s="321"/>
      <c r="D6" s="321"/>
      <c r="E6" s="321" t="s">
        <v>214</v>
      </c>
      <c r="F6" s="321"/>
      <c r="G6" s="321"/>
      <c r="H6" s="387" t="s">
        <v>169</v>
      </c>
    </row>
    <row r="7" spans="1:32" ht="50.25" customHeight="1" x14ac:dyDescent="0.2">
      <c r="A7" s="323"/>
      <c r="B7" s="179" t="s">
        <v>165</v>
      </c>
      <c r="C7" s="179" t="s">
        <v>166</v>
      </c>
      <c r="D7" s="180" t="s">
        <v>167</v>
      </c>
      <c r="E7" s="179" t="s">
        <v>213</v>
      </c>
      <c r="F7" s="179" t="s">
        <v>211</v>
      </c>
      <c r="G7" s="180" t="s">
        <v>170</v>
      </c>
      <c r="H7" s="388"/>
      <c r="AB7" s="17"/>
      <c r="AC7" s="17"/>
      <c r="AD7" s="17"/>
    </row>
    <row r="8" spans="1:32" ht="20.25" customHeight="1" x14ac:dyDescent="0.2">
      <c r="A8" s="178">
        <v>1</v>
      </c>
      <c r="B8" s="179">
        <v>2</v>
      </c>
      <c r="C8" s="179">
        <v>3</v>
      </c>
      <c r="D8" s="180" t="s">
        <v>168</v>
      </c>
      <c r="E8" s="180">
        <v>5</v>
      </c>
      <c r="F8" s="180">
        <v>6</v>
      </c>
      <c r="G8" s="180" t="s">
        <v>208</v>
      </c>
      <c r="H8" s="179" t="s">
        <v>209</v>
      </c>
      <c r="AB8" s="17"/>
      <c r="AC8" s="17"/>
      <c r="AD8" s="17"/>
    </row>
    <row r="9" spans="1:32" ht="15" customHeight="1" x14ac:dyDescent="0.2">
      <c r="A9" s="102" t="s">
        <v>39</v>
      </c>
      <c r="B9" s="103">
        <v>22206</v>
      </c>
      <c r="C9" s="103">
        <v>20075</v>
      </c>
      <c r="D9" s="275">
        <v>0.88943369793631122</v>
      </c>
      <c r="E9" s="103">
        <v>52327</v>
      </c>
      <c r="F9" s="103">
        <v>45109</v>
      </c>
      <c r="G9" s="275">
        <f>F9/E9</f>
        <v>0.86205973971372329</v>
      </c>
      <c r="H9" s="145">
        <f>E9/B9</f>
        <v>2.3564351976943168</v>
      </c>
      <c r="AB9" s="1"/>
      <c r="AC9" s="1"/>
      <c r="AD9" s="1"/>
      <c r="AE9" s="1"/>
      <c r="AF9" s="1"/>
    </row>
    <row r="10" spans="1:32" ht="15" customHeight="1" x14ac:dyDescent="0.2">
      <c r="A10" s="102" t="s">
        <v>40</v>
      </c>
      <c r="B10" s="103">
        <v>24818</v>
      </c>
      <c r="C10" s="103">
        <v>20702</v>
      </c>
      <c r="D10" s="275">
        <v>0.81724934989887321</v>
      </c>
      <c r="E10" s="103">
        <v>57904</v>
      </c>
      <c r="F10" s="103">
        <v>44315</v>
      </c>
      <c r="G10" s="275">
        <f t="shared" ref="G10:G37" si="0">F10/E10</f>
        <v>0.76531845813760713</v>
      </c>
      <c r="H10" s="145">
        <f t="shared" ref="H10:H36" si="1">E10/B10</f>
        <v>2.3331452977677491</v>
      </c>
      <c r="AB10" s="1"/>
      <c r="AC10" s="1"/>
      <c r="AD10" s="1"/>
      <c r="AE10" s="1"/>
      <c r="AF10" s="1"/>
    </row>
    <row r="11" spans="1:32" ht="15" customHeight="1" x14ac:dyDescent="0.2">
      <c r="A11" s="102" t="s">
        <v>41</v>
      </c>
      <c r="B11" s="103">
        <v>33839</v>
      </c>
      <c r="C11" s="103">
        <v>27671</v>
      </c>
      <c r="D11" s="275">
        <v>0.80719776132620169</v>
      </c>
      <c r="E11" s="103">
        <v>77950</v>
      </c>
      <c r="F11" s="103">
        <v>58120</v>
      </c>
      <c r="G11" s="275">
        <f t="shared" si="0"/>
        <v>0.74560615779345729</v>
      </c>
      <c r="H11" s="145">
        <f t="shared" si="1"/>
        <v>2.303555069594255</v>
      </c>
      <c r="AB11" s="1"/>
      <c r="AC11" s="1"/>
      <c r="AD11" s="1"/>
      <c r="AE11" s="1"/>
      <c r="AF11" s="1"/>
    </row>
    <row r="12" spans="1:32" ht="15" customHeight="1" x14ac:dyDescent="0.2">
      <c r="A12" s="102" t="s">
        <v>42</v>
      </c>
      <c r="B12" s="103">
        <v>15071</v>
      </c>
      <c r="C12" s="103">
        <v>12867</v>
      </c>
      <c r="D12" s="275">
        <v>0.84016201900607568</v>
      </c>
      <c r="E12" s="103">
        <v>36185</v>
      </c>
      <c r="F12" s="103">
        <v>27656</v>
      </c>
      <c r="G12" s="275">
        <f t="shared" si="0"/>
        <v>0.76429459720878812</v>
      </c>
      <c r="H12" s="145">
        <f t="shared" si="1"/>
        <v>2.4009687479264814</v>
      </c>
    </row>
    <row r="13" spans="1:32" ht="15" customHeight="1" x14ac:dyDescent="0.2">
      <c r="A13" s="102" t="s">
        <v>43</v>
      </c>
      <c r="B13" s="103">
        <v>3150</v>
      </c>
      <c r="C13" s="103">
        <v>2791</v>
      </c>
      <c r="D13" s="275">
        <v>0.87229190421892822</v>
      </c>
      <c r="E13" s="103">
        <v>6405</v>
      </c>
      <c r="F13" s="103">
        <v>5389</v>
      </c>
      <c r="G13" s="275">
        <f t="shared" si="0"/>
        <v>0.84137392661982824</v>
      </c>
      <c r="H13" s="145">
        <f t="shared" si="1"/>
        <v>2.0333333333333332</v>
      </c>
    </row>
    <row r="14" spans="1:32" ht="15" customHeight="1" x14ac:dyDescent="0.2">
      <c r="A14" s="102" t="s">
        <v>44</v>
      </c>
      <c r="B14" s="103">
        <v>9649</v>
      </c>
      <c r="C14" s="103">
        <v>8758</v>
      </c>
      <c r="D14" s="275">
        <v>0.8932646301067354</v>
      </c>
      <c r="E14" s="103">
        <v>22840</v>
      </c>
      <c r="F14" s="103">
        <v>19442</v>
      </c>
      <c r="G14" s="275">
        <f t="shared" si="0"/>
        <v>0.8512259194395797</v>
      </c>
      <c r="H14" s="145">
        <f t="shared" si="1"/>
        <v>2.3670846719867344</v>
      </c>
    </row>
    <row r="15" spans="1:32" ht="15" customHeight="1" x14ac:dyDescent="0.2">
      <c r="A15" s="102" t="s">
        <v>45</v>
      </c>
      <c r="B15" s="103">
        <v>9584</v>
      </c>
      <c r="C15" s="103">
        <v>8752</v>
      </c>
      <c r="D15" s="275">
        <v>0.90206626726983741</v>
      </c>
      <c r="E15" s="103">
        <v>25706</v>
      </c>
      <c r="F15" s="103">
        <v>22298</v>
      </c>
      <c r="G15" s="275">
        <f t="shared" si="0"/>
        <v>0.86742394771648645</v>
      </c>
      <c r="H15" s="145">
        <f t="shared" si="1"/>
        <v>2.682178631051753</v>
      </c>
    </row>
    <row r="16" spans="1:32" ht="15" customHeight="1" x14ac:dyDescent="0.2">
      <c r="A16" s="102" t="s">
        <v>46</v>
      </c>
      <c r="B16" s="103">
        <v>6314</v>
      </c>
      <c r="C16" s="103">
        <v>5654</v>
      </c>
      <c r="D16" s="275">
        <v>0.88084864557681375</v>
      </c>
      <c r="E16" s="103">
        <v>13165</v>
      </c>
      <c r="F16" s="103">
        <v>11009</v>
      </c>
      <c r="G16" s="275">
        <f t="shared" si="0"/>
        <v>0.83623243448537787</v>
      </c>
      <c r="H16" s="145">
        <f t="shared" si="1"/>
        <v>2.0850490972442191</v>
      </c>
    </row>
    <row r="17" spans="1:8" ht="15" customHeight="1" x14ac:dyDescent="0.2">
      <c r="A17" s="102" t="s">
        <v>47</v>
      </c>
      <c r="B17" s="103">
        <v>7284</v>
      </c>
      <c r="C17" s="103">
        <v>6646</v>
      </c>
      <c r="D17" s="275">
        <v>0.89726138389239996</v>
      </c>
      <c r="E17" s="103">
        <v>17276</v>
      </c>
      <c r="F17" s="103">
        <v>14988</v>
      </c>
      <c r="G17" s="275">
        <f t="shared" si="0"/>
        <v>0.86756193563324846</v>
      </c>
      <c r="H17" s="145">
        <f t="shared" si="1"/>
        <v>2.3717737506864358</v>
      </c>
    </row>
    <row r="18" spans="1:8" ht="15" customHeight="1" x14ac:dyDescent="0.2">
      <c r="A18" s="102" t="s">
        <v>48</v>
      </c>
      <c r="B18" s="103">
        <v>7368</v>
      </c>
      <c r="C18" s="103">
        <v>6640</v>
      </c>
      <c r="D18" s="275">
        <v>0.88523533204384264</v>
      </c>
      <c r="E18" s="103">
        <v>17248</v>
      </c>
      <c r="F18" s="103">
        <v>14579</v>
      </c>
      <c r="G18" s="275">
        <f t="shared" si="0"/>
        <v>0.84525742115027824</v>
      </c>
      <c r="H18" s="145">
        <f t="shared" si="1"/>
        <v>2.3409337676438655</v>
      </c>
    </row>
    <row r="19" spans="1:8" ht="15" customHeight="1" x14ac:dyDescent="0.2">
      <c r="A19" s="102" t="s">
        <v>49</v>
      </c>
      <c r="B19" s="103">
        <v>5960</v>
      </c>
      <c r="C19" s="103">
        <v>5513</v>
      </c>
      <c r="D19" s="275">
        <v>0.91528762805358554</v>
      </c>
      <c r="E19" s="103">
        <v>13500</v>
      </c>
      <c r="F19" s="103">
        <v>12059</v>
      </c>
      <c r="G19" s="275">
        <f t="shared" si="0"/>
        <v>0.89325925925925931</v>
      </c>
      <c r="H19" s="145">
        <f t="shared" si="1"/>
        <v>2.2651006711409396</v>
      </c>
    </row>
    <row r="20" spans="1:8" ht="15" customHeight="1" x14ac:dyDescent="0.2">
      <c r="A20" s="102" t="s">
        <v>50</v>
      </c>
      <c r="B20" s="103">
        <v>15190</v>
      </c>
      <c r="C20" s="103">
        <v>13689</v>
      </c>
      <c r="D20" s="275">
        <v>0.88898457684177568</v>
      </c>
      <c r="E20" s="103">
        <v>37126</v>
      </c>
      <c r="F20" s="103">
        <v>31559</v>
      </c>
      <c r="G20" s="275">
        <f t="shared" si="0"/>
        <v>0.85005117707267142</v>
      </c>
      <c r="H20" s="145">
        <f t="shared" si="1"/>
        <v>2.444107965766952</v>
      </c>
    </row>
    <row r="21" spans="1:8" ht="15" customHeight="1" x14ac:dyDescent="0.2">
      <c r="A21" s="102" t="s">
        <v>51</v>
      </c>
      <c r="B21" s="103">
        <v>6671</v>
      </c>
      <c r="C21" s="103">
        <v>6062</v>
      </c>
      <c r="D21" s="275">
        <v>0.89776526482491636</v>
      </c>
      <c r="E21" s="103">
        <v>17090</v>
      </c>
      <c r="F21" s="103">
        <v>15024</v>
      </c>
      <c r="G21" s="275">
        <f t="shared" si="0"/>
        <v>0.87911059098888233</v>
      </c>
      <c r="H21" s="145">
        <f t="shared" si="1"/>
        <v>2.561834807375206</v>
      </c>
    </row>
    <row r="22" spans="1:8" ht="15" customHeight="1" x14ac:dyDescent="0.2">
      <c r="A22" s="102" t="s">
        <v>52</v>
      </c>
      <c r="B22" s="103">
        <v>13471</v>
      </c>
      <c r="C22" s="103">
        <v>11685</v>
      </c>
      <c r="D22" s="275">
        <v>0.852043956043956</v>
      </c>
      <c r="E22" s="103">
        <v>30989</v>
      </c>
      <c r="F22" s="103">
        <v>24665</v>
      </c>
      <c r="G22" s="275">
        <f t="shared" si="0"/>
        <v>0.79592758720836421</v>
      </c>
      <c r="H22" s="145">
        <f t="shared" si="1"/>
        <v>2.3004231311706631</v>
      </c>
    </row>
    <row r="23" spans="1:8" ht="15" customHeight="1" x14ac:dyDescent="0.2">
      <c r="A23" s="102" t="s">
        <v>53</v>
      </c>
      <c r="B23" s="103">
        <v>59677</v>
      </c>
      <c r="C23" s="103">
        <v>50607</v>
      </c>
      <c r="D23" s="275">
        <v>0.8320098576122672</v>
      </c>
      <c r="E23" s="103">
        <v>146261</v>
      </c>
      <c r="F23" s="103">
        <v>110714</v>
      </c>
      <c r="G23" s="275">
        <f t="shared" si="0"/>
        <v>0.7569618695345991</v>
      </c>
      <c r="H23" s="145">
        <f t="shared" si="1"/>
        <v>2.4508772223804818</v>
      </c>
    </row>
    <row r="24" spans="1:8" ht="15" customHeight="1" x14ac:dyDescent="0.2">
      <c r="A24" s="102" t="s">
        <v>54</v>
      </c>
      <c r="B24" s="103">
        <v>5329</v>
      </c>
      <c r="C24" s="103">
        <v>4720</v>
      </c>
      <c r="D24" s="275">
        <v>0.86942818550202616</v>
      </c>
      <c r="E24" s="103">
        <v>12031</v>
      </c>
      <c r="F24" s="103">
        <v>10156</v>
      </c>
      <c r="G24" s="275">
        <f t="shared" si="0"/>
        <v>0.84415260576843154</v>
      </c>
      <c r="H24" s="145">
        <f t="shared" si="1"/>
        <v>2.2576468380559205</v>
      </c>
    </row>
    <row r="25" spans="1:8" ht="15" customHeight="1" x14ac:dyDescent="0.2">
      <c r="A25" s="102" t="s">
        <v>55</v>
      </c>
      <c r="B25" s="103">
        <v>14327</v>
      </c>
      <c r="C25" s="103">
        <v>12482</v>
      </c>
      <c r="D25" s="275">
        <v>0.8599375308236068</v>
      </c>
      <c r="E25" s="103">
        <v>34552</v>
      </c>
      <c r="F25" s="103">
        <v>27635</v>
      </c>
      <c r="G25" s="275">
        <f t="shared" si="0"/>
        <v>0.79980898356100949</v>
      </c>
      <c r="H25" s="145">
        <f t="shared" si="1"/>
        <v>2.4116702729112864</v>
      </c>
    </row>
    <row r="26" spans="1:8" ht="15" customHeight="1" x14ac:dyDescent="0.2">
      <c r="A26" s="102" t="s">
        <v>56</v>
      </c>
      <c r="B26" s="103">
        <v>4298</v>
      </c>
      <c r="C26" s="103">
        <v>3917</v>
      </c>
      <c r="D26" s="275">
        <v>0.90579107786090329</v>
      </c>
      <c r="E26" s="103">
        <v>9734</v>
      </c>
      <c r="F26" s="103">
        <v>8532</v>
      </c>
      <c r="G26" s="275">
        <f t="shared" si="0"/>
        <v>0.87651530717074178</v>
      </c>
      <c r="H26" s="145">
        <f t="shared" si="1"/>
        <v>2.2647743136342484</v>
      </c>
    </row>
    <row r="27" spans="1:8" ht="15" customHeight="1" x14ac:dyDescent="0.2">
      <c r="A27" s="102" t="s">
        <v>57</v>
      </c>
      <c r="B27" s="103">
        <v>8868</v>
      </c>
      <c r="C27" s="103">
        <v>7718</v>
      </c>
      <c r="D27" s="275">
        <v>0.85281558580197492</v>
      </c>
      <c r="E27" s="103">
        <v>19373</v>
      </c>
      <c r="F27" s="103">
        <v>15705</v>
      </c>
      <c r="G27" s="275">
        <f t="shared" si="0"/>
        <v>0.8106643266401693</v>
      </c>
      <c r="H27" s="145">
        <f t="shared" si="1"/>
        <v>2.184596301308074</v>
      </c>
    </row>
    <row r="28" spans="1:8" ht="15" customHeight="1" x14ac:dyDescent="0.2">
      <c r="A28" s="102" t="s">
        <v>58</v>
      </c>
      <c r="B28" s="103">
        <v>7806</v>
      </c>
      <c r="C28" s="103">
        <v>7047</v>
      </c>
      <c r="D28" s="275">
        <v>0.88351446502372566</v>
      </c>
      <c r="E28" s="103">
        <v>18508</v>
      </c>
      <c r="F28" s="103">
        <v>15589</v>
      </c>
      <c r="G28" s="275">
        <f t="shared" si="0"/>
        <v>0.84228441754916794</v>
      </c>
      <c r="H28" s="145">
        <f t="shared" si="1"/>
        <v>2.3709966692287985</v>
      </c>
    </row>
    <row r="29" spans="1:8" ht="15" customHeight="1" x14ac:dyDescent="0.2">
      <c r="A29" s="102" t="s">
        <v>59</v>
      </c>
      <c r="B29" s="103">
        <v>189199</v>
      </c>
      <c r="C29" s="103">
        <v>149091</v>
      </c>
      <c r="D29" s="275">
        <v>0.77213215804721691</v>
      </c>
      <c r="E29" s="103">
        <v>441297</v>
      </c>
      <c r="F29" s="103">
        <v>309279</v>
      </c>
      <c r="G29" s="275">
        <f t="shared" si="0"/>
        <v>0.70084093025785354</v>
      </c>
      <c r="H29" s="145">
        <f t="shared" si="1"/>
        <v>2.3324489030068869</v>
      </c>
    </row>
    <row r="30" spans="1:8" ht="15" customHeight="1" x14ac:dyDescent="0.2">
      <c r="A30" s="102" t="s">
        <v>60</v>
      </c>
      <c r="B30" s="103">
        <v>15329</v>
      </c>
      <c r="C30" s="103">
        <v>13347</v>
      </c>
      <c r="D30" s="275">
        <v>0.85417775412453434</v>
      </c>
      <c r="E30" s="103">
        <v>36254</v>
      </c>
      <c r="F30" s="103">
        <v>29254</v>
      </c>
      <c r="G30" s="275">
        <f t="shared" si="0"/>
        <v>0.80691785733987975</v>
      </c>
      <c r="H30" s="145">
        <f t="shared" si="1"/>
        <v>2.3650596907821777</v>
      </c>
    </row>
    <row r="31" spans="1:8" ht="15" customHeight="1" x14ac:dyDescent="0.2">
      <c r="A31" s="102" t="s">
        <v>61</v>
      </c>
      <c r="B31" s="103">
        <v>24378</v>
      </c>
      <c r="C31" s="103">
        <v>21207</v>
      </c>
      <c r="D31" s="275">
        <v>0.85579650911189109</v>
      </c>
      <c r="E31" s="103">
        <v>58549</v>
      </c>
      <c r="F31" s="103">
        <v>46165</v>
      </c>
      <c r="G31" s="275">
        <f t="shared" si="0"/>
        <v>0.78848485883618846</v>
      </c>
      <c r="H31" s="145">
        <f t="shared" si="1"/>
        <v>2.4017146607597013</v>
      </c>
    </row>
    <row r="32" spans="1:8" ht="15" customHeight="1" x14ac:dyDescent="0.2">
      <c r="A32" s="102" t="s">
        <v>62</v>
      </c>
      <c r="B32" s="103">
        <v>6795</v>
      </c>
      <c r="C32" s="103">
        <v>5802</v>
      </c>
      <c r="D32" s="275">
        <v>0.84742416083288463</v>
      </c>
      <c r="E32" s="103">
        <v>13995</v>
      </c>
      <c r="F32" s="103">
        <v>11332</v>
      </c>
      <c r="G32" s="275">
        <f t="shared" si="0"/>
        <v>0.80971775634155052</v>
      </c>
      <c r="H32" s="145">
        <f t="shared" si="1"/>
        <v>2.0596026490066226</v>
      </c>
    </row>
    <row r="33" spans="1:8" ht="15" customHeight="1" x14ac:dyDescent="0.2">
      <c r="A33" s="102" t="s">
        <v>63</v>
      </c>
      <c r="B33" s="103">
        <v>4616</v>
      </c>
      <c r="C33" s="103">
        <v>4159</v>
      </c>
      <c r="D33" s="275">
        <v>0.88533057851239672</v>
      </c>
      <c r="E33" s="103">
        <v>9994</v>
      </c>
      <c r="F33" s="103">
        <v>8538</v>
      </c>
      <c r="G33" s="275">
        <f t="shared" si="0"/>
        <v>0.85431258755253148</v>
      </c>
      <c r="H33" s="145">
        <f t="shared" si="1"/>
        <v>2.1650779896013863</v>
      </c>
    </row>
    <row r="34" spans="1:8" ht="15" customHeight="1" x14ac:dyDescent="0.2">
      <c r="A34" s="102" t="s">
        <v>64</v>
      </c>
      <c r="B34" s="103">
        <v>10928</v>
      </c>
      <c r="C34" s="103">
        <v>9758</v>
      </c>
      <c r="D34" s="275">
        <v>0.88169378299752177</v>
      </c>
      <c r="E34" s="103">
        <v>23004</v>
      </c>
      <c r="F34" s="103">
        <v>19211</v>
      </c>
      <c r="G34" s="275">
        <f t="shared" si="0"/>
        <v>0.83511563206398887</v>
      </c>
      <c r="H34" s="145">
        <f t="shared" si="1"/>
        <v>2.1050512445095166</v>
      </c>
    </row>
    <row r="35" spans="1:8" ht="15" customHeight="1" x14ac:dyDescent="0.2">
      <c r="A35" s="102" t="s">
        <v>65</v>
      </c>
      <c r="B35" s="103">
        <v>7886</v>
      </c>
      <c r="C35" s="103">
        <v>6663</v>
      </c>
      <c r="D35" s="275">
        <v>0.83563096500530221</v>
      </c>
      <c r="E35" s="103">
        <v>16912</v>
      </c>
      <c r="F35" s="103">
        <v>13596</v>
      </c>
      <c r="G35" s="275">
        <f t="shared" si="0"/>
        <v>0.80392620624408706</v>
      </c>
      <c r="H35" s="145">
        <f t="shared" si="1"/>
        <v>2.1445599797108801</v>
      </c>
    </row>
    <row r="36" spans="1:8" ht="15" customHeight="1" x14ac:dyDescent="0.2">
      <c r="A36" s="102" t="s">
        <v>66</v>
      </c>
      <c r="B36" s="103">
        <v>7414</v>
      </c>
      <c r="C36" s="103">
        <v>6590</v>
      </c>
      <c r="D36" s="275">
        <v>0.877665544332211</v>
      </c>
      <c r="E36" s="103">
        <v>17138</v>
      </c>
      <c r="F36" s="103">
        <v>14190</v>
      </c>
      <c r="G36" s="275">
        <f t="shared" si="0"/>
        <v>0.82798459563543003</v>
      </c>
      <c r="H36" s="145">
        <f t="shared" si="1"/>
        <v>2.3115727002967361</v>
      </c>
    </row>
    <row r="37" spans="1:8" ht="20.100000000000001" customHeight="1" x14ac:dyDescent="0.2">
      <c r="A37" s="181" t="s">
        <v>152</v>
      </c>
      <c r="B37" s="182">
        <f>SUM(B9:B36)</f>
        <v>547425</v>
      </c>
      <c r="C37" s="182">
        <f>SUM(C9:C36)</f>
        <v>460613</v>
      </c>
      <c r="D37" s="276">
        <f>C37/B37</f>
        <v>0.84141754578252725</v>
      </c>
      <c r="E37" s="182">
        <f>SUM(E9:E36)</f>
        <v>1283313</v>
      </c>
      <c r="F37" s="182">
        <f>SUM(F9:F36)</f>
        <v>986108</v>
      </c>
      <c r="G37" s="276">
        <f t="shared" si="0"/>
        <v>0.76840801893224797</v>
      </c>
      <c r="H37" s="230">
        <f>E37/B37</f>
        <v>2.3442718180572681</v>
      </c>
    </row>
    <row r="39" spans="1:8" ht="51.75" customHeight="1" x14ac:dyDescent="0.2">
      <c r="A39" s="315" t="s">
        <v>508</v>
      </c>
      <c r="B39" s="315"/>
      <c r="C39" s="315"/>
      <c r="D39" s="315"/>
      <c r="E39" s="315"/>
      <c r="F39" s="315"/>
      <c r="G39" s="315"/>
      <c r="H39" s="315"/>
    </row>
    <row r="40" spans="1:8" x14ac:dyDescent="0.2">
      <c r="A40" s="49"/>
    </row>
    <row r="41" spans="1:8" x14ac:dyDescent="0.2">
      <c r="A41" s="49"/>
      <c r="B41" s="10"/>
    </row>
  </sheetData>
  <mergeCells count="8">
    <mergeCell ref="A39:H39"/>
    <mergeCell ref="H6:H7"/>
    <mergeCell ref="A2:H2"/>
    <mergeCell ref="A3:H3"/>
    <mergeCell ref="A4:H4"/>
    <mergeCell ref="B6:D6"/>
    <mergeCell ref="E6:G6"/>
    <mergeCell ref="A6:A7"/>
  </mergeCells>
  <hyperlinks>
    <hyperlink ref="A1" location="Съдържание!Print_Area" display="към съдържанието" xr:uid="{00000000-0004-0000-0700-000000000000}"/>
  </hyperlinks>
  <printOptions horizontalCentered="1"/>
  <pageMargins left="0.39370078740157483" right="0.39370078740157483" top="0.59055118110236227" bottom="0.59055118110236227" header="0.51181102362204722" footer="0.51181102362204722"/>
  <pageSetup paperSize="9" scale="7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AK41"/>
  <sheetViews>
    <sheetView topLeftCell="A16" zoomScaleNormal="100" workbookViewId="0">
      <selection activeCell="I17" sqref="I17"/>
    </sheetView>
  </sheetViews>
  <sheetFormatPr defaultRowHeight="12.75" x14ac:dyDescent="0.2"/>
  <cols>
    <col min="1" max="2" width="20.7109375" customWidth="1"/>
    <col min="3" max="3" width="17.7109375" customWidth="1"/>
    <col min="4" max="4" width="13.7109375" customWidth="1"/>
    <col min="5" max="6" width="12.7109375" customWidth="1"/>
    <col min="7" max="7" width="13.7109375" customWidth="1"/>
    <col min="8" max="8" width="9.140625" customWidth="1"/>
    <col min="9" max="9" width="14.28515625" customWidth="1"/>
    <col min="10" max="10" width="17.7109375" customWidth="1"/>
    <col min="11" max="11" width="11" customWidth="1"/>
    <col min="12" max="12" width="17.28515625" customWidth="1"/>
    <col min="13" max="28" width="9.140625" customWidth="1"/>
  </cols>
  <sheetData>
    <row r="1" spans="1:37" s="98" customFormat="1" ht="15" customHeight="1" x14ac:dyDescent="0.2">
      <c r="A1" s="255" t="s">
        <v>71</v>
      </c>
      <c r="B1" s="106"/>
      <c r="C1" s="106"/>
      <c r="D1" s="106"/>
      <c r="E1" s="142"/>
      <c r="F1" s="142"/>
    </row>
    <row r="2" spans="1:37" s="98" customFormat="1" ht="15" customHeight="1" x14ac:dyDescent="0.25">
      <c r="A2" s="324" t="s">
        <v>219</v>
      </c>
      <c r="B2" s="324"/>
      <c r="C2" s="324"/>
      <c r="D2" s="324"/>
      <c r="E2" s="324"/>
      <c r="F2" s="324"/>
    </row>
    <row r="3" spans="1:37" s="98" customFormat="1" ht="15" customHeight="1" x14ac:dyDescent="0.2">
      <c r="A3" s="294" t="s">
        <v>7</v>
      </c>
      <c r="B3" s="294"/>
      <c r="C3" s="294"/>
      <c r="D3" s="294"/>
      <c r="E3" s="294"/>
      <c r="F3" s="294"/>
    </row>
    <row r="4" spans="1:37" s="98" customFormat="1" ht="15" customHeight="1" x14ac:dyDescent="0.2">
      <c r="A4" s="294" t="s">
        <v>489</v>
      </c>
      <c r="B4" s="294"/>
      <c r="C4" s="294"/>
      <c r="D4" s="294"/>
      <c r="E4" s="294"/>
      <c r="F4" s="294"/>
    </row>
    <row r="5" spans="1:37" s="98" customFormat="1" ht="15" customHeight="1" x14ac:dyDescent="0.2">
      <c r="A5" s="106"/>
      <c r="B5" s="106"/>
      <c r="C5" s="106"/>
      <c r="D5" s="106"/>
      <c r="E5" s="106"/>
      <c r="F5" s="106"/>
    </row>
    <row r="6" spans="1:37" ht="50.1" customHeight="1" x14ac:dyDescent="0.2">
      <c r="A6" s="207" t="s">
        <v>8</v>
      </c>
      <c r="B6" s="208" t="s">
        <v>344</v>
      </c>
      <c r="C6" s="207" t="s">
        <v>317</v>
      </c>
      <c r="D6" s="208" t="s">
        <v>80</v>
      </c>
      <c r="E6" s="207" t="s">
        <v>318</v>
      </c>
      <c r="F6" s="207" t="s">
        <v>215</v>
      </c>
      <c r="AG6" s="17"/>
      <c r="AH6" s="17"/>
      <c r="AI6" s="17"/>
    </row>
    <row r="7" spans="1:37" ht="20.100000000000001" customHeight="1" x14ac:dyDescent="0.2">
      <c r="A7" s="209">
        <v>1</v>
      </c>
      <c r="B7" s="210">
        <v>2</v>
      </c>
      <c r="C7" s="209">
        <v>3</v>
      </c>
      <c r="D7" s="210">
        <v>4</v>
      </c>
      <c r="E7" s="209" t="s">
        <v>289</v>
      </c>
      <c r="F7" s="209" t="s">
        <v>287</v>
      </c>
      <c r="AG7" s="17"/>
      <c r="AH7" s="17"/>
      <c r="AI7" s="17"/>
    </row>
    <row r="8" spans="1:37" ht="15" customHeight="1" x14ac:dyDescent="0.2">
      <c r="A8" s="110" t="s">
        <v>39</v>
      </c>
      <c r="B8" s="103">
        <f>'Табл.I.2.1.ОЗ ТП-мъже'!B8+'Табл.I.2.2. ОЗ ТП-жени'!B8</f>
        <v>72300</v>
      </c>
      <c r="C8" s="111">
        <f>'Табл.I.2.1.ОЗ ТП-мъже'!C8+'Табл.I.2.2. ОЗ ТП-жени'!C8</f>
        <v>22721955.850000001</v>
      </c>
      <c r="D8" s="103">
        <f>'Табл.I.2.1.ОЗ ТП-мъже'!D8+'Табл.I.2.2. ОЗ ТП-жени'!D8</f>
        <v>612367</v>
      </c>
      <c r="E8" s="112">
        <f>C8/D8</f>
        <v>37.105127888994673</v>
      </c>
      <c r="F8" s="112">
        <f>C8/B8</f>
        <v>314.27324827109271</v>
      </c>
      <c r="AG8" s="1"/>
      <c r="AH8" s="1"/>
      <c r="AI8" s="1"/>
      <c r="AJ8" s="1"/>
      <c r="AK8" s="1"/>
    </row>
    <row r="9" spans="1:37" ht="15" customHeight="1" x14ac:dyDescent="0.2">
      <c r="A9" s="110" t="s">
        <v>40</v>
      </c>
      <c r="B9" s="103">
        <f>'Табл.I.2.1.ОЗ ТП-мъже'!B9+'Табл.I.2.2. ОЗ ТП-жени'!B9</f>
        <v>71520</v>
      </c>
      <c r="C9" s="111">
        <f>'Табл.I.2.1.ОЗ ТП-мъже'!C9+'Табл.I.2.2. ОЗ ТП-жени'!C9</f>
        <v>24413731.869999997</v>
      </c>
      <c r="D9" s="103">
        <f>'Табл.I.2.1.ОЗ ТП-мъже'!D9+'Табл.I.2.2. ОЗ ТП-жени'!D9</f>
        <v>549421</v>
      </c>
      <c r="E9" s="112">
        <f t="shared" ref="E9:E35" si="0">C9/D9</f>
        <v>44.435381738229879</v>
      </c>
      <c r="F9" s="112">
        <f t="shared" ref="F9:F35" si="1">C9/B9</f>
        <v>341.3553113814317</v>
      </c>
      <c r="AG9" s="1"/>
      <c r="AH9" s="1"/>
      <c r="AI9" s="1"/>
      <c r="AJ9" s="1"/>
      <c r="AK9" s="1"/>
    </row>
    <row r="10" spans="1:37" ht="15" customHeight="1" x14ac:dyDescent="0.2">
      <c r="A10" s="110" t="s">
        <v>41</v>
      </c>
      <c r="B10" s="103">
        <f>'Табл.I.2.1.ОЗ ТП-мъже'!B10+'Табл.I.2.2. ОЗ ТП-жени'!B10</f>
        <v>98220</v>
      </c>
      <c r="C10" s="111">
        <f>'Табл.I.2.1.ОЗ ТП-мъже'!C10+'Табл.I.2.2. ОЗ ТП-жени'!C10</f>
        <v>36881939.109999999</v>
      </c>
      <c r="D10" s="103">
        <f>'Табл.I.2.1.ОЗ ТП-мъже'!D10+'Табл.I.2.2. ОЗ ТП-жени'!D10</f>
        <v>750935</v>
      </c>
      <c r="E10" s="112">
        <f t="shared" si="0"/>
        <v>49.114689167504508</v>
      </c>
      <c r="F10" s="112">
        <f t="shared" si="1"/>
        <v>375.50335074322948</v>
      </c>
      <c r="AG10" s="1"/>
      <c r="AH10" s="1"/>
      <c r="AI10" s="1"/>
      <c r="AJ10" s="1"/>
      <c r="AK10" s="1"/>
    </row>
    <row r="11" spans="1:37" ht="15" customHeight="1" x14ac:dyDescent="0.2">
      <c r="A11" s="110" t="s">
        <v>42</v>
      </c>
      <c r="B11" s="103">
        <f>'Табл.I.2.1.ОЗ ТП-мъже'!B11+'Табл.I.2.2. ОЗ ТП-жени'!B11</f>
        <v>47655</v>
      </c>
      <c r="C11" s="111">
        <f>'Табл.I.2.1.ОЗ ТП-мъже'!C11+'Табл.I.2.2. ОЗ ТП-жени'!C11</f>
        <v>15609229.199999999</v>
      </c>
      <c r="D11" s="103">
        <f>'Табл.I.2.1.ОЗ ТП-мъже'!D11+'Табл.I.2.2. ОЗ ТП-жени'!D11</f>
        <v>356187</v>
      </c>
      <c r="E11" s="112">
        <f t="shared" si="0"/>
        <v>43.823129985092102</v>
      </c>
      <c r="F11" s="112">
        <f t="shared" si="1"/>
        <v>327.54651558073652</v>
      </c>
    </row>
    <row r="12" spans="1:37" ht="15" customHeight="1" x14ac:dyDescent="0.2">
      <c r="A12" s="110" t="s">
        <v>43</v>
      </c>
      <c r="B12" s="103">
        <f>'Табл.I.2.1.ОЗ ТП-мъже'!B12+'Табл.I.2.2. ОЗ ТП-жени'!B12</f>
        <v>8942</v>
      </c>
      <c r="C12" s="111">
        <f>'Табл.I.2.1.ОЗ ТП-мъже'!C12+'Табл.I.2.2. ОЗ ТП-жени'!C12</f>
        <v>3112811.59</v>
      </c>
      <c r="D12" s="103">
        <f>'Табл.I.2.1.ОЗ ТП-мъже'!D12+'Табл.I.2.2. ОЗ ТП-жени'!D12</f>
        <v>74453</v>
      </c>
      <c r="E12" s="112">
        <f t="shared" si="0"/>
        <v>41.809082105489367</v>
      </c>
      <c r="F12" s="112">
        <f t="shared" si="1"/>
        <v>348.11133862670545</v>
      </c>
    </row>
    <row r="13" spans="1:37" ht="15" customHeight="1" x14ac:dyDescent="0.2">
      <c r="A13" s="110" t="s">
        <v>44</v>
      </c>
      <c r="B13" s="103">
        <f>'Табл.I.2.1.ОЗ ТП-мъже'!B13+'Табл.I.2.2. ОЗ ТП-жени'!B13</f>
        <v>35229</v>
      </c>
      <c r="C13" s="111">
        <f>'Табл.I.2.1.ОЗ ТП-мъже'!C13+'Табл.I.2.2. ОЗ ТП-жени'!C13</f>
        <v>15129662.539999999</v>
      </c>
      <c r="D13" s="103">
        <f>'Табл.I.2.1.ОЗ ТП-мъже'!D13+'Табл.I.2.2. ОЗ ТП-жени'!D13</f>
        <v>318474</v>
      </c>
      <c r="E13" s="112">
        <f t="shared" si="0"/>
        <v>47.506743219226685</v>
      </c>
      <c r="F13" s="112">
        <f t="shared" si="1"/>
        <v>429.46613698941212</v>
      </c>
    </row>
    <row r="14" spans="1:37" ht="15" customHeight="1" x14ac:dyDescent="0.2">
      <c r="A14" s="110" t="s">
        <v>45</v>
      </c>
      <c r="B14" s="103">
        <f>'Табл.I.2.1.ОЗ ТП-мъже'!B14+'Табл.I.2.2. ОЗ ТП-жени'!B14</f>
        <v>40413</v>
      </c>
      <c r="C14" s="111">
        <f>'Табл.I.2.1.ОЗ ТП-мъже'!C14+'Табл.I.2.2. ОЗ ТП-жени'!C14</f>
        <v>16193910.810000001</v>
      </c>
      <c r="D14" s="103">
        <f>'Табл.I.2.1.ОЗ ТП-мъже'!D14+'Табл.I.2.2. ОЗ ТП-жени'!D14</f>
        <v>337477</v>
      </c>
      <c r="E14" s="112">
        <f t="shared" si="0"/>
        <v>47.985228059986312</v>
      </c>
      <c r="F14" s="112">
        <f t="shared" si="1"/>
        <v>400.71043500853688</v>
      </c>
    </row>
    <row r="15" spans="1:37" ht="15" customHeight="1" x14ac:dyDescent="0.2">
      <c r="A15" s="110" t="s">
        <v>46</v>
      </c>
      <c r="B15" s="103">
        <f>'Табл.I.2.1.ОЗ ТП-мъже'!B15+'Табл.I.2.2. ОЗ ТП-жени'!B15</f>
        <v>18331</v>
      </c>
      <c r="C15" s="111">
        <f>'Табл.I.2.1.ОЗ ТП-мъже'!C15+'Табл.I.2.2. ОЗ ТП-жени'!C15</f>
        <v>6644487.8399999999</v>
      </c>
      <c r="D15" s="103">
        <f>'Табл.I.2.1.ОЗ ТП-мъже'!D15+'Табл.I.2.2. ОЗ ТП-жени'!D15</f>
        <v>154789</v>
      </c>
      <c r="E15" s="112">
        <f t="shared" si="0"/>
        <v>42.926098366162968</v>
      </c>
      <c r="F15" s="112">
        <f t="shared" si="1"/>
        <v>362.47274234902625</v>
      </c>
    </row>
    <row r="16" spans="1:37" ht="15" customHeight="1" x14ac:dyDescent="0.2">
      <c r="A16" s="110" t="s">
        <v>47</v>
      </c>
      <c r="B16" s="103">
        <f>'Табл.I.2.1.ОЗ ТП-мъже'!B16+'Табл.I.2.2. ОЗ ТП-жени'!B16</f>
        <v>23975</v>
      </c>
      <c r="C16" s="111">
        <f>'Табл.I.2.1.ОЗ ТП-мъже'!C16+'Табл.I.2.2. ОЗ ТП-жени'!C16</f>
        <v>8219002.379999999</v>
      </c>
      <c r="D16" s="103">
        <f>'Табл.I.2.1.ОЗ ТП-мъже'!D16+'Табл.I.2.2. ОЗ ТП-жени'!D16</f>
        <v>209053</v>
      </c>
      <c r="E16" s="112">
        <f t="shared" si="0"/>
        <v>39.315400305185761</v>
      </c>
      <c r="F16" s="112">
        <f t="shared" si="1"/>
        <v>342.81553201251302</v>
      </c>
    </row>
    <row r="17" spans="1:8" ht="15" customHeight="1" x14ac:dyDescent="0.2">
      <c r="A17" s="110" t="s">
        <v>48</v>
      </c>
      <c r="B17" s="103">
        <f>'Табл.I.2.1.ОЗ ТП-мъже'!B17+'Табл.I.2.2. ОЗ ТП-жени'!B17</f>
        <v>24189</v>
      </c>
      <c r="C17" s="111">
        <f>'Табл.I.2.1.ОЗ ТП-мъже'!C17+'Табл.I.2.2. ОЗ ТП-жени'!C17</f>
        <v>8859303.9600000009</v>
      </c>
      <c r="D17" s="103">
        <f>'Табл.I.2.1.ОЗ ТП-мъже'!D17+'Табл.I.2.2. ОЗ ТП-жени'!D17</f>
        <v>203682</v>
      </c>
      <c r="E17" s="112">
        <f t="shared" si="0"/>
        <v>43.495762806728138</v>
      </c>
      <c r="F17" s="112">
        <f t="shared" si="1"/>
        <v>366.25341932283271</v>
      </c>
    </row>
    <row r="18" spans="1:8" ht="15" customHeight="1" x14ac:dyDescent="0.2">
      <c r="A18" s="110" t="s">
        <v>49</v>
      </c>
      <c r="B18" s="103">
        <f>'Табл.I.2.1.ОЗ ТП-мъже'!B18+'Табл.I.2.2. ОЗ ТП-жени'!B18</f>
        <v>20317</v>
      </c>
      <c r="C18" s="111">
        <f>'Табл.I.2.1.ОЗ ТП-мъже'!C18+'Табл.I.2.2. ОЗ ТП-жени'!C18</f>
        <v>8357055.5800000001</v>
      </c>
      <c r="D18" s="103">
        <f>'Табл.I.2.1.ОЗ ТП-мъже'!D18+'Табл.I.2.2. ОЗ ТП-жени'!D18</f>
        <v>193262</v>
      </c>
      <c r="E18" s="112">
        <f t="shared" si="0"/>
        <v>43.242104397139634</v>
      </c>
      <c r="F18" s="112">
        <f t="shared" si="1"/>
        <v>411.33314859477287</v>
      </c>
    </row>
    <row r="19" spans="1:8" ht="15" customHeight="1" x14ac:dyDescent="0.2">
      <c r="A19" s="110" t="s">
        <v>50</v>
      </c>
      <c r="B19" s="103">
        <f>'Табл.I.2.1.ОЗ ТП-мъже'!B19+'Табл.I.2.2. ОЗ ТП-жени'!B19</f>
        <v>56409</v>
      </c>
      <c r="C19" s="111">
        <f>'Табл.I.2.1.ОЗ ТП-мъже'!C19+'Табл.I.2.2. ОЗ ТП-жени'!C19</f>
        <v>21209670.75</v>
      </c>
      <c r="D19" s="103">
        <f>'Табл.I.2.1.ОЗ ТП-мъже'!D19+'Табл.I.2.2. ОЗ ТП-жени'!D19</f>
        <v>504874</v>
      </c>
      <c r="E19" s="112">
        <f t="shared" si="0"/>
        <v>42.00982968027666</v>
      </c>
      <c r="F19" s="112">
        <f t="shared" si="1"/>
        <v>375.9979923416476</v>
      </c>
      <c r="H19" s="74"/>
    </row>
    <row r="20" spans="1:8" ht="15" customHeight="1" x14ac:dyDescent="0.2">
      <c r="A20" s="110" t="s">
        <v>51</v>
      </c>
      <c r="B20" s="103">
        <f>'Табл.I.2.1.ОЗ ТП-мъже'!B20+'Табл.I.2.2. ОЗ ТП-жени'!B20</f>
        <v>26618</v>
      </c>
      <c r="C20" s="111">
        <f>'Табл.I.2.1.ОЗ ТП-мъже'!C20+'Табл.I.2.2. ОЗ ТП-жени'!C20</f>
        <v>11038867.6</v>
      </c>
      <c r="D20" s="103">
        <f>'Табл.I.2.1.ОЗ ТП-мъже'!D20+'Табл.I.2.2. ОЗ ТП-жени'!D20</f>
        <v>257548</v>
      </c>
      <c r="E20" s="112">
        <f t="shared" si="0"/>
        <v>42.861399040178917</v>
      </c>
      <c r="F20" s="112">
        <f t="shared" si="1"/>
        <v>414.71438875948604</v>
      </c>
    </row>
    <row r="21" spans="1:8" ht="15" customHeight="1" x14ac:dyDescent="0.2">
      <c r="A21" s="110" t="s">
        <v>52</v>
      </c>
      <c r="B21" s="103">
        <f>'Табл.I.2.1.ОЗ ТП-мъже'!B21+'Табл.I.2.2. ОЗ ТП-жени'!B21</f>
        <v>41677</v>
      </c>
      <c r="C21" s="111">
        <f>'Табл.I.2.1.ОЗ ТП-мъже'!C21+'Табл.I.2.2. ОЗ ТП-жени'!C21</f>
        <v>14695383.18</v>
      </c>
      <c r="D21" s="103">
        <f>'Табл.I.2.1.ОЗ ТП-мъже'!D21+'Табл.I.2.2. ОЗ ТП-жени'!D21</f>
        <v>340863</v>
      </c>
      <c r="E21" s="112">
        <f t="shared" si="0"/>
        <v>43.11228610908195</v>
      </c>
      <c r="F21" s="112">
        <f t="shared" si="1"/>
        <v>352.60175108573071</v>
      </c>
    </row>
    <row r="22" spans="1:8" ht="15" customHeight="1" x14ac:dyDescent="0.2">
      <c r="A22" s="110" t="s">
        <v>53</v>
      </c>
      <c r="B22" s="103">
        <f>'Табл.I.2.1.ОЗ ТП-мъже'!B22+'Табл.I.2.2. ОЗ ТП-жени'!B22</f>
        <v>186934</v>
      </c>
      <c r="C22" s="111">
        <f>'Табл.I.2.1.ОЗ ТП-мъже'!C22+'Табл.I.2.2. ОЗ ТП-жени'!C22</f>
        <v>60259129.939999998</v>
      </c>
      <c r="D22" s="103">
        <f>'Табл.I.2.1.ОЗ ТП-мъже'!D22+'Табл.I.2.2. ОЗ ТП-жени'!D22</f>
        <v>1310833</v>
      </c>
      <c r="E22" s="112">
        <f t="shared" si="0"/>
        <v>45.97010446029357</v>
      </c>
      <c r="F22" s="112">
        <f t="shared" si="1"/>
        <v>322.3551089689409</v>
      </c>
    </row>
    <row r="23" spans="1:8" ht="15" customHeight="1" x14ac:dyDescent="0.2">
      <c r="A23" s="110" t="s">
        <v>54</v>
      </c>
      <c r="B23" s="103">
        <f>'Табл.I.2.1.ОЗ ТП-мъже'!B23+'Табл.I.2.2. ОЗ ТП-жени'!B23</f>
        <v>17142</v>
      </c>
      <c r="C23" s="111">
        <f>'Табл.I.2.1.ОЗ ТП-мъже'!C23+'Табл.I.2.2. ОЗ ТП-жени'!C23</f>
        <v>6566705.2699999996</v>
      </c>
      <c r="D23" s="103">
        <f>'Табл.I.2.1.ОЗ ТП-мъже'!D23+'Табл.I.2.2. ОЗ ТП-жени'!D23</f>
        <v>147852</v>
      </c>
      <c r="E23" s="112">
        <f t="shared" si="0"/>
        <v>44.414044246949651</v>
      </c>
      <c r="F23" s="112">
        <f t="shared" si="1"/>
        <v>383.0769612647299</v>
      </c>
    </row>
    <row r="24" spans="1:8" ht="15" customHeight="1" x14ac:dyDescent="0.2">
      <c r="A24" s="110" t="s">
        <v>55</v>
      </c>
      <c r="B24" s="103">
        <f>'Табл.I.2.1.ОЗ ТП-мъже'!B24+'Табл.I.2.2. ОЗ ТП-жени'!B24</f>
        <v>47757</v>
      </c>
      <c r="C24" s="111">
        <f>'Табл.I.2.1.ОЗ ТП-мъже'!C24+'Табл.I.2.2. ОЗ ТП-жени'!C24</f>
        <v>16425657.33</v>
      </c>
      <c r="D24" s="103">
        <f>'Табл.I.2.1.ОЗ ТП-мъже'!D24+'Табл.I.2.2. ОЗ ТП-жени'!D24</f>
        <v>348078</v>
      </c>
      <c r="E24" s="112">
        <f t="shared" si="0"/>
        <v>47.189587764811336</v>
      </c>
      <c r="F24" s="112">
        <f t="shared" si="1"/>
        <v>343.94240278911991</v>
      </c>
    </row>
    <row r="25" spans="1:8" ht="15" customHeight="1" x14ac:dyDescent="0.2">
      <c r="A25" s="110" t="s">
        <v>56</v>
      </c>
      <c r="B25" s="103">
        <f>'Табл.I.2.1.ОЗ ТП-мъже'!B25+'Табл.I.2.2. ОЗ ТП-жени'!B25</f>
        <v>14117</v>
      </c>
      <c r="C25" s="111">
        <f>'Табл.I.2.1.ОЗ ТП-мъже'!C25+'Табл.I.2.2. ОЗ ТП-жени'!C25</f>
        <v>5249825.43</v>
      </c>
      <c r="D25" s="103">
        <f>'Табл.I.2.1.ОЗ ТП-мъже'!D25+'Табл.I.2.2. ОЗ ТП-жени'!D25</f>
        <v>122554</v>
      </c>
      <c r="E25" s="112">
        <f t="shared" si="0"/>
        <v>42.836834619841049</v>
      </c>
      <c r="F25" s="112">
        <f t="shared" si="1"/>
        <v>371.87967911029256</v>
      </c>
    </row>
    <row r="26" spans="1:8" ht="15" customHeight="1" x14ac:dyDescent="0.2">
      <c r="A26" s="110" t="s">
        <v>57</v>
      </c>
      <c r="B26" s="103">
        <f>'Табл.I.2.1.ОЗ ТП-мъже'!B26+'Табл.I.2.2. ОЗ ТП-жени'!B26</f>
        <v>25486</v>
      </c>
      <c r="C26" s="111">
        <f>'Табл.I.2.1.ОЗ ТП-мъже'!C26+'Табл.I.2.2. ОЗ ТП-жени'!C26</f>
        <v>8262135.0099999998</v>
      </c>
      <c r="D26" s="103">
        <f>'Табл.I.2.1.ОЗ ТП-мъже'!D26+'Табл.I.2.2. ОЗ ТП-жени'!D26</f>
        <v>192059</v>
      </c>
      <c r="E26" s="112">
        <f t="shared" si="0"/>
        <v>43.018733878651872</v>
      </c>
      <c r="F26" s="112">
        <f t="shared" si="1"/>
        <v>324.18327748567839</v>
      </c>
    </row>
    <row r="27" spans="1:8" ht="15" customHeight="1" x14ac:dyDescent="0.2">
      <c r="A27" s="110" t="s">
        <v>58</v>
      </c>
      <c r="B27" s="103">
        <f>'Табл.I.2.1.ОЗ ТП-мъже'!B27+'Табл.I.2.2. ОЗ ТП-жени'!B27</f>
        <v>25810</v>
      </c>
      <c r="C27" s="111">
        <f>'Табл.I.2.1.ОЗ ТП-мъже'!C27+'Табл.I.2.2. ОЗ ТП-жени'!C27</f>
        <v>7921460.5099999998</v>
      </c>
      <c r="D27" s="103">
        <f>'Табл.I.2.1.ОЗ ТП-мъже'!D27+'Табл.I.2.2. ОЗ ТП-жени'!D27</f>
        <v>184459</v>
      </c>
      <c r="E27" s="112">
        <f t="shared" si="0"/>
        <v>42.944288486872424</v>
      </c>
      <c r="F27" s="112">
        <f t="shared" si="1"/>
        <v>306.91439403332043</v>
      </c>
    </row>
    <row r="28" spans="1:8" ht="15" customHeight="1" x14ac:dyDescent="0.2">
      <c r="A28" s="110" t="s">
        <v>59</v>
      </c>
      <c r="B28" s="103">
        <f>'Табл.I.2.1.ОЗ ТП-мъже'!B28+'Табл.I.2.2. ОЗ ТП-жени'!B28</f>
        <v>517189</v>
      </c>
      <c r="C28" s="111">
        <f>'Табл.I.2.1.ОЗ ТП-мъже'!C28+'Табл.I.2.2. ОЗ ТП-жени'!C28</f>
        <v>223172757.96000001</v>
      </c>
      <c r="D28" s="103">
        <f>'Табл.I.2.1.ОЗ ТП-мъже'!D28+'Табл.I.2.2. ОЗ ТП-жени'!D28</f>
        <v>3850673</v>
      </c>
      <c r="E28" s="112">
        <f t="shared" si="0"/>
        <v>57.956818966450804</v>
      </c>
      <c r="F28" s="112">
        <f t="shared" si="1"/>
        <v>431.51102973961167</v>
      </c>
    </row>
    <row r="29" spans="1:8" ht="15" customHeight="1" x14ac:dyDescent="0.2">
      <c r="A29" s="110" t="s">
        <v>60</v>
      </c>
      <c r="B29" s="103">
        <f>'Табл.I.2.1.ОЗ ТП-мъже'!B29+'Табл.I.2.2. ОЗ ТП-жени'!B29</f>
        <v>49420</v>
      </c>
      <c r="C29" s="111">
        <f>'Табл.I.2.1.ОЗ ТП-мъже'!C29+'Табл.I.2.2. ОЗ ТП-жени'!C29</f>
        <v>20474414.329999998</v>
      </c>
      <c r="D29" s="103">
        <f>'Табл.I.2.1.ОЗ ТП-мъже'!D29+'Табл.I.2.2. ОЗ ТП-жени'!D29</f>
        <v>410564</v>
      </c>
      <c r="E29" s="112">
        <f t="shared" si="0"/>
        <v>49.868995649886493</v>
      </c>
      <c r="F29" s="112">
        <f t="shared" si="1"/>
        <v>414.29409813840545</v>
      </c>
    </row>
    <row r="30" spans="1:8" ht="15" customHeight="1" x14ac:dyDescent="0.2">
      <c r="A30" s="110" t="s">
        <v>61</v>
      </c>
      <c r="B30" s="103">
        <f>'Табл.I.2.1.ОЗ ТП-мъже'!B30+'Табл.I.2.2. ОЗ ТП-жени'!B30</f>
        <v>87112</v>
      </c>
      <c r="C30" s="111">
        <f>'Табл.I.2.1.ОЗ ТП-мъже'!C30+'Табл.I.2.2. ОЗ ТП-жени'!C30</f>
        <v>33337718.780000001</v>
      </c>
      <c r="D30" s="103">
        <f>'Табл.I.2.1.ОЗ ТП-мъже'!D30+'Табл.I.2.2. ОЗ ТП-жени'!D30</f>
        <v>612134</v>
      </c>
      <c r="E30" s="112">
        <f t="shared" si="0"/>
        <v>54.461472128651572</v>
      </c>
      <c r="F30" s="112">
        <f t="shared" si="1"/>
        <v>382.69949926531365</v>
      </c>
    </row>
    <row r="31" spans="1:8" ht="15" customHeight="1" x14ac:dyDescent="0.2">
      <c r="A31" s="110" t="s">
        <v>62</v>
      </c>
      <c r="B31" s="103">
        <f>'Табл.I.2.1.ОЗ ТП-мъже'!B31+'Табл.I.2.2. ОЗ ТП-жени'!B31</f>
        <v>18382</v>
      </c>
      <c r="C31" s="111">
        <f>'Табл.I.2.1.ОЗ ТП-мъже'!C31+'Табл.I.2.2. ОЗ ТП-жени'!C31</f>
        <v>6624818.4500000002</v>
      </c>
      <c r="D31" s="103">
        <f>'Табл.I.2.1.ОЗ ТП-мъже'!D31+'Табл.I.2.2. ОЗ ТП-жени'!D31</f>
        <v>148738</v>
      </c>
      <c r="E31" s="112">
        <f t="shared" si="0"/>
        <v>44.540187779854513</v>
      </c>
      <c r="F31" s="112">
        <f t="shared" si="1"/>
        <v>360.39704330323144</v>
      </c>
    </row>
    <row r="32" spans="1:8" ht="15" customHeight="1" x14ac:dyDescent="0.2">
      <c r="A32" s="110" t="s">
        <v>63</v>
      </c>
      <c r="B32" s="103">
        <f>'Табл.I.2.1.ОЗ ТП-мъже'!B32+'Табл.I.2.2. ОЗ ТП-жени'!B32</f>
        <v>15459</v>
      </c>
      <c r="C32" s="111">
        <f>'Табл.I.2.1.ОЗ ТП-мъже'!C32+'Табл.I.2.2. ОЗ ТП-жени'!C32</f>
        <v>6016212.1400000006</v>
      </c>
      <c r="D32" s="103">
        <f>'Табл.I.2.1.ОЗ ТП-мъже'!D32+'Табл.I.2.2. ОЗ ТП-жени'!D32</f>
        <v>140510</v>
      </c>
      <c r="E32" s="112">
        <f t="shared" si="0"/>
        <v>42.816967760301765</v>
      </c>
      <c r="F32" s="112">
        <f t="shared" si="1"/>
        <v>389.17214179442402</v>
      </c>
    </row>
    <row r="33" spans="1:12" ht="15" customHeight="1" x14ac:dyDescent="0.2">
      <c r="A33" s="110" t="s">
        <v>64</v>
      </c>
      <c r="B33" s="103">
        <f>'Табл.I.2.1.ОЗ ТП-мъже'!B33+'Табл.I.2.2. ОЗ ТП-жени'!B33</f>
        <v>31697</v>
      </c>
      <c r="C33" s="111">
        <f>'Табл.I.2.1.ОЗ ТП-мъже'!C33+'Табл.I.2.2. ОЗ ТП-жени'!C33</f>
        <v>10221909.73</v>
      </c>
      <c r="D33" s="103">
        <f>'Табл.I.2.1.ОЗ ТП-мъже'!D33+'Табл.I.2.2. ОЗ ТП-жени'!D33</f>
        <v>255445</v>
      </c>
      <c r="E33" s="112">
        <f t="shared" si="0"/>
        <v>40.016088512204192</v>
      </c>
      <c r="F33" s="112">
        <f t="shared" si="1"/>
        <v>322.48823958103293</v>
      </c>
    </row>
    <row r="34" spans="1:12" ht="15" customHeight="1" x14ac:dyDescent="0.2">
      <c r="A34" s="110" t="s">
        <v>65</v>
      </c>
      <c r="B34" s="103">
        <f>'Табл.I.2.1.ОЗ ТП-мъже'!B34+'Табл.I.2.2. ОЗ ТП-жени'!B34</f>
        <v>24094</v>
      </c>
      <c r="C34" s="111">
        <f>'Табл.I.2.1.ОЗ ТП-мъже'!C34+'Табл.I.2.2. ОЗ ТП-жени'!C34</f>
        <v>7951474.6099999994</v>
      </c>
      <c r="D34" s="103">
        <f>'Табл.I.2.1.ОЗ ТП-мъже'!D34+'Табл.I.2.2. ОЗ ТП-жени'!D34</f>
        <v>171035</v>
      </c>
      <c r="E34" s="112">
        <f t="shared" si="0"/>
        <v>46.490335954629167</v>
      </c>
      <c r="F34" s="112">
        <f t="shared" si="1"/>
        <v>330.01886818295009</v>
      </c>
    </row>
    <row r="35" spans="1:12" ht="15" customHeight="1" x14ac:dyDescent="0.2">
      <c r="A35" s="110" t="s">
        <v>66</v>
      </c>
      <c r="B35" s="103">
        <f>'Табл.I.2.1.ОЗ ТП-мъже'!B35+'Табл.I.2.2. ОЗ ТП-жени'!B35</f>
        <v>25863</v>
      </c>
      <c r="C35" s="111">
        <f>'Табл.I.2.1.ОЗ ТП-мъже'!C35+'Табл.I.2.2. ОЗ ТП-жени'!C35</f>
        <v>8816905.0100000016</v>
      </c>
      <c r="D35" s="103">
        <f>'Табл.I.2.1.ОЗ ТП-мъже'!D35+'Табл.I.2.2. ОЗ ТП-жени'!D35</f>
        <v>196938</v>
      </c>
      <c r="E35" s="112">
        <f t="shared" si="0"/>
        <v>44.769953030903132</v>
      </c>
      <c r="F35" s="112">
        <f t="shared" si="1"/>
        <v>340.90805436337632</v>
      </c>
    </row>
    <row r="36" spans="1:12" ht="20.100000000000001" customHeight="1" x14ac:dyDescent="0.2">
      <c r="A36" s="211" t="s">
        <v>152</v>
      </c>
      <c r="B36" s="182">
        <f>SUM(B8:B35)</f>
        <v>1672257</v>
      </c>
      <c r="C36" s="212">
        <f>SUM(C8:C35)</f>
        <v>634388136.76000011</v>
      </c>
      <c r="D36" s="182">
        <f>SUM(D8:D35)</f>
        <v>12955257</v>
      </c>
      <c r="E36" s="213">
        <f>C36/D36</f>
        <v>48.967622700190361</v>
      </c>
      <c r="F36" s="213">
        <f>C36/B36</f>
        <v>379.36043129734253</v>
      </c>
    </row>
    <row r="38" spans="1:12" x14ac:dyDescent="0.2">
      <c r="C38" s="9"/>
      <c r="K38" s="1"/>
    </row>
    <row r="39" spans="1:12" x14ac:dyDescent="0.2">
      <c r="B39" s="1"/>
      <c r="C39" s="1"/>
      <c r="D39" s="1"/>
    </row>
    <row r="40" spans="1:12" x14ac:dyDescent="0.2">
      <c r="C40" s="9"/>
      <c r="L40" s="82"/>
    </row>
    <row r="41" spans="1:12" x14ac:dyDescent="0.2">
      <c r="A41" s="49"/>
      <c r="B41" s="10"/>
    </row>
  </sheetData>
  <mergeCells count="3">
    <mergeCell ref="A2:F2"/>
    <mergeCell ref="A4:F4"/>
    <mergeCell ref="A3:F3"/>
  </mergeCells>
  <phoneticPr fontId="0" type="noConversion"/>
  <hyperlinks>
    <hyperlink ref="A1" location="Съдържание!Print_Area" display="към съдържанието" xr:uid="{00000000-0004-0000-0800-000000000000}"/>
  </hyperlinks>
  <printOptions horizontalCentered="1"/>
  <pageMargins left="0.39370078740157483" right="0.39370078740157483" top="0.59055118110236227" bottom="0.59055118110236227"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56</vt:i4>
      </vt:variant>
    </vt:vector>
  </HeadingPairs>
  <TitlesOfParts>
    <vt:vector size="112" baseType="lpstr">
      <vt:lpstr>Увод</vt:lpstr>
      <vt:lpstr>Съдържание</vt:lpstr>
      <vt:lpstr>Табл.0 - Общо П</vt:lpstr>
      <vt:lpstr>Табл.0.1- Мъже П</vt:lpstr>
      <vt:lpstr>Табл.0.2 - Жени П</vt:lpstr>
      <vt:lpstr>Табл. I.1 ОЗ БЛ - общо</vt:lpstr>
      <vt:lpstr>Табл. I.1.1 ОЗ БЛ - мъже</vt:lpstr>
      <vt:lpstr>Табл.I.1.2 ОЗ БЛ - жени</vt:lpstr>
      <vt:lpstr>Табл.I.2 ОЗ ТП-общо</vt:lpstr>
      <vt:lpstr>Табл.I.2.1.ОЗ ТП-мъже</vt:lpstr>
      <vt:lpstr>Табл.I.2.2. ОЗ ТП-жени</vt:lpstr>
      <vt:lpstr>Табл.I.3 ОЗ Възраст-общo</vt:lpstr>
      <vt:lpstr>Табл.I.3.1.ОЗ Възраст_мъже</vt:lpstr>
      <vt:lpstr>Табл.I.3.2. ОЗ Възраст_жени</vt:lpstr>
      <vt:lpstr>Табл.I.4.ОЗ Код_общо</vt:lpstr>
      <vt:lpstr>Табл.I.4.1. ОЗ Код_мъже</vt:lpstr>
      <vt:lpstr>Табл.I.4.2.ОЗ Код_жени</vt:lpstr>
      <vt:lpstr>Табл.I.5 ОЗ По продължителност</vt:lpstr>
      <vt:lpstr>Табл.I.6.ОЗ ПБЛ_общо</vt:lpstr>
      <vt:lpstr>Табл.I.6.1. ОЗ ПБЛ_мъже</vt:lpstr>
      <vt:lpstr>Табл.I.6.2.ОЗ ПБЛ_жени</vt:lpstr>
      <vt:lpstr>Табл.I.7.ОЗ ПрБЛ_общо</vt:lpstr>
      <vt:lpstr>Табл.I.7.1. ОЗ ПрБЛ_мъже</vt:lpstr>
      <vt:lpstr>Табл.I.7.2.ОЗ ПрБЛ_жени</vt:lpstr>
      <vt:lpstr>Табл.I.8. ОЗ Персонал</vt:lpstr>
      <vt:lpstr>Табл.Ι.9 ОЗ_Диагнози</vt:lpstr>
      <vt:lpstr>Табл. II.1 ТЗПБ, БЛ - общо</vt:lpstr>
      <vt:lpstr>Табл. II.1.1 ТЗПБ БЛ - мъже</vt:lpstr>
      <vt:lpstr>Табл.II.1.2 ТЗПБ, БЛ - жени</vt:lpstr>
      <vt:lpstr>Табл.II.2.ТЗПБ ТП_общо</vt:lpstr>
      <vt:lpstr>Табл.II.2.1. ТЗПБ ТП_мъже</vt:lpstr>
      <vt:lpstr>Табл.II.2.2. ТЗПБ ТП_жени</vt:lpstr>
      <vt:lpstr>Табл.II.3.ТЗПБ Възраст_общо</vt:lpstr>
      <vt:lpstr>Табл.II.3.1.ТЗПБ Възраст_мъже</vt:lpstr>
      <vt:lpstr>Табл.II.3.2.ТЗПБ Възраст_жени</vt:lpstr>
      <vt:lpstr>Табл.II.4.ТЗПБ Код_общо</vt:lpstr>
      <vt:lpstr>Табл.II.4.1.ТЗПБ Код_мъже</vt:lpstr>
      <vt:lpstr>Табл.II.4.2.ТЗПБ Код_жени</vt:lpstr>
      <vt:lpstr>Табл.I.5 ТЗПБ по продължителнос</vt:lpstr>
      <vt:lpstr>Табл.II.6.ТЗПБ ПБЛ_общо</vt:lpstr>
      <vt:lpstr>Табл.II.6.1.ТЗПБ ПБЛ_мъже</vt:lpstr>
      <vt:lpstr>Табл.II.6.2.ТЗПБ ПБЛ_жени</vt:lpstr>
      <vt:lpstr>Табл.II.7.ТЗПБ ПрБЛ_общо</vt:lpstr>
      <vt:lpstr>Табл.II.7.1.ТЗПБ ПрБЛ_мъже</vt:lpstr>
      <vt:lpstr>Табл.II.7.2.ТЗПБ ПрБЛ_жени</vt:lpstr>
      <vt:lpstr>Табл.II.8.ТЗПБ Персонал</vt:lpstr>
      <vt:lpstr>Табл.9_ТЗПБ Диагнози</vt:lpstr>
      <vt:lpstr>Табл.III.1.БР_общо</vt:lpstr>
      <vt:lpstr>Табл.III.1.1.БР_мъже</vt:lpstr>
      <vt:lpstr>Табл.III.1.2. БР_жени</vt:lpstr>
      <vt:lpstr>Табл.III.2.Бащи 15 дни</vt:lpstr>
      <vt:lpstr>Табл.IV.1.ОМД–общо</vt:lpstr>
      <vt:lpstr>Табл.IV.1.1.ОМД_мъже</vt:lpstr>
      <vt:lpstr>Табл.IV.1.2.ОМД_жени</vt:lpstr>
      <vt:lpstr>Табл.IV.2.ОМД до 8 бащи</vt:lpstr>
      <vt:lpstr>Табл.V.1.Осиновяване</vt:lpstr>
      <vt:lpstr>Съдържание!Print_Area</vt:lpstr>
      <vt:lpstr>'Табл. I.1 ОЗ БЛ - общо'!Print_Area</vt:lpstr>
      <vt:lpstr>'Табл. I.1.1 ОЗ БЛ - мъже'!Print_Area</vt:lpstr>
      <vt:lpstr>'Табл. II.1 ТЗПБ, БЛ - общо'!Print_Area</vt:lpstr>
      <vt:lpstr>'Табл. II.1.1 ТЗПБ БЛ - мъже'!Print_Area</vt:lpstr>
      <vt:lpstr>'Табл.0 - Общо П'!Print_Area</vt:lpstr>
      <vt:lpstr>'Табл.0.1- Мъже П'!Print_Area</vt:lpstr>
      <vt:lpstr>'Табл.0.2 - Жени П'!Print_Area</vt:lpstr>
      <vt:lpstr>'Табл.9_ТЗПБ Диагнози'!Print_Area</vt:lpstr>
      <vt:lpstr>'Табл.I.1.2 ОЗ БЛ - жени'!Print_Area</vt:lpstr>
      <vt:lpstr>'Табл.I.2 ОЗ ТП-общо'!Print_Area</vt:lpstr>
      <vt:lpstr>'Табл.I.2.1.ОЗ ТП-мъже'!Print_Area</vt:lpstr>
      <vt:lpstr>'Табл.I.2.2. ОЗ ТП-жени'!Print_Area</vt:lpstr>
      <vt:lpstr>'Табл.I.3 ОЗ Възраст-общo'!Print_Area</vt:lpstr>
      <vt:lpstr>'Табл.I.3.1.ОЗ Възраст_мъже'!Print_Area</vt:lpstr>
      <vt:lpstr>'Табл.I.3.2. ОЗ Възраст_жени'!Print_Area</vt:lpstr>
      <vt:lpstr>'Табл.I.4.1. ОЗ Код_мъже'!Print_Area</vt:lpstr>
      <vt:lpstr>'Табл.I.4.2.ОЗ Код_жени'!Print_Area</vt:lpstr>
      <vt:lpstr>'Табл.I.4.ОЗ Код_общо'!Print_Area</vt:lpstr>
      <vt:lpstr>'Табл.I.5 ОЗ По продължителност'!Print_Area</vt:lpstr>
      <vt:lpstr>'Табл.I.5 ТЗПБ по продължителнос'!Print_Area</vt:lpstr>
      <vt:lpstr>'Табл.I.6.1. ОЗ ПБЛ_мъже'!Print_Area</vt:lpstr>
      <vt:lpstr>'Табл.I.6.2.ОЗ ПБЛ_жени'!Print_Area</vt:lpstr>
      <vt:lpstr>'Табл.I.6.ОЗ ПБЛ_общо'!Print_Area</vt:lpstr>
      <vt:lpstr>'Табл.I.7.1. ОЗ ПрБЛ_мъже'!Print_Area</vt:lpstr>
      <vt:lpstr>'Табл.I.7.2.ОЗ ПрБЛ_жени'!Print_Area</vt:lpstr>
      <vt:lpstr>'Табл.I.7.ОЗ ПрБЛ_общо'!Print_Area</vt:lpstr>
      <vt:lpstr>'Табл.I.8. ОЗ Персонал'!Print_Area</vt:lpstr>
      <vt:lpstr>'Табл.II.1.2 ТЗПБ, БЛ - жени'!Print_Area</vt:lpstr>
      <vt:lpstr>'Табл.II.2.1. ТЗПБ ТП_мъже'!Print_Area</vt:lpstr>
      <vt:lpstr>'Табл.II.2.2. ТЗПБ ТП_жени'!Print_Area</vt:lpstr>
      <vt:lpstr>'Табл.II.2.ТЗПБ ТП_общо'!Print_Area</vt:lpstr>
      <vt:lpstr>'Табл.II.3.1.ТЗПБ Възраст_мъже'!Print_Area</vt:lpstr>
      <vt:lpstr>'Табл.II.3.2.ТЗПБ Възраст_жени'!Print_Area</vt:lpstr>
      <vt:lpstr>'Табл.II.3.ТЗПБ Възраст_общо'!Print_Area</vt:lpstr>
      <vt:lpstr>'Табл.II.4.1.ТЗПБ Код_мъже'!Print_Area</vt:lpstr>
      <vt:lpstr>'Табл.II.4.2.ТЗПБ Код_жени'!Print_Area</vt:lpstr>
      <vt:lpstr>'Табл.II.4.ТЗПБ Код_общо'!Print_Area</vt:lpstr>
      <vt:lpstr>'Табл.II.6.1.ТЗПБ ПБЛ_мъже'!Print_Area</vt:lpstr>
      <vt:lpstr>'Табл.II.6.2.ТЗПБ ПБЛ_жени'!Print_Area</vt:lpstr>
      <vt:lpstr>'Табл.II.6.ТЗПБ ПБЛ_общо'!Print_Area</vt:lpstr>
      <vt:lpstr>'Табл.II.7.1.ТЗПБ ПрБЛ_мъже'!Print_Area</vt:lpstr>
      <vt:lpstr>'Табл.II.7.2.ТЗПБ ПрБЛ_жени'!Print_Area</vt:lpstr>
      <vt:lpstr>'Табл.II.7.ТЗПБ ПрБЛ_общо'!Print_Area</vt:lpstr>
      <vt:lpstr>'Табл.II.8.ТЗПБ Персонал'!Print_Area</vt:lpstr>
      <vt:lpstr>Табл.III.1.1.БР_мъже!Print_Area</vt:lpstr>
      <vt:lpstr>'Табл.III.1.2. БР_жени'!Print_Area</vt:lpstr>
      <vt:lpstr>Табл.III.1.БР_общо!Print_Area</vt:lpstr>
      <vt:lpstr>'Табл.III.2.Бащи 15 дни'!Print_Area</vt:lpstr>
      <vt:lpstr>Табл.IV.1.1.ОМД_мъже!Print_Area</vt:lpstr>
      <vt:lpstr>Табл.IV.1.2.ОМД_жени!Print_Area</vt:lpstr>
      <vt:lpstr>Табл.IV.1.ОМД–общо!Print_Area</vt:lpstr>
      <vt:lpstr>'Табл.IV.2.ОМД до 8 бащи'!Print_Area</vt:lpstr>
      <vt:lpstr>Табл.V.1.Осиновяване!Print_Area</vt:lpstr>
      <vt:lpstr>'Табл.Ι.9 ОЗ_Диагнози'!Print_Area</vt:lpstr>
      <vt:lpstr>Увод!Print_Area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AntoniaG</dc:creator>
  <cp:lastModifiedBy>Гергана Т. Пеева-Иванова</cp:lastModifiedBy>
  <cp:lastPrinted>2023-12-21T12:41:53Z</cp:lastPrinted>
  <dcterms:created xsi:type="dcterms:W3CDTF">2010-11-01T08:59:02Z</dcterms:created>
  <dcterms:modified xsi:type="dcterms:W3CDTF">2023-12-21T13:07:00Z</dcterms:modified>
</cp:coreProperties>
</file>