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6"/>
  <workbookPr codeName="ThisWorkbook"/>
  <mc:AlternateContent xmlns:mc="http://schemas.openxmlformats.org/markup-compatibility/2006">
    <mc:Choice Requires="x15">
      <x15ac:absPath xmlns:x15ac="http://schemas.microsoft.com/office/spreadsheetml/2010/11/ac" url="C:\Ddsk\AGeorgieva2015\Toni_APP\Fond_OZM\Table_OZM_2026\Бюлетин_2026\"/>
    </mc:Choice>
  </mc:AlternateContent>
  <xr:revisionPtr revIDLastSave="0" documentId="13_ncr:1_{7F0C0675-8E22-436F-8BF2-4DB621E1891B}" xr6:coauthVersionLast="36" xr6:coauthVersionMax="36" xr10:uidLastSave="{00000000-0000-0000-0000-000000000000}"/>
  <bookViews>
    <workbookView xWindow="0" yWindow="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П'!$A$3:$R$33</definedName>
    <definedName name="_xlnm.Print_Area" localSheetId="3">'Табл.0.1- Мъже П'!$A$2:$R$33</definedName>
    <definedName name="_xlnm.Print_Area" localSheetId="4">'Табл.0.2 - Жени П'!$A$2:$R$31</definedName>
    <definedName name="_xlnm.Print_Area" localSheetId="6">'Табл.I.2 ОЗ ТП'!$A$3:$P$37</definedName>
    <definedName name="_xlnm.Print_Area" localSheetId="7">'Табл.I.3 ОЗ Възраст'!$A$3:$M$60</definedName>
    <definedName name="_xlnm.Print_Area" localSheetId="8">'Табл.I.4.ОЗ Код ЛЗ'!$A$3:$N$48</definedName>
    <definedName name="_xlnm.Print_Area" localSheetId="9">'Табл.I.5 ОЗ продължителност'!$A$3:$I$17</definedName>
    <definedName name="_xlnm.Print_Area" localSheetId="10">'Табл.I.6.ОЗ ПБЛ'!$A$3:$P$39</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продължителност'!$A$3:$I$17</definedName>
    <definedName name="_xlnm.Print_Area" localSheetId="19">'Табл.II.6.ТЗПБ ПБЛ'!$A$3:$P$39</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79021"/>
</workbook>
</file>

<file path=xl/calcChain.xml><?xml version="1.0" encoding="utf-8"?>
<calcChain xmlns="http://schemas.openxmlformats.org/spreadsheetml/2006/main">
  <c r="C31" i="18" l="1"/>
  <c r="D31" i="18"/>
  <c r="E31" i="18"/>
  <c r="F31" i="18"/>
  <c r="F58" i="12"/>
  <c r="G58" i="12"/>
  <c r="H58" i="12"/>
  <c r="J37" i="5" l="1"/>
  <c r="F37" i="5"/>
  <c r="B36" i="5"/>
  <c r="B9" i="5"/>
  <c r="J58" i="12"/>
  <c r="C18" i="18" l="1"/>
  <c r="D18" i="18"/>
  <c r="E18" i="18"/>
  <c r="N18" i="18"/>
  <c r="B9" i="12"/>
  <c r="C9" i="12"/>
  <c r="D9" i="12"/>
  <c r="E26" i="73"/>
  <c r="E12" i="73"/>
  <c r="B34" i="5"/>
  <c r="P13" i="29"/>
  <c r="C28" i="26"/>
  <c r="C32" i="18"/>
  <c r="D32" i="18"/>
  <c r="E32" i="18"/>
  <c r="N32" i="18"/>
  <c r="M9" i="12"/>
  <c r="E9" i="12" l="1"/>
  <c r="F32" i="18"/>
  <c r="F18" i="18"/>
  <c r="G58" i="39"/>
  <c r="C11" i="18" l="1"/>
  <c r="D11" i="18"/>
  <c r="E11" i="18"/>
  <c r="C13" i="18"/>
  <c r="D13" i="18"/>
  <c r="E13" i="18"/>
  <c r="C15" i="18"/>
  <c r="D15" i="18"/>
  <c r="E15" i="18"/>
  <c r="C17" i="18"/>
  <c r="D17" i="18"/>
  <c r="E17" i="18"/>
  <c r="C19" i="18"/>
  <c r="D19" i="18"/>
  <c r="E19" i="18"/>
  <c r="C20" i="18"/>
  <c r="D20" i="18"/>
  <c r="E20" i="18"/>
  <c r="C25" i="18"/>
  <c r="D25" i="18"/>
  <c r="E25" i="18"/>
  <c r="C26" i="18"/>
  <c r="D26" i="18"/>
  <c r="E26" i="18"/>
  <c r="F26" i="18"/>
  <c r="C29" i="18"/>
  <c r="D29" i="18"/>
  <c r="E29" i="18"/>
  <c r="C30" i="18"/>
  <c r="D30" i="18"/>
  <c r="E30" i="18"/>
  <c r="C34" i="18"/>
  <c r="D34" i="18"/>
  <c r="E34" i="18"/>
  <c r="F13" i="18" l="1"/>
  <c r="F19" i="18"/>
  <c r="F15" i="18"/>
  <c r="F11" i="18"/>
  <c r="F20" i="18"/>
  <c r="F29" i="18"/>
  <c r="F17" i="18"/>
  <c r="F25" i="18"/>
  <c r="F30" i="18"/>
  <c r="F34" i="18"/>
  <c r="N29" i="18"/>
  <c r="J26" i="36" l="1"/>
  <c r="I27" i="5" l="1"/>
  <c r="I16" i="5"/>
  <c r="I18" i="5"/>
  <c r="I19" i="5"/>
  <c r="J46" i="45" l="1"/>
  <c r="B15" i="52"/>
  <c r="I8" i="65"/>
  <c r="J30" i="18" l="1"/>
  <c r="P13" i="26"/>
  <c r="P14" i="26"/>
  <c r="E8" i="73"/>
  <c r="E9" i="73"/>
  <c r="E10" i="73"/>
  <c r="E11" i="73"/>
  <c r="E13" i="73"/>
  <c r="E14" i="73"/>
  <c r="E15" i="73"/>
  <c r="E16" i="73"/>
  <c r="E17" i="73"/>
  <c r="E18" i="73"/>
  <c r="E19" i="73"/>
  <c r="E20" i="73"/>
  <c r="E21" i="73"/>
  <c r="E22" i="73"/>
  <c r="E23" i="73"/>
  <c r="E24" i="73"/>
  <c r="E25" i="73"/>
  <c r="E27" i="73"/>
  <c r="E28" i="73"/>
  <c r="E29" i="73"/>
  <c r="E30" i="73"/>
  <c r="E31" i="73"/>
  <c r="E32" i="73"/>
  <c r="E33" i="73"/>
  <c r="E34" i="73"/>
  <c r="E35" i="73"/>
  <c r="D15" i="52" l="1"/>
  <c r="E8" i="52"/>
  <c r="C46" i="45"/>
  <c r="D46" i="45"/>
  <c r="E46" i="45"/>
  <c r="C42" i="45"/>
  <c r="N46" i="45"/>
  <c r="W32" i="61"/>
  <c r="F46" i="45" l="1"/>
  <c r="J29" i="18" l="1"/>
  <c r="E35" i="58" l="1"/>
  <c r="X10" i="69" l="1"/>
  <c r="W10" i="69"/>
  <c r="T10" i="69"/>
  <c r="B10" i="61"/>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X10" i="61" l="1"/>
  <c r="W10" i="61"/>
  <c r="T10" i="61"/>
  <c r="P10" i="61" l="1"/>
  <c r="O10" i="61"/>
  <c r="L10" i="61"/>
  <c r="M10" i="12"/>
  <c r="I15" i="5" l="1"/>
  <c r="I17" i="5"/>
  <c r="K26" i="26"/>
  <c r="K9" i="35" l="1"/>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C34" i="5"/>
  <c r="D34" i="5"/>
  <c r="B35" i="5"/>
  <c r="C35" i="5"/>
  <c r="D35"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I36" i="5"/>
  <c r="I35" i="5"/>
  <c r="I31" i="5"/>
  <c r="I30" i="5"/>
  <c r="I29" i="5"/>
  <c r="I28" i="5"/>
  <c r="I25" i="5"/>
  <c r="I23" i="5"/>
  <c r="I22" i="5"/>
  <c r="I21" i="5"/>
  <c r="I20" i="5"/>
  <c r="I14" i="5"/>
  <c r="I12" i="5"/>
  <c r="I11" i="5"/>
  <c r="I10" i="5"/>
  <c r="H37" i="5"/>
  <c r="I9"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9" i="18"/>
  <c r="D9" i="18"/>
  <c r="C9" i="18"/>
  <c r="N46" i="18"/>
  <c r="N30" i="18"/>
  <c r="N26" i="18"/>
  <c r="N25" i="18"/>
  <c r="N20" i="18"/>
  <c r="N19" i="18"/>
  <c r="N17" i="18"/>
  <c r="N15" i="18"/>
  <c r="N13" i="18"/>
  <c r="N11" i="18"/>
  <c r="M47" i="18"/>
  <c r="N9" i="18"/>
  <c r="K47" i="18"/>
  <c r="J46" i="18"/>
  <c r="J34"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D42" i="45"/>
  <c r="E42" i="45"/>
  <c r="C47" i="45"/>
  <c r="D47" i="45"/>
  <c r="E47" i="45"/>
  <c r="E9" i="45"/>
  <c r="D9" i="45"/>
  <c r="N47"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8" i="45"/>
  <c r="K48" i="45"/>
  <c r="J47"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8" i="45"/>
  <c r="G48"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C37" i="26" l="1"/>
  <c r="B58" i="12"/>
  <c r="C47" i="18"/>
  <c r="C37" i="29"/>
  <c r="D37" i="29"/>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I58" i="12"/>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M38" i="69"/>
  <c r="J38" i="69"/>
  <c r="L38" i="69" s="1"/>
  <c r="N38" i="69"/>
  <c r="P37" i="51"/>
  <c r="K37" i="51"/>
  <c r="M37" i="48"/>
  <c r="P37" i="48" s="1"/>
  <c r="H37" i="48"/>
  <c r="K37" i="48" s="1"/>
  <c r="L48" i="45"/>
  <c r="N48" i="45" s="1"/>
  <c r="H48" i="45"/>
  <c r="J48" i="45" s="1"/>
  <c r="K58" i="39"/>
  <c r="M58" i="39" s="1"/>
  <c r="I58" i="39"/>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H10" i="61" s="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F37" i="29" l="1"/>
  <c r="B38" i="61"/>
  <c r="W38" i="69"/>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E18" i="9"/>
  <c r="D36" i="73"/>
  <c r="B36" i="73"/>
  <c r="E13" i="5"/>
  <c r="E21" i="5"/>
  <c r="E29" i="5"/>
  <c r="E32" i="5"/>
  <c r="E15" i="5"/>
  <c r="E16" i="5"/>
  <c r="E20" i="5"/>
  <c r="E22" i="5"/>
  <c r="E23" i="5"/>
  <c r="E27" i="5"/>
  <c r="E30" i="5"/>
  <c r="E34" i="5"/>
  <c r="E35" i="5"/>
  <c r="I11" i="70"/>
  <c r="I13" i="70" s="1"/>
  <c r="C36" i="58"/>
  <c r="E27" i="58"/>
  <c r="E8" i="58"/>
  <c r="E9" i="58"/>
  <c r="E10" i="58"/>
  <c r="E11" i="58"/>
  <c r="E12" i="58"/>
  <c r="E13" i="58"/>
  <c r="E14"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G33" i="69"/>
  <c r="D36" i="58"/>
  <c r="C48"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8" i="45"/>
  <c r="F47"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E10" i="52"/>
  <c r="E14"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8" i="45"/>
  <c r="H34" i="61"/>
  <c r="H30" i="61"/>
  <c r="H14" i="61"/>
  <c r="H35" i="61"/>
  <c r="H31" i="61"/>
  <c r="E36" i="58" l="1"/>
  <c r="E15" i="30"/>
  <c r="E15" i="52"/>
  <c r="F37" i="48"/>
  <c r="F47" i="18"/>
  <c r="F37" i="35"/>
  <c r="E37" i="35"/>
  <c r="G38" i="69"/>
  <c r="E37" i="9"/>
  <c r="E36" i="54"/>
  <c r="H38" i="69"/>
  <c r="F37" i="26"/>
  <c r="E58" i="12"/>
  <c r="F48" i="45"/>
  <c r="E58" i="39"/>
  <c r="H38" i="61"/>
  <c r="E36" i="73"/>
  <c r="E37" i="5"/>
  <c r="F37" i="51"/>
  <c r="E37" i="36"/>
  <c r="F37" i="36"/>
  <c r="D38" i="61"/>
  <c r="F38" i="61"/>
  <c r="G38" i="61" s="1"/>
</calcChain>
</file>

<file path=xl/sharedStrings.xml><?xml version="1.0" encoding="utf-8"?>
<sst xmlns="http://schemas.openxmlformats.org/spreadsheetml/2006/main" count="1503" uniqueCount="412">
  <si>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</si>
  <si>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</si>
  <si>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</si>
  <si>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</si>
  <si>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</si>
  <si>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</si>
  <si>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</si>
  <si>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</si>
  <si>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</si>
  <si>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</si>
  <si>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</si>
  <si>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</si>
  <si>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</si>
  <si>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</si>
  <si>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</si>
  <si>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</si>
  <si>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</si>
  <si>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</si>
  <si>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</si>
  <si>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</si>
  <si>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</si>
  <si>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</si>
  <si>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</si>
  <si>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</si>
  <si>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</si>
  <si>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</si>
  <si>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</si>
  <si>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</si>
  <si>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</si>
  <si>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</si>
  <si>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</si>
  <si>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</si>
  <si>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</si>
  <si>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</si>
  <si>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</si>
  <si>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</si>
  <si>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</si>
  <si>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</si>
  <si>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</si>
  <si>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</si>
  <si>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</si>
  <si>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</si>
  <si>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</si>
  <si>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</si>
  <si>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</si>
  <si>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</si>
  <si>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</si>
  <si>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</si>
  <si>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</si>
  <si>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</si>
  <si>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</si>
  <si>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</si>
  <si>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</si>
  <si>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</si>
  <si>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</si>
  <si>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</si>
  <si>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</si>
  <si>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</si>
  <si>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</si>
  <si>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</si>
  <si>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</si>
  <si>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</si>
  <si>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</si>
  <si>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</si>
  <si>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</si>
  <si>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</si>
  <si>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</si>
  <si>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</si>
  <si>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</si>
  <si>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</si>
  <si>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</si>
  <si>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</si>
  <si>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</si>
  <si>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</si>
  <si>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</si>
  <si>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</si>
  <si>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</si>
  <si>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</si>
  <si>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</si>
  <si>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</si>
  <si>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</si>
  <si>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</si>
  <si>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</si>
  <si>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</si>
  <si>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</si>
  <si>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</si>
  <si>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</si>
  <si>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</si>
  <si>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</si>
  <si>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</si>
  <si>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</si>
  <si>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</si>
  <si>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</si>
  <si>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</si>
  <si>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</si>
  <si>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</si>
  <si>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</si>
  <si>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</si>
  <si>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</si>
  <si>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</si>
  <si>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</si>
  <si>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</si>
  <si>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</si>
  <si>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</si>
  <si>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</si>
  <si>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</si>
  <si>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</si>
  <si>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</si>
  <si>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</si>
  <si>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</si>
  <si>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</si>
  <si>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</si>
  <si>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</si>
  <si>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</si>
  <si>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</si>
  <si>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</si>
  <si>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</si>
  <si>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</si>
  <si>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</si>
  <si>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</si>
  <si>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</si>
  <si>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</si>
  <si>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</si>
  <si>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</si>
  <si>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</si>
  <si>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</si>
  <si>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</si>
  <si>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</si>
  <si>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</si>
  <si>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</si>
  <si>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</si>
  <si>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</si>
  <si>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</si>
  <si>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</si>
  <si>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</si>
  <si>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</si>
  <si>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</si>
  <si>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</si>
  <si>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</si>
  <si>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</si>
  <si>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</si>
  <si>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</si>
  <si>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</si>
  <si>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Наименование на  диагноза</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</si>
  <si>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</si>
  <si>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</si>
  <si>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</si>
  <si>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</si>
  <si>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</si>
  <si>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</si>
  <si>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</si>
  <si>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</si>
  <si>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</si>
  <si>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</si>
  <si>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</si>
  <si>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</si>
  <si>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</si>
  <si>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</si>
  <si>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</si>
  <si>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</si>
  <si>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</si>
  <si>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</si>
  <si>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</si>
  <si>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</si>
  <si>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</si>
  <si>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</si>
  <si>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</si>
  <si>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</si>
  <si>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</si>
  <si>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</si>
  <si>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</si>
  <si>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</si>
  <si>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Болнични листове с                               или без плащане от ДОО</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</si>
  <si>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</si>
  <si>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</si>
  <si>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</si>
  <si>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</si>
  <si>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</si>
  <si>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</si>
  <si>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</si>
  <si>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</si>
  <si>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</si>
  <si>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</si>
  <si>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</si>
  <si>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</si>
  <si>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</si>
  <si>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</si>
  <si>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</si>
  <si>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</si>
  <si>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</si>
  <si>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</si>
  <si>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</si>
  <si>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</si>
  <si>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</si>
  <si>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</si>
  <si>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</si>
  <si>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</si>
  <si>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</si>
  <si>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</si>
  <si>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</si>
  <si>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Брой болнични листове                                 общо</t>
  </si>
  <si>
    <t>Над 499 лица</t>
  </si>
  <si>
    <t>Парични обезщетения за отглеждане на дете до 8-годишна възраст по чл. 53ж от КСО</t>
  </si>
  <si>
    <t>■ отглеждане на дете до 8-годишна възраст от бащи / осиновители.</t>
  </si>
  <si>
    <t>■ осиновяване на дете до 5-годишна възраст;</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</si>
  <si>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</si>
  <si>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</si>
  <si>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</si>
  <si>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</si>
  <si>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</si>
  <si>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</si>
  <si>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</si>
  <si>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</si>
  <si>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</si>
  <si>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</si>
  <si>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</si>
  <si>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</si>
  <si>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</si>
  <si>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</si>
  <si>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</si>
  <si>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</si>
  <si>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</si>
  <si>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</si>
  <si>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</si>
  <si>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</si>
  <si>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</si>
  <si>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</si>
  <si>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</si>
  <si>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</si>
  <si>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</si>
  <si>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</si>
  <si>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</si>
  <si>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</si>
  <si>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</si>
  <si>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</si>
  <si>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</si>
  <si>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Брой лица с платени
 обезщетения от ДОО
 (за периода)</t>
  </si>
  <si>
    <t>Брой болнични листове 
с плащане от ДОО 
(за периода)</t>
  </si>
  <si>
    <t>Брой лица с платени обезщетения от ДОО 
(за периода)</t>
  </si>
  <si>
    <t>Брой платени работни дни 
(за периода)</t>
  </si>
  <si>
    <t xml:space="preserve">12=11/10 </t>
  </si>
  <si>
    <t>15=14/13</t>
  </si>
  <si>
    <t>16=10/13</t>
  </si>
  <si>
    <t xml:space="preserve">20=19/18 </t>
  </si>
  <si>
    <t>23=22/21</t>
  </si>
  <si>
    <t>24=21/18</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</si>
  <si>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</si>
  <si>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</si>
  <si>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</si>
  <si>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</si>
  <si>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</si>
  <si>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Парични обезщетения за бременност и раждане по чл.50, ал.6 и чл.53в, ал.2 от КСО</t>
  </si>
  <si>
    <r>
      <t>III. Майчинство - Бременност и раждане</t>
    </r>
    <r>
      <rPr>
        <sz val="11"/>
        <rFont val="Arial"/>
        <family val="2"/>
        <charset val="204"/>
      </rPr>
      <t xml:space="preserve"> (по чл.50, ал.6 и чл.53в, ал.2 от КСО)                 </t>
    </r>
  </si>
  <si>
    <t>Факултет по дентална медицина</t>
  </si>
  <si>
    <t>От 01.01.2026 до 31.03.2026 г.</t>
  </si>
  <si>
    <t xml:space="preserve">Изплатена 
сума                              (в евро)                </t>
  </si>
  <si>
    <t xml:space="preserve">Средно 
на ден                      (в евро)                           </t>
  </si>
  <si>
    <t>Средно на                         ден          (в евро)</t>
  </si>
  <si>
    <t>Изплатена сума на един болничен лист             (в евро)</t>
  </si>
  <si>
    <t>Средно на                                  ден                        (в евро)</t>
  </si>
  <si>
    <t>Изплатена сума на един болничен лист  
(в евро)</t>
  </si>
  <si>
    <t>Изплатена сума на един болничен лист         
(в евро)</t>
  </si>
  <si>
    <t>Изплатена сума на един болничен лист   
(в евро)</t>
  </si>
  <si>
    <t>Изплатена                           сума 
(в евро)</t>
  </si>
  <si>
    <t>Изплатена                             сума 
(в евро)</t>
  </si>
  <si>
    <t>Средно на                                  ден                        
(в евро)</t>
  </si>
  <si>
    <t>Изплатена                       сума 
(в евро)</t>
  </si>
  <si>
    <t>Изплатена                                сума 
(в евро)</t>
  </si>
  <si>
    <t xml:space="preserve">2. Размерът на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първо тримесечие на 2026 година е 398,81 евро (780 лв.). </t>
  </si>
  <si>
    <t xml:space="preserve">2.  Размерът на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първо тримесечие на 2026 година е 398,81 евро (780 лв.). </t>
  </si>
  <si>
    <t xml:space="preserve">Парични обезщетения за отглеждане на  дете до 2-годишна възраст </t>
  </si>
  <si>
    <t xml:space="preserve">Парични обезщетения за отглеждане на дете до 8-годишна възраст от бащата/осиновителя </t>
  </si>
  <si>
    <t>Първо шестмесечие 2026 година</t>
  </si>
  <si>
    <t>Показатели, характеризиращи временната неработоспособност на осигурените лица към 30.06.2026 г. - Общо (мъже и жени)</t>
  </si>
  <si>
    <t>Показатели, характеризиращи временната неработоспособност на осигурените лица към 30.06.2026 г. - Мъже</t>
  </si>
  <si>
    <t>Показатели, характеризиращи временната неработоспособност на осигурените лица към 30.06.2026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</si>
  <si>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първо шестмесечие 2026 г.</t>
  </si>
  <si>
    <t xml:space="preserve">Брой болнични листове с плащане от ДОО за временна неработоспособност, изплатена сума и брой дни в неработоспособност по ТП на НОИ и пол първо шестмесечие 2026 г. </t>
  </si>
  <si>
    <t>Брой болнични листове с плащане от ДОО за временна неработоспособност, изплатена сума и брой  дни в неработоспособност по възраст и пол първо шестмесечие 2026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</si>
  <si>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шестмесечие 2026 г.</t>
  </si>
  <si>
    <t>Брой болнични листове по видове и продължителност първо шестмесечие 2026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</si>
  <si>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първо шестмесечие 2026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</si>
  <si>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първо шестмесечие 2026 г.</t>
  </si>
  <si>
    <t>Брой осигурители, разпределени по големина на предприятието, брой болнични листове и брой дни в неработоспособност първо шестмесечие 2026 г.</t>
  </si>
  <si>
    <t>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2026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</si>
  <si>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първо шестмесечие 2026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</si>
  <si>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първо шестмесечие 2026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</si>
  <si>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първо шестмесечие 2026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</si>
  <si>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първо шестмесечие 2026 г.</t>
  </si>
  <si>
    <t xml:space="preserve">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2026 г. </t>
  </si>
  <si>
    <t xml:space="preserve">Брой лица с обезщетение при бременност и раждане, изплатена сума и брой  дни  по ТП на НОИ и пол първо шестмесечие 2026 г. </t>
  </si>
  <si>
    <t>Брой бащи/ осиновители с обезщетение при раждане на дете в срок до 15 дни, изплатена сума и брой дни по ТП на НОИ първо шестмесечие 2026 г.</t>
  </si>
  <si>
    <t xml:space="preserve">Брой лица с обезщетения при отглеждане на дете до 2-годишна възраст, изплатена сума и брой  дни по ТП на НОИ и пол първо шестмесечие 2026 г. </t>
  </si>
  <si>
    <t>Брой бащи/осиновители с обезщетение за отглеждане на дете до 8-годишна възраст, изплатена сума и брой  дни  по ТП на НОИ първо шестмесечие 2026 г.</t>
  </si>
  <si>
    <t>Брой лица с обезщетения при осиновяване на дете до 5-годишна възраст, изплатена сума и брой дни  по ТП на НОИ първо шестмесечие 2026 г.</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</si>
  <si>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първо шестмесечие 2026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</si>
  <si>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30.06.2026 г.", поради следните причини:</t>
    </r>
  </si>
  <si>
    <t xml:space="preserve">I.2. Брой болнични листове с плащане от ДОО за временна неработоспособност, изплатена сума и брой дни в неработоспособност 
по ТП на НОИ и пол първо шестмесечие 2026 г. </t>
  </si>
  <si>
    <t>I.3. Брой болнични листове с плащане от ДОО за временна неработоспособност, изплатена сума и брой дни в неработоспособност 
по възраст и пол първо шестмесечие 2026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</si>
  <si>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шестмесечие 2026 г.</t>
  </si>
  <si>
    <t>I.5. Брой болнични листове по видове и продължителност първо шестмесечие 2026 г.</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</si>
  <si>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</si>
  <si>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първо шестмесечие 2026 г.                                              </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</si>
  <si>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</si>
  <si>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първо шестмесечие 2026 г.                                                            </t>
  </si>
  <si>
    <t>I.8. Брой осигурители, разпределени по брой на персонала, брой болнични листове и брой дни в неработоспособност първо шестмесечие 2026 г.</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</si>
  <si>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първо шестмесечие 2026 г.</t>
  </si>
  <si>
    <t>II.2. Брой болнични листове с плащане от ДОО за временна неработоспособност, изплатена сума и брой  дни в неработоспособност 
по ТП на НОИ и пол първо шестмесечие 2026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</si>
  <si>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първо шестмесечие 2026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</si>
  <si>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шестмесечие 2026 г.</t>
  </si>
  <si>
    <t>II.5. Брой болнични листове по видове и продължителност първо шестмесечие 2026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</si>
  <si>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</si>
  <si>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първо шестмесечие 2026 г.</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</si>
  <si>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</si>
  <si>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първо шестмесечие 2026 г.       </t>
  </si>
  <si>
    <t>II.8.Брой осигурители, разпределени по големина на предприятието, брой болнични листове и брой дни в неработоспособност първо шестмесечие 2026 г.</t>
  </si>
  <si>
    <t>II.9.  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2026 г.</t>
  </si>
  <si>
    <t xml:space="preserve">III.1. Брой лица с обезщетение при бременност и раждане, изплатена сума и брой  дни  по ТП на НОИ и пол 
първо шестмесечие 2026 г.                                                                          </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</si>
  <si>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следните причини: </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</si>
  <si>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преброяването повече от веднъж на лицата, осигурени от двама или повече работодатели от различни ТП на НОИ.</t>
    </r>
  </si>
  <si>
    <t>III.2. Брой бащи/ осиновители с обезщетение при раждане на дете в срок до 15 дни, изплатена сума и брой дни по ТП на НОИ първо шестмесечие 2026 г.</t>
  </si>
  <si>
    <t xml:space="preserve">IΙΙ.3.Брой лица с обезщетения при отглеждане на дете до 2-годишна възраст, изплатена сума и брой  дни 
по ТП на НОИ и пол първо шестмесечие 2026 г. </t>
  </si>
  <si>
    <t>III.4. Брой бащи/осиновители с обезщетение за отглеждане на дете до 
8-годишна възраст, изплатена сума и брой  дни  по ТП на НОИ 
първо шестмесечие 2026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</si>
  <si>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следните причини: </t>
    </r>
  </si>
  <si>
    <t>ΙΙΙ.5. Брой лица с обезщетения при осиновяване на дете до 
5-годишна възраст, изплатена сума и брой дни по ТП на НОИ 
първо шестмесечие 2026 г.</t>
  </si>
  <si>
    <t xml:space="preserve">2. Размерът на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първо шестмесечие на 2026 година е 398,81 евро (780 лв.). </t>
  </si>
  <si>
    <t>От 01.01.2026 до 30.06.2026 г.</t>
  </si>
  <si>
    <t xml:space="preserve">2.  Размерът на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първо шестмесечие на 2026 година е 398,81 евро (780 лв.). </t>
  </si>
  <si>
    <t>B34.9</t>
  </si>
  <si>
    <t>Вирусна инфекция, неуточнена</t>
  </si>
  <si>
    <t>J06.9</t>
  </si>
  <si>
    <t>Остра инфекция на горните дихателни пътища, неуточнена</t>
  </si>
  <si>
    <t>J20.9</t>
  </si>
  <si>
    <t>Остър бронхит, неуточнен</t>
  </si>
  <si>
    <t>M51.1</t>
  </si>
  <si>
    <t>Увреждания на межпрешленните дискове в поясния и другите отдели на гръбначния стълб с радикулопатия</t>
  </si>
  <si>
    <t>J03.9</t>
  </si>
  <si>
    <t>Остър тонзилит, неуточнен</t>
  </si>
  <si>
    <t>J06.8</t>
  </si>
  <si>
    <t>Други остри инфекции на горните дихателни пътища с множествена локализация</t>
  </si>
  <si>
    <t>O20.0</t>
  </si>
  <si>
    <t>Заплашващ аборт</t>
  </si>
  <si>
    <t>G54.4</t>
  </si>
  <si>
    <t>Увреждания на лумбо-сакралните коренчета, некласифицирани другаде</t>
  </si>
  <si>
    <t>O47.0</t>
  </si>
  <si>
    <t>Лъжливо раждане преди навършени 37 гестационни седмици</t>
  </si>
  <si>
    <t>G54.1</t>
  </si>
  <si>
    <t>Увреждания на лумбо-сакралния плексус</t>
  </si>
  <si>
    <t>M47.2</t>
  </si>
  <si>
    <t>Други спондилози с радикулопатия</t>
  </si>
  <si>
    <t>J04.2</t>
  </si>
  <si>
    <t>Остър ларинготрахеит</t>
  </si>
  <si>
    <t xml:space="preserve">J00  </t>
  </si>
  <si>
    <t>Остър назофарингит [хрема]</t>
  </si>
  <si>
    <t>K29.9</t>
  </si>
  <si>
    <t>Гастродуоденит, неуточнен</t>
  </si>
  <si>
    <t>M50.1</t>
  </si>
  <si>
    <t>Увреждане на междупрешленните дискове в шийния отдел с радикулопатия</t>
  </si>
  <si>
    <t>B34.8</t>
  </si>
  <si>
    <t>Други вирусни инфекции с неуточнена локализация</t>
  </si>
  <si>
    <t>I11.9</t>
  </si>
  <si>
    <t>Хипертонично сърце без (застойна) сърдечна недостатъчност</t>
  </si>
  <si>
    <t>A08.4</t>
  </si>
  <si>
    <t>Вирусна чревна инфекция, неуточнена</t>
  </si>
  <si>
    <t>M54.1</t>
  </si>
  <si>
    <t>Радикулопатия</t>
  </si>
  <si>
    <t>J02.9</t>
  </si>
  <si>
    <t>Остър фарингит, неуточнен</t>
  </si>
  <si>
    <t>S52.5</t>
  </si>
  <si>
    <t>Счупване на долния край на лъчевата кост</t>
  </si>
  <si>
    <t>S82.7</t>
  </si>
  <si>
    <t>Множествени счупвания на подбедрицата</t>
  </si>
  <si>
    <t>S42.2</t>
  </si>
  <si>
    <t>Счупване на горния край на раменната кост (хумерус)</t>
  </si>
  <si>
    <t>S82.8</t>
  </si>
  <si>
    <t>Счупвания на други части на подбедрицата</t>
  </si>
  <si>
    <t>S82.6</t>
  </si>
  <si>
    <t>Счупване на външен [латерален] малеолус</t>
  </si>
  <si>
    <t>S06.0</t>
  </si>
  <si>
    <t>Мозъчно сътресение</t>
  </si>
  <si>
    <t>T93.2</t>
  </si>
  <si>
    <t>Последици от други счупвания на долен крайник</t>
  </si>
  <si>
    <t>S92.3</t>
  </si>
  <si>
    <t>Счупване на метатарзална кост</t>
  </si>
  <si>
    <t>S62.6</t>
  </si>
  <si>
    <t>Счупване на друг пръст на ръката</t>
  </si>
  <si>
    <t>S22.0</t>
  </si>
  <si>
    <t>Счупване на гръбначен прешлен</t>
  </si>
  <si>
    <t>S72.0</t>
  </si>
  <si>
    <t>Счупване на бедрената шийка</t>
  </si>
  <si>
    <t>S68.1</t>
  </si>
  <si>
    <t>Травматична ампутация на друг пръст на ръката (пълна)(частична)</t>
  </si>
  <si>
    <t>S82.1</t>
  </si>
  <si>
    <t>Счупване на горния край на тибията (голям пищял)</t>
  </si>
  <si>
    <t>S32.0</t>
  </si>
  <si>
    <t>Счупване на гръбначния стълб в поясната област</t>
  </si>
  <si>
    <t>S92.0</t>
  </si>
  <si>
    <t>Счупване на петната кост</t>
  </si>
  <si>
    <t>S72.1</t>
  </si>
  <si>
    <t>Пертрохантерно счупване</t>
  </si>
  <si>
    <t>S93.4</t>
  </si>
  <si>
    <t>Навяхване и разтягане на ставните връзки на глезена</t>
  </si>
  <si>
    <t>S80.0</t>
  </si>
  <si>
    <t>Контузия на коляното</t>
  </si>
  <si>
    <t>S61.0</t>
  </si>
  <si>
    <t>Открита рана на пръст(-и) на ръката без увреждане на ноктите</t>
  </si>
  <si>
    <r>
      <t xml:space="preserve">Забележка: 1.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30.06.2026 г.", поради преброяването повече от веднъж на лицата, осигурени от двама или повече работодатели от различни ТП на НОИ. 
2. Размерът на паричното обезщетение за отглеждане на дете до 2-годишна възраст по чл. 53 от КСО за първо шестмесечие на 2026 година е 398,81 евро (780 лв.). </t>
    </r>
  </si>
  <si>
    <r>
      <rPr>
        <b/>
        <sz val="10"/>
        <rFont val="Arial"/>
        <family val="2"/>
        <charset val="204"/>
      </rPr>
      <t>Забележка:</t>
    </r>
    <r>
      <rPr>
        <sz val="10"/>
        <rFont val="Arial"/>
        <family val="2"/>
        <charset val="204"/>
      </rPr>
      <t xml:space="preserve"> Размерът на паричното обезщетение за отглеждане на дете до 8-годишна възраст от бащата (осиновителя) по чл. 53ж от КСО за първо шестмесечие на 2026 година е 398,81 евро (780 лв.). </t>
    </r>
  </si>
  <si>
    <t>I.9.  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2026 г.</t>
  </si>
  <si>
    <t>S22.4</t>
  </si>
  <si>
    <t>Множествени счупвания на ребра</t>
  </si>
  <si>
    <t>Данните са към 12.10.2026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</si>
</sst>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 #,##0\ &quot;лв.&quot;_-;\-* #,##0\ &quot;лв.&quot;_-;_-* &quot;-&quot;\ &quot;лв.&quot;_-;_-@_-"/>
    <numFmt numFmtId="44" formatCode="_-* #,##0.00\ &quot;лв.&quot;_-;\-* #,##0.00\ &quot;лв.&quot;_-;_-* &quot;-&quot;??\ &quot;лв.&quot;_-;_-@_-"/>
    <numFmt numFmtId="164" formatCode="#,##0.0"/>
    <numFmt numFmtId="165" formatCode="0.0"/>
    <numFmt numFmtId="166" formatCode="0.000"/>
    <numFmt numFmtId="167" formatCode="0.000%"/>
    <numFmt numFmtId="168" formatCode="0.0000%"/>
    <numFmt numFmtId="169" formatCode="0.00000%"/>
    <numFmt numFmtId="170" formatCode="0.0%"/>
    <numFmt numFmtId="171" formatCode="#,##0_ ;\-#,##0\ "/>
    <numFmt numFmtId="172" formatCode="#,##0.00_ ;\-#,##0.00\ "/>
    <numFmt numFmtId="173" formatCode="_-* #,##0.00\ [$€-1]_-;\-* #,##0.00\ [$€-1]_-;_-* &quot;-&quot;??\ [$€-1]_-;_-@_-"/>
  </numFmts>
  <fonts count="34"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sz val="15"/>
      <color rgb="FF333333"/>
      <name val="Arial"/>
      <family val="2"/>
      <charset val="204"/>
    </font>
    <font>
      <b/>
      <sz val="11"/>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5">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31" fillId="4" borderId="0" applyNumberFormat="0" applyBorder="0" applyAlignment="0" applyProtection="0"/>
  </cellStyleXfs>
  <cellXfs count="422">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1"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2" fillId="0" borderId="0" xfId="0" applyNumberFormat="1" applyFont="1" applyFill="1" applyBorder="1" applyAlignment="1">
      <alignment horizontal="left" vertical="center"/>
    </xf>
    <xf numFmtId="0" fontId="23" fillId="0" borderId="0" xfId="0" applyFont="1" applyBorder="1" applyAlignment="1">
      <alignment horizontal="left" vertical="top" wrapText="1"/>
    </xf>
    <xf numFmtId="0" fontId="0" fillId="0" borderId="0" xfId="0" applyAlignment="1">
      <alignment horizontal="center" vertical="center"/>
    </xf>
    <xf numFmtId="0" fontId="21"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3" fillId="0" borderId="0" xfId="0" applyFont="1" applyBorder="1" applyAlignment="1">
      <alignment horizontal="left" vertical="top" wrapText="1"/>
    </xf>
    <xf numFmtId="0" fontId="11" fillId="0" borderId="0" xfId="1" applyFont="1" applyAlignment="1" applyProtection="1">
      <alignment horizontal="left" vertical="top" wrapText="1"/>
    </xf>
    <xf numFmtId="2" fontId="21" fillId="0" borderId="0" xfId="0" applyNumberFormat="1" applyFont="1"/>
    <xf numFmtId="49" fontId="21" fillId="0" borderId="0" xfId="0" applyNumberFormat="1" applyFont="1"/>
    <xf numFmtId="0" fontId="23" fillId="0" borderId="0" xfId="0" applyFont="1" applyBorder="1" applyAlignment="1">
      <alignment vertical="top" wrapText="1"/>
    </xf>
    <xf numFmtId="0" fontId="24" fillId="0" borderId="0" xfId="0" applyFont="1" applyAlignment="1">
      <alignment vertical="center"/>
    </xf>
    <xf numFmtId="0" fontId="25" fillId="0" borderId="0" xfId="0" applyFont="1" applyAlignment="1">
      <alignment vertical="center"/>
    </xf>
    <xf numFmtId="0" fontId="15" fillId="0" borderId="0" xfId="0" applyFont="1" applyAlignment="1">
      <alignment vertical="center"/>
    </xf>
    <xf numFmtId="0" fontId="26" fillId="0" borderId="0" xfId="0" applyFont="1" applyAlignment="1">
      <alignment vertical="center"/>
    </xf>
    <xf numFmtId="168" fontId="11" fillId="0" borderId="0" xfId="0" applyNumberFormat="1" applyFont="1"/>
    <xf numFmtId="168" fontId="6" fillId="0" borderId="0" xfId="0" applyNumberFormat="1" applyFont="1"/>
    <xf numFmtId="0" fontId="23" fillId="0" borderId="0" xfId="0" applyFont="1" applyBorder="1" applyAlignment="1">
      <alignment horizontal="left" vertical="top" wrapText="1"/>
    </xf>
    <xf numFmtId="20" fontId="0" fillId="0" borderId="0" xfId="0" applyNumberFormat="1"/>
    <xf numFmtId="10" fontId="0" fillId="0" borderId="0" xfId="0" applyNumberFormat="1"/>
    <xf numFmtId="166"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4"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4"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4"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68"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4"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4"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4" fontId="1" fillId="0" borderId="1" xfId="0" applyNumberFormat="1" applyFont="1" applyFill="1" applyBorder="1" applyAlignment="1">
      <alignmen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5"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0" fontId="1" fillId="0" borderId="0" xfId="3" applyNumberFormat="1" applyFont="1" applyFill="1" applyBorder="1" applyAlignment="1"/>
    <xf numFmtId="170" fontId="2" fillId="0" borderId="2" xfId="3" applyNumberFormat="1" applyFont="1" applyFill="1" applyBorder="1" applyAlignment="1">
      <alignment vertical="center"/>
    </xf>
    <xf numFmtId="42" fontId="1" fillId="0" borderId="0"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0" fontId="2" fillId="0" borderId="0" xfId="3" applyNumberFormat="1" applyFont="1" applyFill="1" applyBorder="1" applyAlignment="1">
      <alignment vertical="top"/>
    </xf>
    <xf numFmtId="168"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69"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7" fontId="1" fillId="0" borderId="0" xfId="3" applyNumberFormat="1" applyFont="1" applyFill="1" applyBorder="1" applyAlignment="1">
      <alignment vertical="top"/>
    </xf>
    <xf numFmtId="170"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1" fillId="0" borderId="0" xfId="0" applyFont="1" applyBorder="1" applyAlignment="1">
      <alignment horizontal="right"/>
    </xf>
    <xf numFmtId="0" fontId="21" fillId="0" borderId="0" xfId="0" applyFont="1" applyBorder="1"/>
    <xf numFmtId="49" fontId="3" fillId="0" borderId="0" xfId="0" applyNumberFormat="1" applyFont="1" applyBorder="1" applyAlignment="1">
      <alignment vertical="top" wrapText="1"/>
    </xf>
    <xf numFmtId="49" fontId="23"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7"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4" fontId="1" fillId="0" borderId="30" xfId="0" applyNumberFormat="1" applyFont="1" applyFill="1" applyBorder="1" applyAlignment="1"/>
    <xf numFmtId="3" fontId="2" fillId="0" borderId="6" xfId="0" applyNumberFormat="1" applyFont="1" applyFill="1" applyBorder="1" applyAlignment="1">
      <alignment vertical="center"/>
    </xf>
    <xf numFmtId="164"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3" fontId="1" fillId="0" borderId="27" xfId="0" applyNumberFormat="1" applyFont="1" applyFill="1" applyBorder="1" applyAlignment="1"/>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4"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29" fillId="2" borderId="18" xfId="0" applyFont="1" applyFill="1" applyBorder="1" applyAlignment="1">
      <alignment horizontal="center" vertical="center" wrapText="1"/>
    </xf>
    <xf numFmtId="0" fontId="29" fillId="2" borderId="15" xfId="0" applyFont="1" applyFill="1" applyBorder="1" applyAlignment="1">
      <alignment horizontal="center" vertical="center" wrapText="1"/>
    </xf>
    <xf numFmtId="0" fontId="8" fillId="0" borderId="0" xfId="0" applyFont="1" applyFill="1" applyBorder="1" applyAlignment="1">
      <alignment wrapText="1"/>
    </xf>
    <xf numFmtId="0" fontId="31" fillId="0" borderId="0" xfId="4" applyFill="1" applyBorder="1" applyAlignment="1">
      <alignment horizontal="center" vertical="center" wrapText="1"/>
    </xf>
    <xf numFmtId="3" fontId="29" fillId="2" borderId="9" xfId="0" applyNumberFormat="1" applyFont="1" applyFill="1" applyBorder="1" applyAlignment="1">
      <alignment horizontal="center" vertical="center" wrapText="1"/>
    </xf>
    <xf numFmtId="0" fontId="32"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0" fontId="11" fillId="0" borderId="0" xfId="1" applyFont="1" applyFill="1" applyAlignment="1" applyProtection="1">
      <alignment horizontal="left" vertical="top" wrapText="1"/>
    </xf>
    <xf numFmtId="168" fontId="1" fillId="0" borderId="0"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3" fillId="0" borderId="2" xfId="4" applyNumberFormat="1" applyFont="1" applyFill="1" applyBorder="1" applyAlignment="1">
      <alignment vertical="center"/>
    </xf>
    <xf numFmtId="3" fontId="33" fillId="0" borderId="6" xfId="4" applyNumberFormat="1" applyFont="1" applyFill="1" applyBorder="1" applyAlignment="1">
      <alignment vertical="center"/>
    </xf>
    <xf numFmtId="0" fontId="5" fillId="0" borderId="0" xfId="1" applyFill="1" applyAlignment="1" applyProtection="1">
      <alignment horizontal="left" vertical="center"/>
    </xf>
    <xf numFmtId="167" fontId="1" fillId="0" borderId="1" xfId="3" applyNumberFormat="1" applyFont="1" applyFill="1" applyBorder="1" applyAlignment="1">
      <alignment vertical="top"/>
    </xf>
    <xf numFmtId="0" fontId="1" fillId="2" borderId="0" xfId="0" applyFont="1" applyFill="1" applyBorder="1" applyAlignment="1">
      <alignment wrapText="1"/>
    </xf>
    <xf numFmtId="10" fontId="1" fillId="0" borderId="0" xfId="3" applyNumberFormat="1" applyFont="1" applyFill="1" applyBorder="1" applyAlignment="1">
      <alignment vertical="center"/>
    </xf>
    <xf numFmtId="10" fontId="1" fillId="0" borderId="1" xfId="3" applyNumberFormat="1" applyFont="1" applyFill="1" applyBorder="1" applyAlignment="1">
      <alignment vertical="center"/>
    </xf>
    <xf numFmtId="10" fontId="1" fillId="0" borderId="0" xfId="3" applyNumberFormat="1" applyFont="1" applyFill="1" applyBorder="1" applyAlignment="1">
      <alignment horizontal="right" vertical="center"/>
    </xf>
    <xf numFmtId="10" fontId="1" fillId="0" borderId="1" xfId="3" applyNumberFormat="1" applyFont="1" applyFill="1" applyBorder="1" applyAlignment="1">
      <alignment horizontal="right" vertical="center"/>
    </xf>
    <xf numFmtId="3" fontId="16" fillId="2" borderId="2"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172" fontId="2" fillId="0" borderId="0" xfId="0" applyNumberFormat="1" applyFont="1" applyFill="1" applyBorder="1" applyAlignment="1">
      <alignment vertical="top"/>
    </xf>
    <xf numFmtId="172" fontId="1" fillId="0" borderId="0" xfId="0" applyNumberFormat="1" applyFont="1" applyFill="1" applyBorder="1" applyAlignment="1">
      <alignment vertical="top"/>
    </xf>
    <xf numFmtId="172" fontId="1" fillId="0" borderId="1" xfId="0" applyNumberFormat="1" applyFont="1" applyFill="1" applyBorder="1" applyAlignment="1">
      <alignment vertical="top"/>
    </xf>
    <xf numFmtId="173" fontId="1" fillId="0" borderId="0" xfId="0" applyNumberFormat="1" applyFont="1" applyFill="1" applyBorder="1" applyAlignment="1"/>
    <xf numFmtId="171" fontId="1" fillId="0" borderId="0" xfId="0" applyNumberFormat="1" applyFont="1" applyFill="1" applyBorder="1" applyAlignment="1"/>
    <xf numFmtId="171" fontId="2" fillId="0" borderId="2" xfId="0" applyNumberFormat="1" applyFont="1" applyFill="1" applyBorder="1" applyAlignment="1">
      <alignment vertical="center"/>
    </xf>
    <xf numFmtId="4" fontId="1" fillId="0" borderId="30" xfId="0" applyNumberFormat="1" applyFont="1" applyFill="1" applyBorder="1" applyAlignment="1">
      <alignment horizontal="right"/>
    </xf>
    <xf numFmtId="4" fontId="2" fillId="0" borderId="4" xfId="0" applyNumberFormat="1" applyFont="1" applyFill="1" applyBorder="1" applyAlignment="1"/>
    <xf numFmtId="172" fontId="1" fillId="0" borderId="0" xfId="0" applyNumberFormat="1" applyFont="1" applyFill="1" applyBorder="1" applyAlignment="1"/>
    <xf numFmtId="172" fontId="2" fillId="0" borderId="2" xfId="0" applyNumberFormat="1" applyFont="1" applyFill="1" applyBorder="1" applyAlignment="1">
      <alignment vertical="center"/>
    </xf>
    <xf numFmtId="4" fontId="1" fillId="0" borderId="0" xfId="0" applyNumberFormat="1" applyFont="1" applyFill="1" applyBorder="1" applyAlignment="1"/>
    <xf numFmtId="172" fontId="1" fillId="0" borderId="30" xfId="0" applyNumberFormat="1" applyFont="1" applyFill="1" applyBorder="1" applyAlignment="1"/>
    <xf numFmtId="172" fontId="2" fillId="0" borderId="4" xfId="0" applyNumberFormat="1" applyFont="1" applyFill="1" applyBorder="1" applyAlignment="1">
      <alignment vertical="center"/>
    </xf>
    <xf numFmtId="4" fontId="2" fillId="0" borderId="2" xfId="0" applyNumberFormat="1" applyFont="1" applyFill="1" applyBorder="1" applyAlignment="1">
      <alignment vertical="center"/>
    </xf>
    <xf numFmtId="4" fontId="1" fillId="0" borderId="0" xfId="0" applyNumberFormat="1" applyFont="1" applyFill="1" applyBorder="1" applyAlignment="1">
      <alignment vertical="top"/>
    </xf>
    <xf numFmtId="4" fontId="1" fillId="0" borderId="1" xfId="0" applyNumberFormat="1" applyFont="1" applyFill="1" applyBorder="1" applyAlignment="1">
      <alignment vertical="top"/>
    </xf>
    <xf numFmtId="4" fontId="1" fillId="0" borderId="0" xfId="0" applyNumberFormat="1" applyFont="1" applyFill="1" applyBorder="1" applyAlignment="1">
      <alignment horizontal="right"/>
    </xf>
    <xf numFmtId="4" fontId="2" fillId="0" borderId="2" xfId="0" applyNumberFormat="1" applyFont="1" applyFill="1" applyBorder="1" applyAlignment="1"/>
    <xf numFmtId="3" fontId="1" fillId="0" borderId="6" xfId="0" applyNumberFormat="1" applyFont="1" applyFill="1" applyBorder="1" applyAlignment="1">
      <alignment horizontal="right"/>
    </xf>
    <xf numFmtId="4" fontId="1" fillId="0" borderId="2" xfId="0" applyNumberFormat="1" applyFont="1" applyFill="1" applyBorder="1" applyAlignment="1">
      <alignment horizontal="right"/>
    </xf>
    <xf numFmtId="3" fontId="1" fillId="0" borderId="2" xfId="0" applyNumberFormat="1" applyFont="1" applyFill="1" applyBorder="1" applyAlignment="1">
      <alignment horizontal="right"/>
    </xf>
    <xf numFmtId="4" fontId="1" fillId="0" borderId="4" xfId="0" applyNumberFormat="1" applyFont="1" applyFill="1" applyBorder="1" applyAlignment="1">
      <alignment horizontal="right"/>
    </xf>
    <xf numFmtId="4" fontId="16" fillId="3" borderId="34" xfId="0" applyNumberFormat="1" applyFont="1" applyFill="1" applyBorder="1" applyAlignment="1">
      <alignment horizontal="center" vertical="center" wrapText="1"/>
    </xf>
    <xf numFmtId="172" fontId="2" fillId="0" borderId="2" xfId="0" applyNumberFormat="1" applyFont="1" applyFill="1" applyBorder="1" applyAlignment="1">
      <alignment horizontal="right" vertical="center"/>
    </xf>
    <xf numFmtId="0" fontId="16" fillId="2" borderId="28" xfId="0" applyFont="1" applyFill="1" applyBorder="1" applyAlignment="1">
      <alignment horizontal="center" vertical="center" wrapText="1"/>
    </xf>
    <xf numFmtId="4" fontId="1" fillId="0" borderId="30" xfId="0" applyNumberFormat="1" applyFont="1" applyFill="1" applyBorder="1" applyAlignment="1"/>
    <xf numFmtId="4" fontId="2" fillId="0" borderId="4" xfId="0" applyNumberFormat="1" applyFont="1" applyFill="1" applyBorder="1" applyAlignment="1">
      <alignment vertical="center"/>
    </xf>
    <xf numFmtId="4" fontId="0" fillId="0" borderId="0" xfId="0" applyNumberFormat="1"/>
    <xf numFmtId="49" fontId="1" fillId="0" borderId="0" xfId="0" applyNumberFormat="1" applyFont="1" applyAlignment="1">
      <alignment wrapText="1"/>
    </xf>
    <xf numFmtId="3" fontId="16" fillId="2" borderId="2" xfId="0" applyNumberFormat="1" applyFont="1" applyFill="1" applyBorder="1" applyAlignment="1">
      <alignment horizontal="center" vertical="center" wrapText="1"/>
    </xf>
    <xf numFmtId="167" fontId="2" fillId="0" borderId="0" xfId="3" applyNumberFormat="1" applyFont="1" applyFill="1" applyBorder="1" applyAlignment="1">
      <alignment vertical="top"/>
    </xf>
    <xf numFmtId="49" fontId="1" fillId="0" borderId="0" xfId="0" applyNumberFormat="1" applyFont="1" applyFill="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2" fillId="0" borderId="0" xfId="0" applyNumberFormat="1" applyFont="1" applyBorder="1" applyAlignment="1">
      <alignment horizontal="left"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49" fontId="30" fillId="0" borderId="0" xfId="0" applyNumberFormat="1" applyFont="1" applyBorder="1" applyAlignment="1">
      <alignment horizontal="left" wrapText="1"/>
    </xf>
    <xf numFmtId="49" fontId="1" fillId="0" borderId="0" xfId="0" applyNumberFormat="1" applyFont="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29" fillId="2" borderId="3"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29"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29" fillId="2" borderId="31"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29" fillId="3" borderId="34" xfId="0" applyNumberFormat="1" applyFont="1" applyFill="1" applyBorder="1" applyAlignment="1">
      <alignment horizontal="center" vertical="center" wrapText="1"/>
    </xf>
    <xf numFmtId="3" fontId="29" fillId="3" borderId="26" xfId="0" applyNumberFormat="1" applyFont="1" applyFill="1" applyBorder="1" applyAlignment="1">
      <alignment horizontal="center" vertical="center" wrapText="1"/>
    </xf>
    <xf numFmtId="3" fontId="29" fillId="3" borderId="27" xfId="0" applyNumberFormat="1" applyFont="1" applyFill="1" applyBorder="1" applyAlignment="1">
      <alignment horizontal="center" vertical="center" wrapText="1"/>
    </xf>
    <xf numFmtId="3" fontId="29"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 fontId="29" fillId="2" borderId="31" xfId="0" applyNumberFormat="1" applyFont="1" applyFill="1" applyBorder="1" applyAlignment="1">
      <alignment horizontal="center" vertical="center" wrapText="1"/>
    </xf>
    <xf numFmtId="4" fontId="29"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3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29" fillId="2" borderId="31" xfId="0" applyNumberFormat="1" applyFont="1" applyFill="1" applyBorder="1" applyAlignment="1">
      <alignment horizontal="center" vertical="center"/>
    </xf>
    <xf numFmtId="3" fontId="29"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0" borderId="0" xfId="0" applyNumberFormat="1" applyFont="1" applyFill="1" applyAlignment="1">
      <alignment horizontal="left" vertical="top" wrapText="1"/>
    </xf>
    <xf numFmtId="3" fontId="29" fillId="2" borderId="31" xfId="0" applyNumberFormat="1" applyFont="1" applyFill="1" applyBorder="1" applyAlignment="1">
      <alignment horizontal="center" vertical="center" wrapText="1"/>
    </xf>
    <xf numFmtId="3" fontId="29"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cellXfs>
  <cellStyles count="5">
    <cellStyle name="Bad" xfId="4" builtinId="27"/>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zoomScaleNormal="100" zoomScaleSheetLayoutView="96" workbookViewId="0">
      <selection activeCell="A25" sqref="A25"/>
    </sheetView>
  </sheetViews>
  <sheetFormatPr defaultRowHeight="12.75" x14ac:dyDescent="0.2"/>
  <cols>
    <col min="1" max="1" width="85.7109375" style="14" customWidth="1"/>
    <col min="2" max="16384" width="9.140625" style="14"/>
  </cols>
  <sheetData>
    <row r="1" spans="1:3" ht="20.25" x14ac:dyDescent="0.2">
      <c r="A1" s="24" t="s">
        <v>87</v>
      </c>
    </row>
    <row r="2" spans="1:3" ht="20.25" x14ac:dyDescent="0.3">
      <c r="A2" s="25" t="s">
        <v>93</v>
      </c>
    </row>
    <row r="7" spans="1:3" ht="20.25" x14ac:dyDescent="0.2">
      <c r="A7" s="24" t="s">
        <v>83</v>
      </c>
    </row>
    <row r="8" spans="1:3" ht="40.5" x14ac:dyDescent="0.2">
      <c r="A8" s="33" t="s">
        <v>84</v>
      </c>
    </row>
    <row r="9" spans="1:3" ht="15" x14ac:dyDescent="0.2">
      <c r="A9" s="26" t="s">
        <v>272</v>
      </c>
    </row>
    <row r="10" spans="1:3" ht="15" x14ac:dyDescent="0.2">
      <c r="A10" s="26" t="s">
        <v>411</v>
      </c>
    </row>
    <row r="11" spans="1:3" ht="15" x14ac:dyDescent="0.2">
      <c r="A11" s="26"/>
    </row>
    <row r="12" spans="1:3" ht="71.25" x14ac:dyDescent="0.2">
      <c r="A12" s="27" t="s">
        <v>85</v>
      </c>
    </row>
    <row r="13" spans="1:3" ht="42.75" x14ac:dyDescent="0.2">
      <c r="A13" s="27" t="s">
        <v>118</v>
      </c>
    </row>
    <row r="14" spans="1:3" ht="14.25" x14ac:dyDescent="0.2">
      <c r="A14" s="27"/>
    </row>
    <row r="15" spans="1:3" ht="14.25" x14ac:dyDescent="0.2">
      <c r="A15" s="38" t="s">
        <v>97</v>
      </c>
    </row>
    <row r="16" spans="1:3" ht="14.25" x14ac:dyDescent="0.2">
      <c r="A16" s="27"/>
      <c r="C16" s="61"/>
    </row>
    <row r="17" spans="1:7" ht="31.5" customHeight="1" x14ac:dyDescent="0.2">
      <c r="A17" s="28" t="s">
        <v>94</v>
      </c>
    </row>
    <row r="18" spans="1:7" ht="14.25" x14ac:dyDescent="0.2">
      <c r="A18" s="36" t="s">
        <v>98</v>
      </c>
    </row>
    <row r="19" spans="1:7" ht="14.25" x14ac:dyDescent="0.2">
      <c r="A19" s="36" t="s">
        <v>99</v>
      </c>
    </row>
    <row r="20" spans="1:7" ht="14.25" x14ac:dyDescent="0.2">
      <c r="A20" s="36" t="s">
        <v>100</v>
      </c>
    </row>
    <row r="21" spans="1:7" ht="14.25" x14ac:dyDescent="0.2">
      <c r="A21" s="36" t="s">
        <v>101</v>
      </c>
    </row>
    <row r="22" spans="1:7" ht="14.25" x14ac:dyDescent="0.2">
      <c r="A22" s="36" t="s">
        <v>102</v>
      </c>
    </row>
    <row r="23" spans="1:7" ht="14.25" x14ac:dyDescent="0.2">
      <c r="A23" s="36" t="s">
        <v>103</v>
      </c>
    </row>
    <row r="24" spans="1:7" ht="28.5" x14ac:dyDescent="0.2">
      <c r="A24" s="37" t="s">
        <v>104</v>
      </c>
    </row>
    <row r="25" spans="1:7" ht="42" customHeight="1" x14ac:dyDescent="0.2">
      <c r="A25" s="37" t="s">
        <v>105</v>
      </c>
    </row>
    <row r="26" spans="1:7" ht="42.75" x14ac:dyDescent="0.2">
      <c r="A26" s="37" t="s">
        <v>106</v>
      </c>
    </row>
    <row r="27" spans="1:7" ht="15" customHeight="1" x14ac:dyDescent="0.2">
      <c r="A27" s="27"/>
    </row>
    <row r="28" spans="1:7" ht="30" x14ac:dyDescent="0.25">
      <c r="A28" s="28" t="s">
        <v>95</v>
      </c>
      <c r="G28" s="298"/>
    </row>
    <row r="29" spans="1:7" ht="18.75" x14ac:dyDescent="0.25">
      <c r="A29" s="29" t="s">
        <v>107</v>
      </c>
      <c r="G29" s="298"/>
    </row>
    <row r="30" spans="1:7" ht="14.25" x14ac:dyDescent="0.2">
      <c r="A30" s="29" t="s">
        <v>108</v>
      </c>
    </row>
    <row r="31" spans="1:7" ht="14.25" x14ac:dyDescent="0.2">
      <c r="A31" s="29" t="s">
        <v>109</v>
      </c>
    </row>
    <row r="32" spans="1:7" ht="14.25" x14ac:dyDescent="0.2">
      <c r="A32" s="29" t="s">
        <v>110</v>
      </c>
    </row>
    <row r="33" spans="1:1" ht="14.25" x14ac:dyDescent="0.2">
      <c r="A33" s="29" t="s">
        <v>111</v>
      </c>
    </row>
    <row r="34" spans="1:1" ht="14.25" x14ac:dyDescent="0.2">
      <c r="A34" s="29" t="s">
        <v>112</v>
      </c>
    </row>
    <row r="35" spans="1:1" ht="30" customHeight="1" x14ac:dyDescent="0.2">
      <c r="A35" s="35" t="s">
        <v>115</v>
      </c>
    </row>
    <row r="36" spans="1:1" ht="14.25" x14ac:dyDescent="0.2">
      <c r="A36" s="29" t="s">
        <v>113</v>
      </c>
    </row>
    <row r="37" spans="1:1" ht="14.25" x14ac:dyDescent="0.2">
      <c r="A37" s="29" t="s">
        <v>114</v>
      </c>
    </row>
    <row r="38" spans="1:1" ht="14.25" x14ac:dyDescent="0.2">
      <c r="A38" s="29"/>
    </row>
    <row r="39" spans="1:1" ht="15" customHeight="1" x14ac:dyDescent="0.2">
      <c r="A39" s="28" t="s">
        <v>96</v>
      </c>
    </row>
    <row r="40" spans="1:1" ht="14.25" x14ac:dyDescent="0.2">
      <c r="A40" s="29" t="s">
        <v>116</v>
      </c>
    </row>
    <row r="41" spans="1:1" ht="14.25" x14ac:dyDescent="0.2">
      <c r="A41" s="29" t="s">
        <v>117</v>
      </c>
    </row>
    <row r="42" spans="1:1" ht="14.25" x14ac:dyDescent="0.2">
      <c r="A42" s="29" t="s">
        <v>203</v>
      </c>
    </row>
    <row r="43" spans="1:1" ht="14.25" x14ac:dyDescent="0.2">
      <c r="A43" s="29" t="s">
        <v>204</v>
      </c>
    </row>
    <row r="44" spans="1:1" ht="14.25" x14ac:dyDescent="0.2">
      <c r="A44" s="34"/>
    </row>
    <row r="45" spans="1:1" ht="42.75" x14ac:dyDescent="0.2">
      <c r="A45" s="27" t="s">
        <v>120</v>
      </c>
    </row>
    <row r="46" spans="1:1" ht="42.75" x14ac:dyDescent="0.2">
      <c r="A46" s="27" t="s">
        <v>119</v>
      </c>
    </row>
    <row r="47" spans="1:1" ht="71.25" x14ac:dyDescent="0.2">
      <c r="A47" s="27" t="s">
        <v>86</v>
      </c>
    </row>
    <row r="48" spans="1:1" ht="14.25" x14ac:dyDescent="0.2">
      <c r="A48" s="27"/>
    </row>
  </sheetData>
  <pageMargins left="0.70866141732283472" right="0.70866141732283472" top="0.94488188976377963" bottom="0.74803149606299213" header="0.31496062992125984" footer="0.31496062992125984"/>
  <pageSetup paperSize="9" scale="95"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topLeftCell="A19" zoomScaleNormal="100" zoomScaleSheetLayoutView="89" workbookViewId="0">
      <selection activeCell="S17" sqref="S17"/>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81</v>
      </c>
      <c r="C1" s="30"/>
    </row>
    <row r="2" spans="1:3" x14ac:dyDescent="0.2">
      <c r="B2" s="22"/>
      <c r="C2" s="30"/>
    </row>
    <row r="3" spans="1:3" ht="26.25" customHeight="1" x14ac:dyDescent="0.2">
      <c r="A3" s="159">
        <v>1</v>
      </c>
      <c r="B3" s="20" t="s">
        <v>273</v>
      </c>
      <c r="C3" s="30"/>
    </row>
    <row r="4" spans="1:3" ht="18.75" customHeight="1" x14ac:dyDescent="0.2">
      <c r="A4" s="159">
        <v>2</v>
      </c>
      <c r="B4" s="20" t="s">
        <v>274</v>
      </c>
    </row>
    <row r="5" spans="1:3" ht="18.75" customHeight="1" x14ac:dyDescent="0.2">
      <c r="A5" s="159">
        <v>3</v>
      </c>
      <c r="B5" s="20" t="s">
        <v>275</v>
      </c>
    </row>
    <row r="6" spans="1:3" x14ac:dyDescent="0.2">
      <c r="B6" s="22"/>
    </row>
    <row r="7" spans="1:3" s="21" customFormat="1" ht="20.100000000000001" customHeight="1" x14ac:dyDescent="0.2">
      <c r="A7" s="31" t="s">
        <v>1</v>
      </c>
      <c r="B7" s="40" t="s">
        <v>225</v>
      </c>
    </row>
    <row r="8" spans="1:3" s="21" customFormat="1" x14ac:dyDescent="0.2">
      <c r="A8" s="31"/>
      <c r="B8" s="40"/>
    </row>
    <row r="9" spans="1:3" ht="30" customHeight="1" x14ac:dyDescent="0.2">
      <c r="A9" s="159">
        <v>1</v>
      </c>
      <c r="B9" s="52" t="s">
        <v>276</v>
      </c>
    </row>
    <row r="10" spans="1:3" ht="30" customHeight="1" x14ac:dyDescent="0.2">
      <c r="A10" s="159">
        <v>2</v>
      </c>
      <c r="B10" s="52" t="s">
        <v>277</v>
      </c>
    </row>
    <row r="11" spans="1:3" ht="30" customHeight="1" x14ac:dyDescent="0.2">
      <c r="A11" s="159">
        <v>3</v>
      </c>
      <c r="B11" s="52" t="s">
        <v>278</v>
      </c>
      <c r="C11" s="60"/>
    </row>
    <row r="12" spans="1:3" ht="30" customHeight="1" x14ac:dyDescent="0.2">
      <c r="A12" s="159">
        <v>4</v>
      </c>
      <c r="B12" s="52" t="s">
        <v>279</v>
      </c>
    </row>
    <row r="13" spans="1:3" ht="17.25" customHeight="1" x14ac:dyDescent="0.2">
      <c r="A13" s="159">
        <v>5</v>
      </c>
      <c r="B13" s="52" t="s">
        <v>280</v>
      </c>
    </row>
    <row r="14" spans="1:3" ht="30" customHeight="1" x14ac:dyDescent="0.2">
      <c r="A14" s="159" t="s">
        <v>157</v>
      </c>
      <c r="B14" s="52" t="s">
        <v>281</v>
      </c>
    </row>
    <row r="15" spans="1:3" ht="30" customHeight="1" x14ac:dyDescent="0.2">
      <c r="A15" s="159">
        <v>7</v>
      </c>
      <c r="B15" s="52" t="s">
        <v>282</v>
      </c>
    </row>
    <row r="16" spans="1:3" ht="30" customHeight="1" x14ac:dyDescent="0.2">
      <c r="A16" s="159">
        <v>8</v>
      </c>
      <c r="B16" s="52" t="s">
        <v>283</v>
      </c>
      <c r="C16" s="23" t="s">
        <v>161</v>
      </c>
    </row>
    <row r="17" spans="1:2" ht="30" customHeight="1" x14ac:dyDescent="0.2">
      <c r="A17" s="159">
        <v>9</v>
      </c>
      <c r="B17" s="52" t="s">
        <v>284</v>
      </c>
    </row>
    <row r="18" spans="1:2" x14ac:dyDescent="0.2">
      <c r="A18" s="31"/>
      <c r="B18" s="20"/>
    </row>
    <row r="19" spans="1:2" x14ac:dyDescent="0.2">
      <c r="A19" s="31" t="s">
        <v>0</v>
      </c>
      <c r="B19" s="242" t="s">
        <v>224</v>
      </c>
    </row>
    <row r="20" spans="1:2" x14ac:dyDescent="0.2">
      <c r="A20" s="31"/>
      <c r="B20" s="242"/>
    </row>
    <row r="21" spans="1:2" ht="28.5" customHeight="1" x14ac:dyDescent="0.2">
      <c r="A21" s="159">
        <v>1</v>
      </c>
      <c r="B21" s="52" t="s">
        <v>285</v>
      </c>
    </row>
    <row r="22" spans="1:2" ht="28.5" customHeight="1" x14ac:dyDescent="0.2">
      <c r="A22" s="159">
        <v>2</v>
      </c>
      <c r="B22" s="52" t="s">
        <v>286</v>
      </c>
    </row>
    <row r="23" spans="1:2" ht="28.5" customHeight="1" x14ac:dyDescent="0.2">
      <c r="A23" s="159">
        <v>3</v>
      </c>
      <c r="B23" s="52" t="s">
        <v>287</v>
      </c>
    </row>
    <row r="24" spans="1:2" ht="30" customHeight="1" x14ac:dyDescent="0.2">
      <c r="A24" s="159">
        <v>4</v>
      </c>
      <c r="B24" s="52" t="s">
        <v>288</v>
      </c>
    </row>
    <row r="25" spans="1:2" ht="19.5" customHeight="1" x14ac:dyDescent="0.2">
      <c r="A25" s="159">
        <v>5</v>
      </c>
      <c r="B25" s="52" t="s">
        <v>280</v>
      </c>
    </row>
    <row r="26" spans="1:2" ht="28.5" customHeight="1" x14ac:dyDescent="0.2">
      <c r="A26" s="159" t="s">
        <v>157</v>
      </c>
      <c r="B26" s="52" t="s">
        <v>281</v>
      </c>
    </row>
    <row r="27" spans="1:2" ht="28.5" customHeight="1" x14ac:dyDescent="0.2">
      <c r="A27" s="159">
        <v>7</v>
      </c>
      <c r="B27" s="52" t="s">
        <v>282</v>
      </c>
    </row>
    <row r="28" spans="1:2" ht="28.5" customHeight="1" x14ac:dyDescent="0.2">
      <c r="A28" s="151">
        <v>8</v>
      </c>
      <c r="B28" s="52" t="s">
        <v>283</v>
      </c>
    </row>
    <row r="29" spans="1:2" ht="28.5" customHeight="1" x14ac:dyDescent="0.2">
      <c r="A29" s="151">
        <v>9</v>
      </c>
      <c r="B29" s="52" t="s">
        <v>289</v>
      </c>
    </row>
    <row r="30" spans="1:2" x14ac:dyDescent="0.2">
      <c r="A30" s="31"/>
      <c r="B30" s="20"/>
    </row>
    <row r="31" spans="1:2" x14ac:dyDescent="0.2">
      <c r="A31" s="31" t="s">
        <v>2</v>
      </c>
      <c r="B31" s="242" t="s">
        <v>246</v>
      </c>
    </row>
    <row r="32" spans="1:2" x14ac:dyDescent="0.2">
      <c r="A32" s="31"/>
      <c r="B32" s="20"/>
    </row>
    <row r="33" spans="1:2" ht="28.5" customHeight="1" x14ac:dyDescent="0.2">
      <c r="A33" s="274">
        <v>1</v>
      </c>
      <c r="B33" s="302" t="s">
        <v>290</v>
      </c>
    </row>
    <row r="34" spans="1:2" ht="29.25" customHeight="1" x14ac:dyDescent="0.2">
      <c r="A34" s="152" t="s">
        <v>82</v>
      </c>
      <c r="B34" s="302" t="s">
        <v>291</v>
      </c>
    </row>
    <row r="35" spans="1:2" ht="26.25" customHeight="1" x14ac:dyDescent="0.2">
      <c r="A35" s="159">
        <v>3</v>
      </c>
      <c r="B35" s="302" t="s">
        <v>292</v>
      </c>
    </row>
    <row r="36" spans="1:2" ht="28.5" customHeight="1" x14ac:dyDescent="0.2">
      <c r="A36" s="159">
        <v>4</v>
      </c>
      <c r="B36" s="302" t="s">
        <v>293</v>
      </c>
    </row>
    <row r="37" spans="1:2" ht="27" customHeight="1" x14ac:dyDescent="0.2">
      <c r="A37" s="151">
        <v>5</v>
      </c>
      <c r="B37" s="302" t="s">
        <v>294</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5"/>
  <sheetViews>
    <sheetView topLeftCell="E7" zoomScale="80" zoomScaleNormal="80" zoomScaleSheetLayoutView="62" workbookViewId="0">
      <selection activeCell="S17" sqref="S17"/>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3.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s>
  <sheetData>
    <row r="1" spans="1:18" s="143" customFormat="1" ht="15" customHeight="1" x14ac:dyDescent="0.2">
      <c r="A1" s="147" t="s">
        <v>64</v>
      </c>
      <c r="B1" s="10"/>
      <c r="C1" s="10"/>
      <c r="D1" s="10"/>
      <c r="E1" s="10"/>
      <c r="F1" s="10"/>
      <c r="G1" s="10"/>
      <c r="H1" s="10"/>
      <c r="I1" s="10"/>
    </row>
    <row r="2" spans="1:18" s="143" customFormat="1" ht="15" customHeight="1" x14ac:dyDescent="0.2">
      <c r="A2" s="147"/>
      <c r="B2" s="10"/>
      <c r="C2" s="10"/>
      <c r="D2" s="10"/>
      <c r="E2" s="10"/>
      <c r="F2" s="10"/>
      <c r="G2" s="10"/>
      <c r="H2" s="10"/>
      <c r="I2" s="10"/>
    </row>
    <row r="3" spans="1:18" s="10" customFormat="1" ht="15" customHeight="1" x14ac:dyDescent="0.2">
      <c r="A3" s="148" t="s">
        <v>273</v>
      </c>
      <c r="B3" s="102"/>
      <c r="C3" s="102"/>
      <c r="D3" s="102"/>
      <c r="E3" s="102"/>
      <c r="F3" s="102"/>
      <c r="G3" s="102"/>
      <c r="H3" s="102"/>
      <c r="I3" s="149"/>
      <c r="J3" s="148" t="s">
        <v>273</v>
      </c>
    </row>
    <row r="4" spans="1:18" s="10" customFormat="1" ht="15" customHeight="1" x14ac:dyDescent="0.2">
      <c r="A4" s="148"/>
      <c r="B4" s="102"/>
      <c r="C4" s="102"/>
      <c r="D4" s="102"/>
      <c r="E4" s="102"/>
      <c r="F4" s="102"/>
      <c r="G4" s="102"/>
      <c r="H4" s="102"/>
      <c r="I4" s="149"/>
    </row>
    <row r="5" spans="1:18" ht="15" customHeight="1" x14ac:dyDescent="0.25">
      <c r="A5" s="289"/>
      <c r="B5" s="348" t="s">
        <v>254</v>
      </c>
      <c r="C5" s="348"/>
      <c r="D5" s="348"/>
      <c r="E5" s="348"/>
      <c r="F5" s="348"/>
      <c r="G5" s="348"/>
      <c r="H5" s="348"/>
      <c r="I5" s="348"/>
      <c r="J5" s="289"/>
      <c r="K5" s="348" t="s">
        <v>326</v>
      </c>
      <c r="L5" s="348"/>
      <c r="M5" s="348"/>
      <c r="N5" s="348"/>
      <c r="O5" s="348"/>
      <c r="P5" s="348"/>
      <c r="Q5" s="348"/>
      <c r="R5" s="348"/>
    </row>
    <row r="6" spans="1:18" ht="39.950000000000003" customHeight="1" x14ac:dyDescent="0.2">
      <c r="A6" s="297" t="s">
        <v>65</v>
      </c>
      <c r="B6" s="349" t="s">
        <v>236</v>
      </c>
      <c r="C6" s="349"/>
      <c r="D6" s="349" t="s">
        <v>237</v>
      </c>
      <c r="E6" s="349"/>
      <c r="F6" s="349" t="s">
        <v>139</v>
      </c>
      <c r="G6" s="349"/>
      <c r="H6" s="350" t="s">
        <v>255</v>
      </c>
      <c r="I6" s="350" t="s">
        <v>256</v>
      </c>
      <c r="J6" s="297" t="s">
        <v>65</v>
      </c>
      <c r="K6" s="349" t="s">
        <v>236</v>
      </c>
      <c r="L6" s="349"/>
      <c r="M6" s="349" t="s">
        <v>237</v>
      </c>
      <c r="N6" s="349"/>
      <c r="O6" s="349" t="s">
        <v>139</v>
      </c>
      <c r="P6" s="349"/>
      <c r="Q6" s="350" t="s">
        <v>255</v>
      </c>
      <c r="R6" s="350" t="s">
        <v>256</v>
      </c>
    </row>
    <row r="7" spans="1:18" ht="39.950000000000003" customHeight="1" x14ac:dyDescent="0.2">
      <c r="A7" s="291"/>
      <c r="B7" s="292" t="s">
        <v>3</v>
      </c>
      <c r="C7" s="292" t="s">
        <v>137</v>
      </c>
      <c r="D7" s="116" t="s">
        <v>3</v>
      </c>
      <c r="E7" s="116" t="s">
        <v>138</v>
      </c>
      <c r="F7" s="292" t="s">
        <v>3</v>
      </c>
      <c r="G7" s="292" t="s">
        <v>138</v>
      </c>
      <c r="H7" s="351"/>
      <c r="I7" s="351"/>
      <c r="J7" s="291"/>
      <c r="K7" s="292" t="s">
        <v>3</v>
      </c>
      <c r="L7" s="292" t="s">
        <v>137</v>
      </c>
      <c r="M7" s="116" t="s">
        <v>3</v>
      </c>
      <c r="N7" s="116" t="s">
        <v>138</v>
      </c>
      <c r="O7" s="292" t="s">
        <v>3</v>
      </c>
      <c r="P7" s="292" t="s">
        <v>138</v>
      </c>
      <c r="Q7" s="351"/>
      <c r="R7" s="351"/>
    </row>
    <row r="8" spans="1:18" ht="20.100000000000001" customHeight="1" x14ac:dyDescent="0.2">
      <c r="A8" s="291">
        <v>1</v>
      </c>
      <c r="B8" s="116">
        <v>2</v>
      </c>
      <c r="C8" s="116">
        <v>3</v>
      </c>
      <c r="D8" s="116">
        <v>4</v>
      </c>
      <c r="E8" s="116" t="s">
        <v>163</v>
      </c>
      <c r="F8" s="116">
        <v>6</v>
      </c>
      <c r="G8" s="116" t="s">
        <v>164</v>
      </c>
      <c r="H8" s="266">
        <v>8</v>
      </c>
      <c r="I8" s="266" t="s">
        <v>165</v>
      </c>
      <c r="J8" s="291">
        <v>1</v>
      </c>
      <c r="K8" s="116">
        <v>2</v>
      </c>
      <c r="L8" s="116">
        <v>3</v>
      </c>
      <c r="M8" s="116">
        <v>4</v>
      </c>
      <c r="N8" s="116" t="s">
        <v>163</v>
      </c>
      <c r="O8" s="116">
        <v>6</v>
      </c>
      <c r="P8" s="116" t="s">
        <v>164</v>
      </c>
      <c r="Q8" s="345">
        <v>8</v>
      </c>
      <c r="R8" s="345" t="s">
        <v>165</v>
      </c>
    </row>
    <row r="9" spans="1:18" s="16" customFormat="1" ht="15" customHeight="1" x14ac:dyDescent="0.2">
      <c r="A9" s="115"/>
      <c r="B9" s="165"/>
      <c r="C9" s="165"/>
      <c r="D9" s="165"/>
      <c r="E9" s="165"/>
      <c r="F9" s="165"/>
      <c r="G9" s="165"/>
      <c r="H9" s="165"/>
      <c r="I9" s="177"/>
      <c r="J9" s="115"/>
      <c r="K9" s="165"/>
      <c r="L9" s="165"/>
      <c r="M9" s="165"/>
      <c r="N9" s="165"/>
      <c r="O9" s="165"/>
      <c r="P9" s="165"/>
      <c r="Q9" s="165"/>
      <c r="R9" s="177"/>
    </row>
    <row r="10" spans="1:18" s="267" customFormat="1" ht="25.5" x14ac:dyDescent="0.2">
      <c r="A10" s="284" t="s">
        <v>67</v>
      </c>
      <c r="B10" s="67">
        <v>408882</v>
      </c>
      <c r="C10" s="166">
        <v>0.14737954552909199</v>
      </c>
      <c r="D10" s="67">
        <v>613412</v>
      </c>
      <c r="E10" s="68">
        <v>1.5002176667106892</v>
      </c>
      <c r="F10" s="67">
        <v>4301807</v>
      </c>
      <c r="G10" s="67">
        <v>10.520900895612915</v>
      </c>
      <c r="H10" s="290">
        <v>153089663.80000001</v>
      </c>
      <c r="I10" s="290">
        <v>35.587292456402629</v>
      </c>
      <c r="J10" s="284" t="s">
        <v>67</v>
      </c>
      <c r="K10" s="67">
        <v>611813</v>
      </c>
      <c r="L10" s="166">
        <v>0.20555234888460486</v>
      </c>
      <c r="M10" s="67">
        <v>1094686</v>
      </c>
      <c r="N10" s="68">
        <v>1.7892493294519731</v>
      </c>
      <c r="O10" s="67">
        <v>8292322</v>
      </c>
      <c r="P10" s="67">
        <v>13.553687156042777</v>
      </c>
      <c r="Q10" s="290">
        <v>300500792.94999999</v>
      </c>
      <c r="R10" s="290">
        <v>36.238437551026117</v>
      </c>
    </row>
    <row r="11" spans="1:18" s="16" customFormat="1" ht="30" customHeight="1" x14ac:dyDescent="0.2">
      <c r="A11" s="284" t="s">
        <v>68</v>
      </c>
      <c r="B11" s="67">
        <v>30229</v>
      </c>
      <c r="C11" s="166">
        <v>1.0895897304843265E-2</v>
      </c>
      <c r="D11" s="67">
        <v>50743</v>
      </c>
      <c r="E11" s="68">
        <v>1.6786198683383506</v>
      </c>
      <c r="F11" s="67">
        <v>591089</v>
      </c>
      <c r="G11" s="67">
        <v>19.553706705481492</v>
      </c>
      <c r="H11" s="290">
        <v>20804573.82</v>
      </c>
      <c r="I11" s="290">
        <v>35.197024170640972</v>
      </c>
      <c r="J11" s="284" t="s">
        <v>68</v>
      </c>
      <c r="K11" s="67">
        <v>54720</v>
      </c>
      <c r="L11" s="166">
        <v>1.8384415713568653E-2</v>
      </c>
      <c r="M11" s="67">
        <v>97843</v>
      </c>
      <c r="N11" s="68">
        <v>1.7880665204678363</v>
      </c>
      <c r="O11" s="67">
        <v>1190924</v>
      </c>
      <c r="P11" s="67">
        <v>21.763961988304093</v>
      </c>
      <c r="Q11" s="290">
        <v>43003160.390000001</v>
      </c>
      <c r="R11" s="290">
        <v>36.109071939099387</v>
      </c>
    </row>
    <row r="12" spans="1:18" s="267" customFormat="1" ht="30" customHeight="1" x14ac:dyDescent="0.2">
      <c r="A12" s="284" t="s">
        <v>69</v>
      </c>
      <c r="B12" s="67">
        <v>67240</v>
      </c>
      <c r="C12" s="166">
        <v>2.4236333811163493E-2</v>
      </c>
      <c r="D12" s="67">
        <v>96652</v>
      </c>
      <c r="E12" s="68">
        <v>1.4374182034503271</v>
      </c>
      <c r="F12" s="67">
        <v>278113</v>
      </c>
      <c r="G12" s="67">
        <v>4.1361243307555027</v>
      </c>
      <c r="H12" s="290">
        <v>10077964.02</v>
      </c>
      <c r="I12" s="290">
        <v>36.236939733130058</v>
      </c>
      <c r="J12" s="284" t="s">
        <v>69</v>
      </c>
      <c r="K12" s="67">
        <v>93786</v>
      </c>
      <c r="L12" s="166">
        <v>3.1509517765218376E-2</v>
      </c>
      <c r="M12" s="67">
        <v>159306</v>
      </c>
      <c r="N12" s="68">
        <v>1.6986117330944916</v>
      </c>
      <c r="O12" s="67">
        <v>460299</v>
      </c>
      <c r="P12" s="67">
        <v>4.9079713390058215</v>
      </c>
      <c r="Q12" s="290">
        <v>16871819.789999999</v>
      </c>
      <c r="R12" s="290">
        <v>36.654043980108582</v>
      </c>
    </row>
    <row r="13" spans="1:18" s="267" customFormat="1" ht="20.100000000000001" customHeight="1" x14ac:dyDescent="0.2">
      <c r="A13" s="284" t="s">
        <v>70</v>
      </c>
      <c r="B13" s="67">
        <v>6</v>
      </c>
      <c r="C13" s="167">
        <v>2.1626710717873432E-6</v>
      </c>
      <c r="D13" s="67">
        <v>6</v>
      </c>
      <c r="E13" s="68">
        <v>1</v>
      </c>
      <c r="F13" s="67">
        <v>39</v>
      </c>
      <c r="G13" s="67">
        <v>6.5</v>
      </c>
      <c r="H13" s="290">
        <v>1287</v>
      </c>
      <c r="I13" s="290">
        <v>33</v>
      </c>
      <c r="J13" s="284" t="s">
        <v>70</v>
      </c>
      <c r="K13" s="67">
        <v>75</v>
      </c>
      <c r="L13" s="346">
        <v>2.5197938203904404E-5</v>
      </c>
      <c r="M13" s="67">
        <v>77</v>
      </c>
      <c r="N13" s="68">
        <v>1.0266666666666666</v>
      </c>
      <c r="O13" s="67">
        <v>490</v>
      </c>
      <c r="P13" s="67">
        <v>6.5333333333333332</v>
      </c>
      <c r="Q13" s="290">
        <v>21487.870000000003</v>
      </c>
      <c r="R13" s="290">
        <v>43.852795918367349</v>
      </c>
    </row>
    <row r="14" spans="1:18" s="43" customFormat="1" ht="30" customHeight="1" x14ac:dyDescent="0.2">
      <c r="A14" s="284" t="s">
        <v>71</v>
      </c>
      <c r="B14" s="67">
        <v>1594</v>
      </c>
      <c r="C14" s="168">
        <v>5.7454961473817079E-4</v>
      </c>
      <c r="D14" s="67">
        <v>3289</v>
      </c>
      <c r="E14" s="68">
        <v>2.0633626097866999</v>
      </c>
      <c r="F14" s="67">
        <v>43966</v>
      </c>
      <c r="G14" s="67">
        <v>27.582183186951067</v>
      </c>
      <c r="H14" s="290">
        <v>2042185.26</v>
      </c>
      <c r="I14" s="290">
        <v>46.449193922576534</v>
      </c>
      <c r="J14" s="284" t="s">
        <v>71</v>
      </c>
      <c r="K14" s="67">
        <v>2492</v>
      </c>
      <c r="L14" s="168">
        <v>8.3724349338839697E-4</v>
      </c>
      <c r="M14" s="67">
        <v>6123</v>
      </c>
      <c r="N14" s="68">
        <v>2.4570626003210272</v>
      </c>
      <c r="O14" s="67">
        <v>89463</v>
      </c>
      <c r="P14" s="67">
        <v>35.90008025682183</v>
      </c>
      <c r="Q14" s="290">
        <v>4175441.08</v>
      </c>
      <c r="R14" s="290">
        <v>46.672267641371292</v>
      </c>
    </row>
    <row r="15" spans="1:18" s="43" customFormat="1" ht="30" customHeight="1" x14ac:dyDescent="0.2">
      <c r="A15" s="284" t="s">
        <v>125</v>
      </c>
      <c r="B15" s="67"/>
      <c r="C15" s="169"/>
      <c r="D15" s="67"/>
      <c r="E15" s="68"/>
      <c r="F15" s="67"/>
      <c r="G15" s="67"/>
      <c r="H15" s="290"/>
      <c r="I15" s="290"/>
      <c r="J15" s="284" t="s">
        <v>125</v>
      </c>
      <c r="K15" s="67">
        <v>1</v>
      </c>
      <c r="L15" s="169">
        <v>3.3597250938539206E-7</v>
      </c>
      <c r="M15" s="67">
        <v>1</v>
      </c>
      <c r="N15" s="68">
        <v>1</v>
      </c>
      <c r="O15" s="67">
        <v>52</v>
      </c>
      <c r="P15" s="67">
        <v>52</v>
      </c>
      <c r="Q15" s="290">
        <v>1079.24</v>
      </c>
      <c r="R15" s="290">
        <v>20.754615384615384</v>
      </c>
    </row>
    <row r="16" spans="1:18" s="43" customFormat="1" ht="30" customHeight="1" x14ac:dyDescent="0.2">
      <c r="A16" s="284" t="s">
        <v>124</v>
      </c>
      <c r="B16" s="67">
        <v>4</v>
      </c>
      <c r="C16" s="167">
        <v>1.4417807145248953E-6</v>
      </c>
      <c r="D16" s="67">
        <v>4</v>
      </c>
      <c r="E16" s="68">
        <v>1</v>
      </c>
      <c r="F16" s="67">
        <v>96</v>
      </c>
      <c r="G16" s="67">
        <v>24</v>
      </c>
      <c r="H16" s="290">
        <v>710.04</v>
      </c>
      <c r="I16" s="290">
        <v>7.3962499999999993</v>
      </c>
      <c r="J16" s="284" t="s">
        <v>124</v>
      </c>
      <c r="K16" s="67">
        <v>12</v>
      </c>
      <c r="L16" s="167">
        <v>4.0316701126247045E-6</v>
      </c>
      <c r="M16" s="67">
        <v>12</v>
      </c>
      <c r="N16" s="68">
        <v>1</v>
      </c>
      <c r="O16" s="67">
        <v>205</v>
      </c>
      <c r="P16" s="67">
        <v>17.083333333333332</v>
      </c>
      <c r="Q16" s="290">
        <v>2737.92</v>
      </c>
      <c r="R16" s="290">
        <v>13.355707317073172</v>
      </c>
    </row>
    <row r="17" spans="1:18" ht="20.100000000000001" customHeight="1" x14ac:dyDescent="0.2">
      <c r="A17" s="284" t="s">
        <v>72</v>
      </c>
      <c r="B17" s="67"/>
      <c r="C17" s="168"/>
      <c r="D17" s="67"/>
      <c r="E17" s="68"/>
      <c r="F17" s="67"/>
      <c r="G17" s="171"/>
      <c r="H17" s="290"/>
      <c r="I17" s="164"/>
      <c r="J17" s="284" t="s">
        <v>72</v>
      </c>
      <c r="K17" s="67"/>
      <c r="L17" s="168"/>
      <c r="M17" s="67"/>
      <c r="N17" s="68"/>
      <c r="O17" s="67"/>
      <c r="P17" s="171"/>
      <c r="Q17" s="290"/>
      <c r="R17" s="164"/>
    </row>
    <row r="18" spans="1:18" s="43" customFormat="1" ht="15" customHeight="1" x14ac:dyDescent="0.2">
      <c r="A18" s="284" t="s">
        <v>73</v>
      </c>
      <c r="B18" s="67">
        <v>50545</v>
      </c>
      <c r="C18" s="166">
        <v>1.8218701553915209E-2</v>
      </c>
      <c r="D18" s="67"/>
      <c r="E18" s="68"/>
      <c r="F18" s="67">
        <v>3347890</v>
      </c>
      <c r="G18" s="67">
        <v>66.23582945889801</v>
      </c>
      <c r="H18" s="290">
        <v>98769861.610000014</v>
      </c>
      <c r="I18" s="316">
        <v>29.502122713111845</v>
      </c>
      <c r="J18" s="284" t="s">
        <v>73</v>
      </c>
      <c r="K18" s="67">
        <v>64205</v>
      </c>
      <c r="L18" s="166">
        <v>2.1571114965089098E-2</v>
      </c>
      <c r="M18" s="67"/>
      <c r="N18" s="68"/>
      <c r="O18" s="67">
        <v>6748724</v>
      </c>
      <c r="P18" s="67">
        <v>105.11212522389222</v>
      </c>
      <c r="Q18" s="290">
        <v>198826379.06999999</v>
      </c>
      <c r="R18" s="316">
        <v>29.461329144590888</v>
      </c>
    </row>
    <row r="19" spans="1:18" s="43" customFormat="1" ht="15" customHeight="1" x14ac:dyDescent="0.2">
      <c r="A19" s="285" t="s">
        <v>74</v>
      </c>
      <c r="B19" s="69">
        <v>44805</v>
      </c>
      <c r="C19" s="173">
        <v>1.6149746228571984E-2</v>
      </c>
      <c r="D19" s="69"/>
      <c r="E19" s="68"/>
      <c r="F19" s="69">
        <v>3277484</v>
      </c>
      <c r="G19" s="69">
        <v>73.149960941859163</v>
      </c>
      <c r="H19" s="330">
        <v>95620219.730000004</v>
      </c>
      <c r="I19" s="317">
        <v>29.174885287006742</v>
      </c>
      <c r="J19" s="285" t="s">
        <v>74</v>
      </c>
      <c r="K19" s="69">
        <v>53249</v>
      </c>
      <c r="L19" s="173">
        <v>1.7890200152262743E-2</v>
      </c>
      <c r="M19" s="69"/>
      <c r="N19" s="68"/>
      <c r="O19" s="69">
        <v>6608627</v>
      </c>
      <c r="P19" s="69">
        <v>124.1080020282071</v>
      </c>
      <c r="Q19" s="330">
        <v>192331137.27000001</v>
      </c>
      <c r="R19" s="317">
        <v>29.103040203358429</v>
      </c>
    </row>
    <row r="20" spans="1:18" s="43" customFormat="1" ht="15" customHeight="1" x14ac:dyDescent="0.2">
      <c r="A20" s="285" t="s">
        <v>251</v>
      </c>
      <c r="B20" s="69">
        <v>5261</v>
      </c>
      <c r="C20" s="173">
        <v>1.8963020847788687E-3</v>
      </c>
      <c r="D20" s="69"/>
      <c r="E20" s="68"/>
      <c r="F20" s="69">
        <v>45628</v>
      </c>
      <c r="G20" s="69">
        <v>8.6728758791104354</v>
      </c>
      <c r="H20" s="330">
        <v>2453665.5299999998</v>
      </c>
      <c r="I20" s="317">
        <v>53.775434601560441</v>
      </c>
      <c r="J20" s="285" t="s">
        <v>251</v>
      </c>
      <c r="K20" s="69">
        <v>10249</v>
      </c>
      <c r="L20" s="173">
        <v>3.443382248690883E-3</v>
      </c>
      <c r="M20" s="69"/>
      <c r="N20" s="68"/>
      <c r="O20" s="69">
        <v>89821</v>
      </c>
      <c r="P20" s="69">
        <v>8.7638794028685734</v>
      </c>
      <c r="Q20" s="330">
        <v>5050638.8899999997</v>
      </c>
      <c r="R20" s="317">
        <v>56.230045201010896</v>
      </c>
    </row>
    <row r="21" spans="1:18" s="43" customFormat="1" ht="15" customHeight="1" x14ac:dyDescent="0.2">
      <c r="A21" s="285" t="s">
        <v>75</v>
      </c>
      <c r="B21" s="69">
        <v>189</v>
      </c>
      <c r="C21" s="174">
        <v>6.8124138761301305E-5</v>
      </c>
      <c r="D21" s="69"/>
      <c r="E21" s="68"/>
      <c r="F21" s="69">
        <v>8541</v>
      </c>
      <c r="G21" s="69">
        <v>45.19047619047619</v>
      </c>
      <c r="H21" s="330">
        <v>416189.76</v>
      </c>
      <c r="I21" s="317">
        <v>48.728458025992275</v>
      </c>
      <c r="J21" s="285" t="s">
        <v>75</v>
      </c>
      <c r="K21" s="69">
        <v>265</v>
      </c>
      <c r="L21" s="174">
        <v>8.9032714987128894E-5</v>
      </c>
      <c r="M21" s="69"/>
      <c r="N21" s="68"/>
      <c r="O21" s="69">
        <v>18232</v>
      </c>
      <c r="P21" s="69">
        <v>68.8</v>
      </c>
      <c r="Q21" s="330">
        <v>853345.21</v>
      </c>
      <c r="R21" s="317">
        <v>46.804805287406758</v>
      </c>
    </row>
    <row r="22" spans="1:18" ht="30" customHeight="1" x14ac:dyDescent="0.2">
      <c r="A22" s="285" t="s">
        <v>76</v>
      </c>
      <c r="B22" s="69">
        <v>290</v>
      </c>
      <c r="C22" s="174">
        <v>1.0452910180305492E-4</v>
      </c>
      <c r="D22" s="69"/>
      <c r="E22" s="68"/>
      <c r="F22" s="69">
        <v>16237</v>
      </c>
      <c r="G22" s="69">
        <v>55.989655172413791</v>
      </c>
      <c r="H22" s="330">
        <v>279786.58999999997</v>
      </c>
      <c r="I22" s="317">
        <v>17.231421444848184</v>
      </c>
      <c r="J22" s="285" t="s">
        <v>76</v>
      </c>
      <c r="K22" s="69">
        <v>442</v>
      </c>
      <c r="L22" s="174">
        <v>1.4849984914834329E-4</v>
      </c>
      <c r="M22" s="69"/>
      <c r="N22" s="68"/>
      <c r="O22" s="69">
        <v>32044</v>
      </c>
      <c r="P22" s="69">
        <v>72.497737556561091</v>
      </c>
      <c r="Q22" s="330">
        <v>591257.69999999995</v>
      </c>
      <c r="R22" s="317">
        <v>18.451432405442514</v>
      </c>
    </row>
    <row r="23" spans="1:18" ht="15" customHeight="1" x14ac:dyDescent="0.2">
      <c r="A23" s="286" t="s">
        <v>270</v>
      </c>
      <c r="B23" s="67">
        <v>42547</v>
      </c>
      <c r="C23" s="166">
        <v>1.5335861015222682E-2</v>
      </c>
      <c r="D23" s="67"/>
      <c r="E23" s="68"/>
      <c r="F23" s="67">
        <v>2038177</v>
      </c>
      <c r="G23" s="67">
        <v>47.904129550849646</v>
      </c>
      <c r="H23" s="290">
        <v>36990911.149999999</v>
      </c>
      <c r="I23" s="316">
        <v>18.149018044065848</v>
      </c>
      <c r="J23" s="286" t="s">
        <v>270</v>
      </c>
      <c r="K23" s="67">
        <v>52377</v>
      </c>
      <c r="L23" s="166">
        <v>1.7597232124078679E-2</v>
      </c>
      <c r="M23" s="67"/>
      <c r="N23" s="68"/>
      <c r="O23" s="67">
        <v>4027187</v>
      </c>
      <c r="P23" s="67">
        <v>76.888462493079018</v>
      </c>
      <c r="Q23" s="290">
        <v>74121283.25</v>
      </c>
      <c r="R23" s="316">
        <v>18.405225098809666</v>
      </c>
    </row>
    <row r="24" spans="1:18" ht="15" customHeight="1" x14ac:dyDescent="0.2">
      <c r="A24" s="287" t="s">
        <v>128</v>
      </c>
      <c r="B24" s="69">
        <v>35585</v>
      </c>
      <c r="C24" s="173">
        <v>1.2826441681592101E-2</v>
      </c>
      <c r="D24" s="69"/>
      <c r="E24" s="68"/>
      <c r="F24" s="69">
        <v>1742250</v>
      </c>
      <c r="G24" s="69">
        <v>48.960236054517352</v>
      </c>
      <c r="H24" s="330">
        <v>34098218.729999997</v>
      </c>
      <c r="I24" s="317">
        <v>19.571369625484287</v>
      </c>
      <c r="J24" s="287" t="s">
        <v>128</v>
      </c>
      <c r="K24" s="69">
        <v>43694</v>
      </c>
      <c r="L24" s="173">
        <v>1.4679982825085321E-2</v>
      </c>
      <c r="M24" s="69"/>
      <c r="N24" s="68"/>
      <c r="O24" s="69">
        <v>3481303</v>
      </c>
      <c r="P24" s="69">
        <v>79.674623518103175</v>
      </c>
      <c r="Q24" s="330">
        <v>68745664.739999995</v>
      </c>
      <c r="R24" s="317">
        <v>19.747107545651726</v>
      </c>
    </row>
    <row r="25" spans="1:18" s="43" customFormat="1" ht="30" customHeight="1" x14ac:dyDescent="0.2">
      <c r="A25" s="285" t="s">
        <v>129</v>
      </c>
      <c r="B25" s="69">
        <v>6962</v>
      </c>
      <c r="C25" s="173">
        <v>2.5094193336305803E-3</v>
      </c>
      <c r="D25" s="69"/>
      <c r="E25" s="68"/>
      <c r="F25" s="69">
        <v>295927</v>
      </c>
      <c r="G25" s="69">
        <v>42.50603274921</v>
      </c>
      <c r="H25" s="330">
        <v>2892692.42</v>
      </c>
      <c r="I25" s="317">
        <v>9.775020258374532</v>
      </c>
      <c r="J25" s="285" t="s">
        <v>129</v>
      </c>
      <c r="K25" s="69">
        <v>8683</v>
      </c>
      <c r="L25" s="173">
        <v>2.9172492989933594E-3</v>
      </c>
      <c r="M25" s="69"/>
      <c r="N25" s="68"/>
      <c r="O25" s="69">
        <v>545884</v>
      </c>
      <c r="P25" s="69">
        <v>62.868133133709549</v>
      </c>
      <c r="Q25" s="330">
        <v>5375618.5099999998</v>
      </c>
      <c r="R25" s="317">
        <v>9.8475472994262514</v>
      </c>
    </row>
    <row r="26" spans="1:18" s="43" customFormat="1" ht="15" customHeight="1" x14ac:dyDescent="0.2">
      <c r="A26" s="284" t="s">
        <v>121</v>
      </c>
      <c r="B26" s="67">
        <v>287</v>
      </c>
      <c r="C26" s="168">
        <v>1.0344776626716124E-4</v>
      </c>
      <c r="D26" s="67"/>
      <c r="E26" s="68"/>
      <c r="F26" s="67">
        <v>15568</v>
      </c>
      <c r="G26" s="67">
        <v>54.243902439024389</v>
      </c>
      <c r="H26" s="290">
        <v>616505.23</v>
      </c>
      <c r="I26" s="316">
        <v>39.600798432682424</v>
      </c>
      <c r="J26" s="284" t="s">
        <v>121</v>
      </c>
      <c r="K26" s="67">
        <v>357</v>
      </c>
      <c r="L26" s="168">
        <v>1.1994218585058496E-4</v>
      </c>
      <c r="M26" s="67"/>
      <c r="N26" s="68"/>
      <c r="O26" s="67">
        <v>31626</v>
      </c>
      <c r="P26" s="67">
        <v>88.588235294117652</v>
      </c>
      <c r="Q26" s="290">
        <v>1263528.28</v>
      </c>
      <c r="R26" s="316">
        <v>39.952200088534752</v>
      </c>
    </row>
    <row r="27" spans="1:18" s="43" customFormat="1" ht="15" customHeight="1" x14ac:dyDescent="0.2">
      <c r="A27" s="285" t="s">
        <v>123</v>
      </c>
      <c r="B27" s="69">
        <v>254</v>
      </c>
      <c r="C27" s="174">
        <v>9.1553075372330863E-5</v>
      </c>
      <c r="D27" s="69"/>
      <c r="E27" s="68"/>
      <c r="F27" s="69">
        <v>13881</v>
      </c>
      <c r="G27" s="69">
        <v>54.6496062992126</v>
      </c>
      <c r="H27" s="330">
        <v>581115.98</v>
      </c>
      <c r="I27" s="317">
        <v>41.864129385490955</v>
      </c>
      <c r="J27" s="285" t="s">
        <v>123</v>
      </c>
      <c r="K27" s="69">
        <v>319</v>
      </c>
      <c r="L27" s="174">
        <v>1.0717523049394006E-4</v>
      </c>
      <c r="M27" s="69"/>
      <c r="N27" s="68"/>
      <c r="O27" s="69">
        <v>28598</v>
      </c>
      <c r="P27" s="69">
        <v>89.648902821316611</v>
      </c>
      <c r="Q27" s="330">
        <v>1200091.03</v>
      </c>
      <c r="R27" s="317">
        <v>41.964159381774948</v>
      </c>
    </row>
    <row r="28" spans="1:18" s="43" customFormat="1" ht="30" customHeight="1" x14ac:dyDescent="0.2">
      <c r="A28" s="285" t="s">
        <v>122</v>
      </c>
      <c r="B28" s="69">
        <v>33</v>
      </c>
      <c r="C28" s="172">
        <v>1.1894690894830387E-5</v>
      </c>
      <c r="D28" s="69"/>
      <c r="E28" s="68"/>
      <c r="F28" s="69">
        <v>1687</v>
      </c>
      <c r="G28" s="69">
        <v>51.121212121212125</v>
      </c>
      <c r="H28" s="330">
        <v>35389.25</v>
      </c>
      <c r="I28" s="317">
        <v>20.977622999407231</v>
      </c>
      <c r="J28" s="285" t="s">
        <v>122</v>
      </c>
      <c r="K28" s="69">
        <v>38</v>
      </c>
      <c r="L28" s="172">
        <v>1.2766955356644898E-5</v>
      </c>
      <c r="M28" s="69"/>
      <c r="N28" s="68"/>
      <c r="O28" s="69">
        <v>3028</v>
      </c>
      <c r="P28" s="69">
        <v>79.684210526315795</v>
      </c>
      <c r="Q28" s="330">
        <v>63437.25</v>
      </c>
      <c r="R28" s="317">
        <v>20.950214663143989</v>
      </c>
    </row>
    <row r="29" spans="1:18" ht="30" customHeight="1" x14ac:dyDescent="0.2">
      <c r="A29" s="284" t="s">
        <v>271</v>
      </c>
      <c r="B29" s="67">
        <v>351</v>
      </c>
      <c r="C29" s="175">
        <v>1.2651625769955957E-4</v>
      </c>
      <c r="D29" s="69"/>
      <c r="E29" s="68"/>
      <c r="F29" s="67">
        <v>7676</v>
      </c>
      <c r="G29" s="67">
        <v>21.868945868945868</v>
      </c>
      <c r="H29" s="290">
        <v>149891.5</v>
      </c>
      <c r="I29" s="316">
        <v>19.527292860865035</v>
      </c>
      <c r="J29" s="284" t="s">
        <v>271</v>
      </c>
      <c r="K29" s="67">
        <v>746</v>
      </c>
      <c r="L29" s="175">
        <v>2.5063549200150245E-4</v>
      </c>
      <c r="M29" s="69"/>
      <c r="N29" s="68"/>
      <c r="O29" s="67">
        <v>17039</v>
      </c>
      <c r="P29" s="67">
        <v>22.84048257372654</v>
      </c>
      <c r="Q29" s="290">
        <v>332312.88</v>
      </c>
      <c r="R29" s="316">
        <v>19.503074124068313</v>
      </c>
    </row>
    <row r="30" spans="1:18" ht="25.5" customHeight="1" x14ac:dyDescent="0.2">
      <c r="A30" s="288" t="s">
        <v>202</v>
      </c>
      <c r="B30" s="118">
        <v>351</v>
      </c>
      <c r="C30" s="176">
        <v>1.2651625769955957E-4</v>
      </c>
      <c r="D30" s="118"/>
      <c r="E30" s="119"/>
      <c r="F30" s="118">
        <v>7676</v>
      </c>
      <c r="G30" s="118">
        <v>21.868945868945868</v>
      </c>
      <c r="H30" s="331">
        <v>149891.5</v>
      </c>
      <c r="I30" s="318">
        <v>19.527292860865035</v>
      </c>
      <c r="J30" s="288" t="s">
        <v>202</v>
      </c>
      <c r="K30" s="118">
        <v>746</v>
      </c>
      <c r="L30" s="176">
        <v>2.5063549200150245E-4</v>
      </c>
      <c r="M30" s="118"/>
      <c r="N30" s="119"/>
      <c r="O30" s="118">
        <v>17039</v>
      </c>
      <c r="P30" s="118">
        <v>22.84048257372654</v>
      </c>
      <c r="Q30" s="331">
        <v>332312.88</v>
      </c>
      <c r="R30" s="318">
        <v>19.503074124068313</v>
      </c>
    </row>
    <row r="31" spans="1:18" ht="9.9499999999999993" customHeight="1" x14ac:dyDescent="0.2">
      <c r="A31" s="192"/>
      <c r="B31" s="69"/>
      <c r="C31" s="174"/>
      <c r="D31" s="69"/>
      <c r="E31" s="68"/>
      <c r="F31" s="69"/>
      <c r="G31" s="69"/>
      <c r="H31" s="162"/>
      <c r="I31" s="178"/>
      <c r="J31" s="192"/>
      <c r="K31" s="69"/>
      <c r="L31" s="174"/>
      <c r="M31" s="69"/>
      <c r="N31" s="68"/>
      <c r="O31" s="69"/>
      <c r="P31" s="69"/>
      <c r="Q31" s="162"/>
      <c r="R31" s="178"/>
    </row>
    <row r="32" spans="1:18" s="5" customFormat="1" ht="42" customHeight="1" x14ac:dyDescent="0.2">
      <c r="A32" s="352" t="s">
        <v>210</v>
      </c>
      <c r="B32" s="353"/>
      <c r="C32" s="353"/>
      <c r="D32" s="353"/>
      <c r="E32" s="353"/>
      <c r="F32" s="353"/>
      <c r="G32" s="353"/>
      <c r="H32" s="353"/>
      <c r="I32" s="353"/>
      <c r="J32" s="352" t="s">
        <v>210</v>
      </c>
      <c r="K32" s="353"/>
      <c r="L32" s="353"/>
      <c r="M32" s="353"/>
      <c r="N32" s="353"/>
      <c r="O32" s="353"/>
      <c r="P32" s="353"/>
      <c r="Q32" s="353"/>
      <c r="R32" s="353"/>
    </row>
    <row r="33" spans="1:18" s="10" customFormat="1" ht="30" customHeight="1" x14ac:dyDescent="0.2">
      <c r="A33" s="347" t="s">
        <v>268</v>
      </c>
      <c r="B33" s="347"/>
      <c r="C33" s="347"/>
      <c r="D33" s="347"/>
      <c r="E33" s="347"/>
      <c r="F33" s="347"/>
      <c r="G33" s="347"/>
      <c r="H33" s="347"/>
      <c r="I33" s="347"/>
      <c r="J33" s="347" t="s">
        <v>325</v>
      </c>
      <c r="K33" s="347"/>
      <c r="L33" s="347"/>
      <c r="M33" s="347"/>
      <c r="N33" s="347"/>
      <c r="O33" s="347"/>
      <c r="P33" s="347"/>
      <c r="Q33" s="347"/>
      <c r="R33" s="347"/>
    </row>
    <row r="34" spans="1:18" ht="12.75" customHeight="1" x14ac:dyDescent="0.2">
      <c r="B34" s="6"/>
      <c r="C34" s="53"/>
      <c r="D34" s="6"/>
      <c r="E34" s="6"/>
      <c r="F34" s="6"/>
      <c r="G34" s="6"/>
      <c r="H34" s="6"/>
      <c r="I34" s="6"/>
    </row>
    <row r="35" spans="1:18" x14ac:dyDescent="0.2">
      <c r="B35" s="6"/>
      <c r="C35" s="6"/>
      <c r="D35" s="6"/>
      <c r="E35" s="6"/>
      <c r="F35" s="6"/>
      <c r="G35" s="6"/>
      <c r="H35" s="6"/>
      <c r="I35" s="6"/>
    </row>
    <row r="36" spans="1:18" x14ac:dyDescent="0.2">
      <c r="A36" s="344"/>
      <c r="B36" s="6"/>
      <c r="C36" s="6"/>
      <c r="D36" s="6"/>
      <c r="E36" s="6"/>
      <c r="F36" s="6"/>
      <c r="G36" s="6"/>
      <c r="H36" s="6"/>
      <c r="I36" s="6"/>
    </row>
    <row r="37" spans="1:18" x14ac:dyDescent="0.2">
      <c r="B37" s="6"/>
      <c r="C37" s="6"/>
      <c r="D37" s="6"/>
      <c r="E37" s="6"/>
      <c r="F37" s="6"/>
      <c r="G37" s="6"/>
      <c r="H37" s="6"/>
      <c r="I37" s="6"/>
    </row>
    <row r="38" spans="1:18" x14ac:dyDescent="0.2">
      <c r="B38" s="6"/>
      <c r="C38" s="6"/>
      <c r="D38" s="6"/>
      <c r="E38" s="6"/>
      <c r="F38" s="6"/>
      <c r="G38" s="6"/>
      <c r="H38" s="6"/>
      <c r="I38" s="6"/>
    </row>
    <row r="39" spans="1:18" x14ac:dyDescent="0.2">
      <c r="B39" s="6"/>
      <c r="C39" s="6"/>
      <c r="D39" s="6"/>
      <c r="E39" s="6"/>
      <c r="F39" s="6"/>
      <c r="G39" s="6"/>
      <c r="H39" s="6"/>
      <c r="I39" s="6"/>
    </row>
    <row r="40" spans="1:18" x14ac:dyDescent="0.2">
      <c r="B40" s="6"/>
      <c r="C40" s="6"/>
      <c r="D40" s="6"/>
      <c r="E40" s="6"/>
      <c r="F40" s="6"/>
      <c r="G40" s="6"/>
      <c r="H40" s="6"/>
      <c r="I40" s="6"/>
    </row>
    <row r="41" spans="1:18" x14ac:dyDescent="0.2">
      <c r="B41" s="6"/>
      <c r="C41" s="6"/>
      <c r="D41" s="6"/>
      <c r="E41" s="6"/>
      <c r="F41" s="6"/>
      <c r="G41" s="6"/>
      <c r="H41" s="6"/>
      <c r="I41" s="6"/>
    </row>
    <row r="42" spans="1:18" x14ac:dyDescent="0.2">
      <c r="B42" s="6"/>
      <c r="C42" s="6"/>
      <c r="D42" s="6"/>
      <c r="E42" s="6"/>
      <c r="F42" s="6"/>
      <c r="G42" s="6"/>
      <c r="H42" s="6"/>
      <c r="I42" s="6"/>
    </row>
    <row r="43" spans="1:18" x14ac:dyDescent="0.2">
      <c r="B43" s="6"/>
      <c r="C43" s="6"/>
      <c r="D43" s="6"/>
      <c r="E43" s="6"/>
      <c r="F43" s="6"/>
      <c r="G43" s="6"/>
      <c r="H43" s="6"/>
      <c r="I43" s="6"/>
    </row>
    <row r="44" spans="1:18" x14ac:dyDescent="0.2">
      <c r="B44" s="6"/>
      <c r="C44" s="6"/>
      <c r="D44" s="6"/>
      <c r="E44" s="6"/>
      <c r="F44" s="6"/>
      <c r="G44" s="6"/>
      <c r="H44" s="6"/>
      <c r="I44" s="6"/>
    </row>
    <row r="45" spans="1:18" x14ac:dyDescent="0.2">
      <c r="B45" s="6"/>
      <c r="C45" s="6"/>
      <c r="D45" s="6"/>
      <c r="E45" s="6"/>
      <c r="F45" s="6"/>
      <c r="G45" s="6"/>
      <c r="H45" s="6"/>
      <c r="I45" s="6"/>
    </row>
    <row r="46" spans="1:18" x14ac:dyDescent="0.2">
      <c r="B46" s="6"/>
      <c r="C46" s="6"/>
      <c r="D46" s="6"/>
      <c r="E46" s="6"/>
      <c r="F46" s="6"/>
      <c r="G46" s="6"/>
      <c r="H46" s="6"/>
      <c r="I46" s="6"/>
    </row>
    <row r="47" spans="1:18" x14ac:dyDescent="0.2">
      <c r="B47" s="6"/>
      <c r="C47" s="6"/>
      <c r="D47" s="6"/>
      <c r="E47" s="6"/>
      <c r="F47" s="6"/>
      <c r="G47" s="6"/>
      <c r="H47" s="6"/>
      <c r="I47" s="6"/>
    </row>
    <row r="48" spans="1:18" x14ac:dyDescent="0.2">
      <c r="B48" s="6"/>
      <c r="C48" s="6"/>
      <c r="D48" s="6"/>
      <c r="E48" s="6"/>
      <c r="F48" s="6"/>
      <c r="G48" s="6"/>
      <c r="H48" s="6"/>
      <c r="I48" s="6"/>
    </row>
    <row r="49" spans="2:9" ht="12.75" customHeight="1" x14ac:dyDescent="0.2">
      <c r="B49" s="6"/>
      <c r="C49" s="6"/>
      <c r="D49" s="6"/>
      <c r="E49" s="6"/>
      <c r="F49" s="6"/>
      <c r="G49" s="6"/>
      <c r="H49" s="6"/>
      <c r="I49" s="6"/>
    </row>
    <row r="50" spans="2:9" ht="12.75" customHeight="1" x14ac:dyDescent="0.2"/>
    <row r="52" spans="2:9" ht="12.75" customHeight="1" x14ac:dyDescent="0.2"/>
    <row r="54" spans="2:9" ht="12.75" customHeight="1" x14ac:dyDescent="0.2"/>
    <row r="62" spans="2:9" x14ac:dyDescent="0.2">
      <c r="C62" s="54"/>
    </row>
    <row r="65" ht="12.75" customHeight="1" x14ac:dyDescent="0.2"/>
    <row r="66" ht="12.75" customHeight="1" x14ac:dyDescent="0.2"/>
    <row r="73" ht="12.75" customHeight="1" x14ac:dyDescent="0.2"/>
    <row r="75" ht="12.75" customHeight="1" x14ac:dyDescent="0.2"/>
  </sheetData>
  <mergeCells count="16">
    <mergeCell ref="J32:R32"/>
    <mergeCell ref="J33:R33"/>
    <mergeCell ref="K5:R5"/>
    <mergeCell ref="K6:L6"/>
    <mergeCell ref="M6:N6"/>
    <mergeCell ref="O6:P6"/>
    <mergeCell ref="Q6:Q7"/>
    <mergeCell ref="R6:R7"/>
    <mergeCell ref="A33:I33"/>
    <mergeCell ref="B5:I5"/>
    <mergeCell ref="B6:C6"/>
    <mergeCell ref="D6:E6"/>
    <mergeCell ref="F6:G6"/>
    <mergeCell ref="I6:I7"/>
    <mergeCell ref="A32:I32"/>
    <mergeCell ref="H6:H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7"/>
  <sheetViews>
    <sheetView topLeftCell="B7" zoomScale="71" zoomScaleNormal="71" workbookViewId="0">
      <selection activeCell="S17" sqref="S17"/>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3.7109375" customWidth="1"/>
    <col min="11" max="11" width="14.7109375" customWidth="1"/>
    <col min="12" max="12" width="15.7109375" customWidth="1"/>
    <col min="13" max="13" width="14.7109375" customWidth="1"/>
    <col min="14" max="14" width="15.7109375" customWidth="1"/>
    <col min="15" max="15" width="14.7109375" customWidth="1"/>
    <col min="16" max="19" width="15.7109375" customWidth="1"/>
  </cols>
  <sheetData>
    <row r="1" spans="1:18" s="144" customFormat="1" ht="15" customHeight="1" x14ac:dyDescent="0.2">
      <c r="A1" s="147" t="s">
        <v>64</v>
      </c>
      <c r="B1" s="10"/>
      <c r="C1" s="10"/>
      <c r="D1" s="10"/>
      <c r="E1" s="10"/>
      <c r="F1" s="10"/>
      <c r="G1" s="10"/>
      <c r="H1" s="10"/>
      <c r="I1" s="10"/>
    </row>
    <row r="2" spans="1:18" s="144" customFormat="1" ht="15" customHeight="1" x14ac:dyDescent="0.2">
      <c r="A2" s="147"/>
      <c r="B2" s="10"/>
      <c r="C2" s="10"/>
      <c r="D2" s="10"/>
      <c r="E2" s="10"/>
      <c r="F2" s="10"/>
      <c r="G2" s="10"/>
      <c r="H2" s="10"/>
      <c r="I2" s="10"/>
    </row>
    <row r="3" spans="1:18" ht="15" customHeight="1" x14ac:dyDescent="0.2">
      <c r="A3" s="148" t="s">
        <v>274</v>
      </c>
      <c r="B3" s="102"/>
      <c r="C3" s="102"/>
      <c r="D3" s="102"/>
      <c r="E3" s="102"/>
      <c r="F3" s="102"/>
      <c r="G3" s="102"/>
      <c r="H3" s="102"/>
      <c r="I3" s="149"/>
      <c r="J3" s="148" t="s">
        <v>274</v>
      </c>
    </row>
    <row r="4" spans="1:18" ht="15" customHeight="1" x14ac:dyDescent="0.2">
      <c r="A4" s="148"/>
      <c r="B4" s="102"/>
      <c r="C4" s="102"/>
      <c r="D4" s="102"/>
      <c r="E4" s="102"/>
      <c r="F4" s="102"/>
      <c r="G4" s="102"/>
      <c r="H4" s="102"/>
      <c r="I4" s="149"/>
    </row>
    <row r="5" spans="1:18" ht="15" customHeight="1" x14ac:dyDescent="0.25">
      <c r="A5" s="289"/>
      <c r="B5" s="348" t="s">
        <v>254</v>
      </c>
      <c r="C5" s="348"/>
      <c r="D5" s="348"/>
      <c r="E5" s="348"/>
      <c r="F5" s="348"/>
      <c r="G5" s="348"/>
      <c r="H5" s="348"/>
      <c r="I5" s="348"/>
      <c r="J5" s="289"/>
      <c r="K5" s="348" t="s">
        <v>326</v>
      </c>
      <c r="L5" s="348"/>
      <c r="M5" s="348"/>
      <c r="N5" s="348"/>
      <c r="O5" s="348"/>
      <c r="P5" s="348"/>
      <c r="Q5" s="348"/>
      <c r="R5" s="348"/>
    </row>
    <row r="6" spans="1:18" ht="39.950000000000003" customHeight="1" x14ac:dyDescent="0.2">
      <c r="A6" s="297" t="s">
        <v>65</v>
      </c>
      <c r="B6" s="349" t="s">
        <v>130</v>
      </c>
      <c r="C6" s="349"/>
      <c r="D6" s="349" t="s">
        <v>237</v>
      </c>
      <c r="E6" s="349"/>
      <c r="F6" s="349" t="s">
        <v>139</v>
      </c>
      <c r="G6" s="349"/>
      <c r="H6" s="350" t="s">
        <v>255</v>
      </c>
      <c r="I6" s="350" t="s">
        <v>256</v>
      </c>
      <c r="J6" s="297" t="s">
        <v>65</v>
      </c>
      <c r="K6" s="349" t="s">
        <v>130</v>
      </c>
      <c r="L6" s="349"/>
      <c r="M6" s="349" t="s">
        <v>237</v>
      </c>
      <c r="N6" s="349"/>
      <c r="O6" s="349" t="s">
        <v>139</v>
      </c>
      <c r="P6" s="349"/>
      <c r="Q6" s="350" t="s">
        <v>255</v>
      </c>
      <c r="R6" s="350" t="s">
        <v>256</v>
      </c>
    </row>
    <row r="7" spans="1:18" ht="39.950000000000003" customHeight="1" x14ac:dyDescent="0.2">
      <c r="A7" s="291"/>
      <c r="B7" s="292" t="s">
        <v>3</v>
      </c>
      <c r="C7" s="292" t="s">
        <v>137</v>
      </c>
      <c r="D7" s="116" t="s">
        <v>3</v>
      </c>
      <c r="E7" s="116" t="s">
        <v>138</v>
      </c>
      <c r="F7" s="292" t="s">
        <v>3</v>
      </c>
      <c r="G7" s="292" t="s">
        <v>138</v>
      </c>
      <c r="H7" s="351"/>
      <c r="I7" s="351"/>
      <c r="J7" s="291"/>
      <c r="K7" s="292" t="s">
        <v>3</v>
      </c>
      <c r="L7" s="292" t="s">
        <v>137</v>
      </c>
      <c r="M7" s="116" t="s">
        <v>3</v>
      </c>
      <c r="N7" s="116" t="s">
        <v>138</v>
      </c>
      <c r="O7" s="292" t="s">
        <v>3</v>
      </c>
      <c r="P7" s="292" t="s">
        <v>138</v>
      </c>
      <c r="Q7" s="351"/>
      <c r="R7" s="351"/>
    </row>
    <row r="8" spans="1:18" ht="20.100000000000001" customHeight="1" x14ac:dyDescent="0.2">
      <c r="A8" s="291">
        <v>1</v>
      </c>
      <c r="B8" s="116">
        <v>2</v>
      </c>
      <c r="C8" s="116">
        <v>3</v>
      </c>
      <c r="D8" s="116">
        <v>4</v>
      </c>
      <c r="E8" s="116" t="s">
        <v>163</v>
      </c>
      <c r="F8" s="116">
        <v>6</v>
      </c>
      <c r="G8" s="116" t="s">
        <v>164</v>
      </c>
      <c r="H8" s="266">
        <v>8</v>
      </c>
      <c r="I8" s="266" t="s">
        <v>165</v>
      </c>
      <c r="J8" s="291">
        <v>1</v>
      </c>
      <c r="K8" s="116">
        <v>2</v>
      </c>
      <c r="L8" s="116">
        <v>3</v>
      </c>
      <c r="M8" s="116">
        <v>4</v>
      </c>
      <c r="N8" s="116" t="s">
        <v>163</v>
      </c>
      <c r="O8" s="116">
        <v>6</v>
      </c>
      <c r="P8" s="116" t="s">
        <v>164</v>
      </c>
      <c r="Q8" s="345">
        <v>8</v>
      </c>
      <c r="R8" s="345" t="s">
        <v>165</v>
      </c>
    </row>
    <row r="9" spans="1:18" s="16" customFormat="1" ht="15" customHeight="1" x14ac:dyDescent="0.2">
      <c r="A9" s="115"/>
      <c r="B9" s="165"/>
      <c r="C9" s="165"/>
      <c r="D9" s="165"/>
      <c r="E9" s="165"/>
      <c r="F9" s="165"/>
      <c r="G9" s="165"/>
      <c r="H9" s="165"/>
      <c r="I9" s="177"/>
      <c r="J9" s="115"/>
      <c r="K9" s="165"/>
      <c r="L9" s="165"/>
      <c r="M9" s="165"/>
      <c r="N9" s="165"/>
      <c r="O9" s="165"/>
      <c r="P9" s="165"/>
      <c r="Q9" s="165"/>
      <c r="R9" s="177"/>
    </row>
    <row r="10" spans="1:18" s="43" customFormat="1" ht="25.5" x14ac:dyDescent="0.2">
      <c r="A10" s="284" t="s">
        <v>67</v>
      </c>
      <c r="B10" s="67">
        <v>182408</v>
      </c>
      <c r="C10" s="166">
        <v>6.5748084143764277E-2</v>
      </c>
      <c r="D10" s="67">
        <v>271925</v>
      </c>
      <c r="E10" s="68">
        <v>1.4907515021270996</v>
      </c>
      <c r="F10" s="67">
        <v>1967598</v>
      </c>
      <c r="G10" s="67">
        <v>10.786796631726679</v>
      </c>
      <c r="H10" s="316">
        <v>72123233.469999999</v>
      </c>
      <c r="I10" s="316">
        <v>36.6554720374792</v>
      </c>
      <c r="J10" s="284" t="s">
        <v>67</v>
      </c>
      <c r="K10" s="67">
        <v>274062</v>
      </c>
      <c r="L10" s="166">
        <v>9.2077297867179317E-2</v>
      </c>
      <c r="M10" s="67">
        <v>485079</v>
      </c>
      <c r="N10" s="68">
        <v>1.769960811787114</v>
      </c>
      <c r="O10" s="67">
        <v>3774399</v>
      </c>
      <c r="P10" s="67">
        <v>13.772062525997766</v>
      </c>
      <c r="Q10" s="316">
        <v>141459386.88999999</v>
      </c>
      <c r="R10" s="316">
        <v>37.478652068845925</v>
      </c>
    </row>
    <row r="11" spans="1:18" s="43" customFormat="1" ht="30" customHeight="1" x14ac:dyDescent="0.2">
      <c r="A11" s="284" t="s">
        <v>68</v>
      </c>
      <c r="B11" s="67">
        <v>17051</v>
      </c>
      <c r="C11" s="166">
        <v>6.1459507408409978E-3</v>
      </c>
      <c r="D11" s="67">
        <v>28114</v>
      </c>
      <c r="E11" s="68">
        <v>1.648818251128966</v>
      </c>
      <c r="F11" s="67">
        <v>325799</v>
      </c>
      <c r="G11" s="67">
        <v>19.10732508357281</v>
      </c>
      <c r="H11" s="316">
        <v>11777250.4</v>
      </c>
      <c r="I11" s="316">
        <v>36.148823047339008</v>
      </c>
      <c r="J11" s="284" t="s">
        <v>68</v>
      </c>
      <c r="K11" s="67">
        <v>31339</v>
      </c>
      <c r="L11" s="166">
        <v>1.0529042471628801E-2</v>
      </c>
      <c r="M11" s="67">
        <v>55019</v>
      </c>
      <c r="N11" s="68">
        <v>1.7556080283353011</v>
      </c>
      <c r="O11" s="67">
        <v>665340</v>
      </c>
      <c r="P11" s="67">
        <v>21.23041577587032</v>
      </c>
      <c r="Q11" s="316">
        <v>24718035.010000002</v>
      </c>
      <c r="R11" s="316">
        <v>37.150982971112519</v>
      </c>
    </row>
    <row r="12" spans="1:18" s="43" customFormat="1" ht="30" customHeight="1" x14ac:dyDescent="0.2">
      <c r="A12" s="284" t="s">
        <v>69</v>
      </c>
      <c r="B12" s="67">
        <v>10364</v>
      </c>
      <c r="C12" s="166">
        <v>3.735653831334004E-3</v>
      </c>
      <c r="D12" s="67">
        <v>12990</v>
      </c>
      <c r="E12" s="68">
        <v>1.2533770744886144</v>
      </c>
      <c r="F12" s="67">
        <v>37911</v>
      </c>
      <c r="G12" s="67">
        <v>3.6579505982246237</v>
      </c>
      <c r="H12" s="316">
        <v>1697498.95</v>
      </c>
      <c r="I12" s="316">
        <v>44.775894859011892</v>
      </c>
      <c r="J12" s="284" t="s">
        <v>69</v>
      </c>
      <c r="K12" s="67">
        <v>15388</v>
      </c>
      <c r="L12" s="166">
        <v>5.1699449744224127E-3</v>
      </c>
      <c r="M12" s="67">
        <v>21441</v>
      </c>
      <c r="N12" s="68">
        <v>1.3933584611385494</v>
      </c>
      <c r="O12" s="67">
        <v>62708</v>
      </c>
      <c r="P12" s="67">
        <v>4.0751234728359762</v>
      </c>
      <c r="Q12" s="316">
        <v>2858762.35</v>
      </c>
      <c r="R12" s="316">
        <v>45.588479141417366</v>
      </c>
    </row>
    <row r="13" spans="1:18" s="43" customFormat="1" ht="25.5" x14ac:dyDescent="0.2">
      <c r="A13" s="284" t="s">
        <v>70</v>
      </c>
      <c r="B13" s="67">
        <v>2</v>
      </c>
      <c r="C13" s="169">
        <v>7.2089035726244767E-7</v>
      </c>
      <c r="D13" s="67">
        <v>2</v>
      </c>
      <c r="E13" s="68">
        <v>1</v>
      </c>
      <c r="F13" s="67">
        <v>11</v>
      </c>
      <c r="G13" s="67">
        <v>5.5</v>
      </c>
      <c r="H13" s="316">
        <v>449.02</v>
      </c>
      <c r="I13" s="316">
        <v>40.82</v>
      </c>
      <c r="J13" s="284" t="s">
        <v>70</v>
      </c>
      <c r="K13" s="67">
        <v>29</v>
      </c>
      <c r="L13" s="167">
        <v>9.7432027721763688E-6</v>
      </c>
      <c r="M13" s="67">
        <v>29</v>
      </c>
      <c r="N13" s="68">
        <v>1</v>
      </c>
      <c r="O13" s="67">
        <v>185</v>
      </c>
      <c r="P13" s="67">
        <v>6.3793103448275863</v>
      </c>
      <c r="Q13" s="316">
        <v>9241.35</v>
      </c>
      <c r="R13" s="316">
        <v>49.953243243243243</v>
      </c>
    </row>
    <row r="14" spans="1:18" s="43" customFormat="1" ht="30" customHeight="1" x14ac:dyDescent="0.2">
      <c r="A14" s="284" t="s">
        <v>71</v>
      </c>
      <c r="B14" s="67">
        <v>935</v>
      </c>
      <c r="C14" s="168">
        <v>3.3701624202019429E-4</v>
      </c>
      <c r="D14" s="67">
        <v>2002</v>
      </c>
      <c r="E14" s="68">
        <v>2.1411764705882352</v>
      </c>
      <c r="F14" s="67">
        <v>27055</v>
      </c>
      <c r="G14" s="67">
        <v>28.935828877005349</v>
      </c>
      <c r="H14" s="316">
        <v>1240982.5</v>
      </c>
      <c r="I14" s="316">
        <v>45.868878211051559</v>
      </c>
      <c r="J14" s="284" t="s">
        <v>71</v>
      </c>
      <c r="K14" s="67">
        <v>1471</v>
      </c>
      <c r="L14" s="168">
        <v>4.9421556130591169E-4</v>
      </c>
      <c r="M14" s="67">
        <v>3738</v>
      </c>
      <c r="N14" s="68">
        <v>2.541128484024473</v>
      </c>
      <c r="O14" s="67">
        <v>55328</v>
      </c>
      <c r="P14" s="67">
        <v>37.612508497620667</v>
      </c>
      <c r="Q14" s="316">
        <v>2572798.7400000002</v>
      </c>
      <c r="R14" s="316">
        <v>46.500844780219786</v>
      </c>
    </row>
    <row r="15" spans="1:18" s="43" customFormat="1" ht="30" customHeight="1" x14ac:dyDescent="0.2">
      <c r="A15" s="284" t="s">
        <v>125</v>
      </c>
      <c r="B15" s="67"/>
      <c r="C15" s="169"/>
      <c r="D15" s="67"/>
      <c r="E15" s="68"/>
      <c r="F15" s="67"/>
      <c r="G15" s="67"/>
      <c r="H15" s="316"/>
      <c r="I15" s="316"/>
      <c r="J15" s="284" t="s">
        <v>125</v>
      </c>
      <c r="K15" s="67">
        <v>1</v>
      </c>
      <c r="L15" s="169">
        <v>3.3597250938539206E-7</v>
      </c>
      <c r="M15" s="67">
        <v>1</v>
      </c>
      <c r="N15" s="68">
        <v>1</v>
      </c>
      <c r="O15" s="67">
        <v>52</v>
      </c>
      <c r="P15" s="67">
        <v>52</v>
      </c>
      <c r="Q15" s="316">
        <v>1079.24</v>
      </c>
      <c r="R15" s="316">
        <v>20.754615384615384</v>
      </c>
    </row>
    <row r="16" spans="1:18" s="43" customFormat="1" ht="30" customHeight="1" x14ac:dyDescent="0.2">
      <c r="A16" s="284" t="s">
        <v>124</v>
      </c>
      <c r="B16" s="67">
        <v>3</v>
      </c>
      <c r="C16" s="167">
        <v>1.0813355358936716E-6</v>
      </c>
      <c r="D16" s="67">
        <v>3</v>
      </c>
      <c r="E16" s="68">
        <v>1</v>
      </c>
      <c r="F16" s="67">
        <v>35</v>
      </c>
      <c r="G16" s="67">
        <v>11.666666666666666</v>
      </c>
      <c r="H16" s="316">
        <v>279.29000000000002</v>
      </c>
      <c r="I16" s="316">
        <v>7.9797142857142864</v>
      </c>
      <c r="J16" s="284" t="s">
        <v>124</v>
      </c>
      <c r="K16" s="67">
        <v>7</v>
      </c>
      <c r="L16" s="167">
        <v>2.3518075656977446E-6</v>
      </c>
      <c r="M16" s="67">
        <v>7</v>
      </c>
      <c r="N16" s="68">
        <v>1</v>
      </c>
      <c r="O16" s="67">
        <v>90</v>
      </c>
      <c r="P16" s="67">
        <v>12.857142857142858</v>
      </c>
      <c r="Q16" s="316">
        <v>1979.83</v>
      </c>
      <c r="R16" s="316">
        <v>21.998111111111111</v>
      </c>
    </row>
    <row r="17" spans="1:18" ht="20.100000000000001" customHeight="1" x14ac:dyDescent="0.2">
      <c r="A17" s="284" t="s">
        <v>72</v>
      </c>
      <c r="B17" s="67"/>
      <c r="C17" s="168"/>
      <c r="D17" s="67"/>
      <c r="E17" s="68"/>
      <c r="F17" s="67"/>
      <c r="G17" s="171"/>
      <c r="H17" s="316"/>
      <c r="I17" s="316"/>
      <c r="J17" s="284" t="s">
        <v>72</v>
      </c>
      <c r="K17" s="67"/>
      <c r="L17" s="168"/>
      <c r="M17" s="67"/>
      <c r="N17" s="68"/>
      <c r="O17" s="67"/>
      <c r="P17" s="171"/>
      <c r="Q17" s="316"/>
      <c r="R17" s="316"/>
    </row>
    <row r="18" spans="1:18" ht="15" customHeight="1" x14ac:dyDescent="0.2">
      <c r="A18" s="284" t="s">
        <v>73</v>
      </c>
      <c r="B18" s="67">
        <v>5422</v>
      </c>
      <c r="C18" s="166">
        <v>1.9543337585384958E-3</v>
      </c>
      <c r="D18" s="67"/>
      <c r="E18" s="68"/>
      <c r="F18" s="67">
        <v>53035</v>
      </c>
      <c r="G18" s="67">
        <v>9.7814459609000366</v>
      </c>
      <c r="H18" s="316">
        <v>2821458.43</v>
      </c>
      <c r="I18" s="316">
        <v>53.199932685962104</v>
      </c>
      <c r="J18" s="284" t="s">
        <v>73</v>
      </c>
      <c r="K18" s="67">
        <v>10447</v>
      </c>
      <c r="L18" s="166">
        <v>3.5099048055491906E-3</v>
      </c>
      <c r="M18" s="67"/>
      <c r="N18" s="68"/>
      <c r="O18" s="67">
        <v>103998</v>
      </c>
      <c r="P18" s="67">
        <v>9.9548195654254812</v>
      </c>
      <c r="Q18" s="316">
        <v>5741726.4299999997</v>
      </c>
      <c r="R18" s="316">
        <v>55.209969710955974</v>
      </c>
    </row>
    <row r="19" spans="1:18" ht="15" customHeight="1" x14ac:dyDescent="0.2">
      <c r="A19" s="285" t="s">
        <v>74</v>
      </c>
      <c r="B19" s="69">
        <v>24</v>
      </c>
      <c r="C19" s="172">
        <v>8.6506842871493729E-6</v>
      </c>
      <c r="D19" s="69"/>
      <c r="E19" s="68"/>
      <c r="F19" s="69">
        <v>1132</v>
      </c>
      <c r="G19" s="69">
        <v>47.166666666666664</v>
      </c>
      <c r="H19" s="317">
        <v>51051.93</v>
      </c>
      <c r="I19" s="317">
        <v>45.098878091872791</v>
      </c>
      <c r="J19" s="285" t="s">
        <v>74</v>
      </c>
      <c r="K19" s="69">
        <v>17</v>
      </c>
      <c r="L19" s="172">
        <v>5.7115326595516652E-6</v>
      </c>
      <c r="M19" s="69"/>
      <c r="N19" s="68"/>
      <c r="O19" s="69">
        <v>970</v>
      </c>
      <c r="P19" s="69">
        <v>57.058823529411768</v>
      </c>
      <c r="Q19" s="317">
        <v>50646.34</v>
      </c>
      <c r="R19" s="317">
        <v>52.212721649484536</v>
      </c>
    </row>
    <row r="20" spans="1:18" ht="15" customHeight="1" x14ac:dyDescent="0.2">
      <c r="A20" s="285" t="s">
        <v>251</v>
      </c>
      <c r="B20" s="69">
        <v>5261</v>
      </c>
      <c r="C20" s="173">
        <v>1.8963020847788687E-3</v>
      </c>
      <c r="D20" s="69"/>
      <c r="E20" s="68"/>
      <c r="F20" s="69">
        <v>45628</v>
      </c>
      <c r="G20" s="69">
        <v>8.6728758791104354</v>
      </c>
      <c r="H20" s="317">
        <v>2453665.5299999998</v>
      </c>
      <c r="I20" s="317">
        <v>53.775434601560441</v>
      </c>
      <c r="J20" s="285" t="s">
        <v>251</v>
      </c>
      <c r="K20" s="69">
        <v>10249</v>
      </c>
      <c r="L20" s="173">
        <v>3.443382248690883E-3</v>
      </c>
      <c r="M20" s="69"/>
      <c r="N20" s="68"/>
      <c r="O20" s="69">
        <v>89821</v>
      </c>
      <c r="P20" s="69">
        <v>8.7638794028685734</v>
      </c>
      <c r="Q20" s="317">
        <v>5050638.8899999997</v>
      </c>
      <c r="R20" s="317">
        <v>56.230045201010896</v>
      </c>
    </row>
    <row r="21" spans="1:18" ht="15" customHeight="1" x14ac:dyDescent="0.2">
      <c r="A21" s="285" t="s">
        <v>75</v>
      </c>
      <c r="B21" s="69">
        <v>132</v>
      </c>
      <c r="C21" s="172">
        <v>4.7578763579321548E-5</v>
      </c>
      <c r="D21" s="69"/>
      <c r="E21" s="68"/>
      <c r="F21" s="69">
        <v>6112</v>
      </c>
      <c r="G21" s="69">
        <v>46.303030303030305</v>
      </c>
      <c r="H21" s="317">
        <v>313950.25</v>
      </c>
      <c r="I21" s="317">
        <v>51.366205824607327</v>
      </c>
      <c r="J21" s="285" t="s">
        <v>75</v>
      </c>
      <c r="K21" s="69">
        <v>178</v>
      </c>
      <c r="L21" s="172">
        <v>5.9803106670599786E-5</v>
      </c>
      <c r="M21" s="69"/>
      <c r="N21" s="68"/>
      <c r="O21" s="69">
        <v>13087</v>
      </c>
      <c r="P21" s="69">
        <v>73.522471910112358</v>
      </c>
      <c r="Q21" s="317">
        <v>638049.71</v>
      </c>
      <c r="R21" s="317">
        <v>48.754467028348742</v>
      </c>
    </row>
    <row r="22" spans="1:18" ht="30" customHeight="1" x14ac:dyDescent="0.2">
      <c r="A22" s="285" t="s">
        <v>76</v>
      </c>
      <c r="B22" s="69">
        <v>5</v>
      </c>
      <c r="C22" s="303">
        <v>1.8022258931561193E-6</v>
      </c>
      <c r="D22" s="69"/>
      <c r="E22" s="68"/>
      <c r="F22" s="69">
        <v>163</v>
      </c>
      <c r="G22" s="69">
        <v>32.6</v>
      </c>
      <c r="H22" s="317">
        <v>2790.72</v>
      </c>
      <c r="I22" s="317">
        <v>17.120981595092022</v>
      </c>
      <c r="J22" s="285" t="s">
        <v>76</v>
      </c>
      <c r="K22" s="69">
        <v>3</v>
      </c>
      <c r="L22" s="303">
        <v>1.0079175281561761E-6</v>
      </c>
      <c r="M22" s="69"/>
      <c r="N22" s="68"/>
      <c r="O22" s="69">
        <v>120</v>
      </c>
      <c r="P22" s="69">
        <v>40</v>
      </c>
      <c r="Q22" s="317">
        <v>2391.4899999999998</v>
      </c>
      <c r="R22" s="317">
        <v>19.929083333333331</v>
      </c>
    </row>
    <row r="23" spans="1:18" s="43" customFormat="1" ht="15" customHeight="1" x14ac:dyDescent="0.2">
      <c r="A23" s="286" t="s">
        <v>270</v>
      </c>
      <c r="B23" s="67">
        <v>367</v>
      </c>
      <c r="C23" s="168">
        <v>1.3228338055765916E-4</v>
      </c>
      <c r="D23" s="67"/>
      <c r="E23" s="68"/>
      <c r="F23" s="67">
        <v>16970</v>
      </c>
      <c r="G23" s="67">
        <v>46.239782016348776</v>
      </c>
      <c r="H23" s="316">
        <v>324184.65999999997</v>
      </c>
      <c r="I23" s="316">
        <v>19.10339776075427</v>
      </c>
      <c r="J23" s="286" t="s">
        <v>270</v>
      </c>
      <c r="K23" s="67">
        <v>436</v>
      </c>
      <c r="L23" s="168">
        <v>1.4648401409203093E-4</v>
      </c>
      <c r="M23" s="67"/>
      <c r="N23" s="68"/>
      <c r="O23" s="67">
        <v>32949</v>
      </c>
      <c r="P23" s="67">
        <v>75.571100917431195</v>
      </c>
      <c r="Q23" s="316">
        <v>635820.28</v>
      </c>
      <c r="R23" s="316">
        <v>19.297104009226381</v>
      </c>
    </row>
    <row r="24" spans="1:18" s="43" customFormat="1" ht="15" customHeight="1" x14ac:dyDescent="0.2">
      <c r="A24" s="287" t="s">
        <v>128</v>
      </c>
      <c r="B24" s="69">
        <v>346</v>
      </c>
      <c r="C24" s="174">
        <v>1.2471403180640346E-4</v>
      </c>
      <c r="D24" s="69"/>
      <c r="E24" s="68"/>
      <c r="F24" s="69">
        <v>16243</v>
      </c>
      <c r="G24" s="69">
        <v>46.945086705202314</v>
      </c>
      <c r="H24" s="317">
        <v>317062.46999999997</v>
      </c>
      <c r="I24" s="317">
        <v>19.519945207166163</v>
      </c>
      <c r="J24" s="287" t="s">
        <v>128</v>
      </c>
      <c r="K24" s="69">
        <v>412</v>
      </c>
      <c r="L24" s="174">
        <v>1.3842067386678151E-4</v>
      </c>
      <c r="M24" s="69"/>
      <c r="N24" s="68"/>
      <c r="O24" s="69">
        <v>31665</v>
      </c>
      <c r="P24" s="69">
        <v>76.856796116504853</v>
      </c>
      <c r="Q24" s="317">
        <v>623157.99</v>
      </c>
      <c r="R24" s="317">
        <v>19.67970914258645</v>
      </c>
    </row>
    <row r="25" spans="1:18" s="43" customFormat="1" ht="30" customHeight="1" x14ac:dyDescent="0.2">
      <c r="A25" s="285" t="s">
        <v>129</v>
      </c>
      <c r="B25" s="69">
        <v>21</v>
      </c>
      <c r="C25" s="172">
        <v>7.5693487512557006E-6</v>
      </c>
      <c r="D25" s="69"/>
      <c r="E25" s="68"/>
      <c r="F25" s="69">
        <v>727</v>
      </c>
      <c r="G25" s="69">
        <v>34.61904761904762</v>
      </c>
      <c r="H25" s="317">
        <v>7122.19</v>
      </c>
      <c r="I25" s="317">
        <v>9.7966850068775777</v>
      </c>
      <c r="J25" s="285" t="s">
        <v>129</v>
      </c>
      <c r="K25" s="69">
        <v>24</v>
      </c>
      <c r="L25" s="172">
        <v>8.0633402252494089E-6</v>
      </c>
      <c r="M25" s="69"/>
      <c r="N25" s="68"/>
      <c r="O25" s="69">
        <v>1284</v>
      </c>
      <c r="P25" s="69">
        <v>53.5</v>
      </c>
      <c r="Q25" s="317">
        <v>12662.29</v>
      </c>
      <c r="R25" s="317">
        <v>9.8615965732087236</v>
      </c>
    </row>
    <row r="26" spans="1:18" s="43" customFormat="1" ht="15" customHeight="1" x14ac:dyDescent="0.2">
      <c r="A26" s="284" t="s">
        <v>121</v>
      </c>
      <c r="B26" s="67">
        <v>5</v>
      </c>
      <c r="C26" s="167">
        <v>1.8022258931561193E-6</v>
      </c>
      <c r="D26" s="67"/>
      <c r="E26" s="68"/>
      <c r="F26" s="67">
        <v>337</v>
      </c>
      <c r="G26" s="67">
        <v>67.400000000000006</v>
      </c>
      <c r="H26" s="316">
        <v>9295.48</v>
      </c>
      <c r="I26" s="316">
        <v>27.583026706231454</v>
      </c>
      <c r="J26" s="284" t="s">
        <v>121</v>
      </c>
      <c r="K26" s="67">
        <v>7</v>
      </c>
      <c r="L26" s="167">
        <v>2.3518075656977446E-6</v>
      </c>
      <c r="M26" s="67"/>
      <c r="N26" s="68"/>
      <c r="O26" s="67">
        <v>531</v>
      </c>
      <c r="P26" s="67">
        <v>75.857142857142861</v>
      </c>
      <c r="Q26" s="316">
        <v>16119.6</v>
      </c>
      <c r="R26" s="316">
        <v>30.357062146892655</v>
      </c>
    </row>
    <row r="27" spans="1:18" s="43" customFormat="1" ht="15" customHeight="1" x14ac:dyDescent="0.2">
      <c r="A27" s="285" t="s">
        <v>123</v>
      </c>
      <c r="B27" s="69">
        <v>3</v>
      </c>
      <c r="C27" s="303">
        <v>1.0813355358936716E-6</v>
      </c>
      <c r="D27" s="69"/>
      <c r="E27" s="68"/>
      <c r="F27" s="69">
        <v>145</v>
      </c>
      <c r="G27" s="69">
        <v>48.333333333333336</v>
      </c>
      <c r="H27" s="317">
        <v>7012.11</v>
      </c>
      <c r="I27" s="317">
        <v>48.359379310344828</v>
      </c>
      <c r="J27" s="285" t="s">
        <v>123</v>
      </c>
      <c r="K27" s="69">
        <v>5</v>
      </c>
      <c r="L27" s="303">
        <v>1.6798625469269603E-6</v>
      </c>
      <c r="M27" s="69"/>
      <c r="N27" s="68"/>
      <c r="O27" s="69">
        <v>325</v>
      </c>
      <c r="P27" s="69">
        <v>65</v>
      </c>
      <c r="Q27" s="317">
        <v>13655.33</v>
      </c>
      <c r="R27" s="317">
        <v>42.016399999999997</v>
      </c>
    </row>
    <row r="28" spans="1:18" s="43" customFormat="1" ht="30" customHeight="1" x14ac:dyDescent="0.2">
      <c r="A28" s="285" t="s">
        <v>122</v>
      </c>
      <c r="B28" s="69">
        <v>2</v>
      </c>
      <c r="C28" s="303">
        <v>7.2089035726244767E-7</v>
      </c>
      <c r="D28" s="69"/>
      <c r="E28" s="68"/>
      <c r="F28" s="69">
        <v>192</v>
      </c>
      <c r="G28" s="69">
        <v>96</v>
      </c>
      <c r="H28" s="317">
        <v>2283.37</v>
      </c>
      <c r="I28" s="317">
        <v>11.892552083333333</v>
      </c>
      <c r="J28" s="285" t="s">
        <v>122</v>
      </c>
      <c r="K28" s="69">
        <v>2</v>
      </c>
      <c r="L28" s="303">
        <v>6.7194501877078411E-7</v>
      </c>
      <c r="M28" s="69"/>
      <c r="N28" s="68"/>
      <c r="O28" s="69">
        <v>206</v>
      </c>
      <c r="P28" s="69">
        <v>103</v>
      </c>
      <c r="Q28" s="317">
        <v>2464.27</v>
      </c>
      <c r="R28" s="317">
        <v>11.96247572815534</v>
      </c>
    </row>
    <row r="29" spans="1:18" ht="30" customHeight="1" x14ac:dyDescent="0.2">
      <c r="A29" s="284" t="s">
        <v>271</v>
      </c>
      <c r="B29" s="67">
        <v>351</v>
      </c>
      <c r="C29" s="175">
        <v>1.2651625769955957E-4</v>
      </c>
      <c r="D29" s="69"/>
      <c r="E29" s="68"/>
      <c r="F29" s="67">
        <v>7676</v>
      </c>
      <c r="G29" s="67">
        <v>21.868945868945868</v>
      </c>
      <c r="H29" s="316">
        <v>149891.5</v>
      </c>
      <c r="I29" s="316">
        <v>19.527292860865035</v>
      </c>
      <c r="J29" s="284" t="s">
        <v>271</v>
      </c>
      <c r="K29" s="67">
        <v>746</v>
      </c>
      <c r="L29" s="175">
        <v>2.5063549200150245E-4</v>
      </c>
      <c r="M29" s="69"/>
      <c r="N29" s="68"/>
      <c r="O29" s="67">
        <v>17039</v>
      </c>
      <c r="P29" s="67">
        <v>22.84048257372654</v>
      </c>
      <c r="Q29" s="316">
        <v>332312.88</v>
      </c>
      <c r="R29" s="316">
        <v>19.503074124068313</v>
      </c>
    </row>
    <row r="30" spans="1:18" s="43" customFormat="1" ht="30" customHeight="1" x14ac:dyDescent="0.2">
      <c r="A30" s="288" t="s">
        <v>202</v>
      </c>
      <c r="B30" s="118">
        <v>351</v>
      </c>
      <c r="C30" s="176">
        <v>1.2651625769955957E-4</v>
      </c>
      <c r="D30" s="118"/>
      <c r="E30" s="119"/>
      <c r="F30" s="118">
        <v>7676</v>
      </c>
      <c r="G30" s="118">
        <v>21.868945868945868</v>
      </c>
      <c r="H30" s="318">
        <v>149891.5</v>
      </c>
      <c r="I30" s="318">
        <v>19.527292860865035</v>
      </c>
      <c r="J30" s="288" t="s">
        <v>202</v>
      </c>
      <c r="K30" s="118">
        <v>746</v>
      </c>
      <c r="L30" s="176">
        <v>2.5063549200150245E-4</v>
      </c>
      <c r="M30" s="118"/>
      <c r="N30" s="119"/>
      <c r="O30" s="118">
        <v>17039</v>
      </c>
      <c r="P30" s="118">
        <v>22.84048257372654</v>
      </c>
      <c r="Q30" s="318">
        <v>332312.88</v>
      </c>
      <c r="R30" s="318">
        <v>19.503074124068313</v>
      </c>
    </row>
    <row r="31" spans="1:18" ht="9.9499999999999993" customHeight="1" x14ac:dyDescent="0.2">
      <c r="A31" s="192"/>
      <c r="B31" s="69"/>
      <c r="C31" s="174"/>
      <c r="D31" s="69"/>
      <c r="E31" s="68"/>
      <c r="F31" s="69"/>
      <c r="G31" s="69"/>
      <c r="H31" s="162"/>
      <c r="I31" s="178"/>
      <c r="J31" s="192"/>
      <c r="K31" s="69"/>
      <c r="L31" s="174"/>
      <c r="M31" s="69"/>
      <c r="N31" s="68"/>
      <c r="O31" s="69"/>
      <c r="P31" s="69"/>
      <c r="Q31" s="162"/>
      <c r="R31" s="178"/>
    </row>
    <row r="32" spans="1:18" s="5" customFormat="1" ht="38.25" customHeight="1" x14ac:dyDescent="0.2">
      <c r="A32" s="352" t="s">
        <v>223</v>
      </c>
      <c r="B32" s="353"/>
      <c r="C32" s="353"/>
      <c r="D32" s="353"/>
      <c r="E32" s="353"/>
      <c r="F32" s="353"/>
      <c r="G32" s="353"/>
      <c r="H32" s="353"/>
      <c r="I32" s="353"/>
      <c r="J32" s="352" t="s">
        <v>223</v>
      </c>
      <c r="K32" s="353"/>
      <c r="L32" s="353"/>
      <c r="M32" s="353"/>
      <c r="N32" s="353"/>
      <c r="O32" s="353"/>
      <c r="P32" s="353"/>
      <c r="Q32" s="353"/>
      <c r="R32" s="353"/>
    </row>
    <row r="33" spans="1:18" s="5" customFormat="1" ht="30" customHeight="1" x14ac:dyDescent="0.2">
      <c r="A33" s="347" t="s">
        <v>268</v>
      </c>
      <c r="B33" s="347"/>
      <c r="C33" s="347"/>
      <c r="D33" s="347"/>
      <c r="E33" s="347"/>
      <c r="F33" s="347"/>
      <c r="G33" s="347"/>
      <c r="H33" s="347"/>
      <c r="I33" s="347"/>
      <c r="J33" s="347" t="s">
        <v>325</v>
      </c>
      <c r="K33" s="347"/>
      <c r="L33" s="347"/>
      <c r="M33" s="347"/>
      <c r="N33" s="347"/>
      <c r="O33" s="347"/>
      <c r="P33" s="347"/>
      <c r="Q33" s="347"/>
      <c r="R33" s="347"/>
    </row>
    <row r="34" spans="1:18" s="10" customFormat="1" ht="30" customHeight="1" x14ac:dyDescent="0.2">
      <c r="A34" s="354"/>
      <c r="B34" s="355"/>
      <c r="C34" s="355"/>
      <c r="D34" s="355"/>
      <c r="E34" s="355"/>
      <c r="F34" s="355"/>
      <c r="G34" s="355"/>
      <c r="H34" s="355"/>
      <c r="I34" s="355"/>
    </row>
    <row r="35" spans="1:18" x14ac:dyDescent="0.2">
      <c r="B35" s="6"/>
      <c r="C35" s="6"/>
      <c r="D35" s="6"/>
      <c r="E35" s="6"/>
      <c r="F35" s="6"/>
      <c r="G35" s="6"/>
      <c r="H35" s="6"/>
      <c r="I35" s="6"/>
    </row>
    <row r="36" spans="1:18" x14ac:dyDescent="0.2">
      <c r="B36" s="6"/>
      <c r="C36" s="53"/>
      <c r="D36" s="6"/>
      <c r="E36" s="6"/>
      <c r="F36" s="6"/>
      <c r="G36" s="6"/>
      <c r="H36" s="6"/>
      <c r="I36" s="6"/>
    </row>
    <row r="37" spans="1:18" x14ac:dyDescent="0.2">
      <c r="B37" s="6"/>
      <c r="C37" s="6"/>
      <c r="D37" s="6"/>
      <c r="E37" s="6"/>
      <c r="F37" s="6"/>
      <c r="G37" s="6"/>
      <c r="H37" s="6"/>
      <c r="I37" s="6"/>
    </row>
  </sheetData>
  <mergeCells count="17">
    <mergeCell ref="J32:R32"/>
    <mergeCell ref="J33:R33"/>
    <mergeCell ref="K5:R5"/>
    <mergeCell ref="K6:L6"/>
    <mergeCell ref="M6:N6"/>
    <mergeCell ref="O6:P6"/>
    <mergeCell ref="Q6:Q7"/>
    <mergeCell ref="R6:R7"/>
    <mergeCell ref="A34:I34"/>
    <mergeCell ref="B6:C6"/>
    <mergeCell ref="B5:I5"/>
    <mergeCell ref="D6:E6"/>
    <mergeCell ref="F6:G6"/>
    <mergeCell ref="A32:I32"/>
    <mergeCell ref="A33:I33"/>
    <mergeCell ref="H6:H7"/>
    <mergeCell ref="I6:I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4"/>
  <sheetViews>
    <sheetView topLeftCell="C1" zoomScale="71" zoomScaleNormal="71" zoomScaleSheetLayoutView="55" workbookViewId="0">
      <selection activeCell="S17" sqref="S17"/>
    </sheetView>
  </sheetViews>
  <sheetFormatPr defaultRowHeight="12.75" x14ac:dyDescent="0.2"/>
  <cols>
    <col min="1" max="1" width="83.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3.7109375" customWidth="1"/>
    <col min="11" max="11" width="14.7109375" customWidth="1"/>
    <col min="12" max="12" width="15.7109375" customWidth="1"/>
    <col min="13" max="13" width="14.7109375" customWidth="1"/>
    <col min="14" max="14" width="15.7109375" customWidth="1"/>
    <col min="15" max="15" width="14.7109375" customWidth="1"/>
    <col min="16" max="19" width="15.7109375" customWidth="1"/>
  </cols>
  <sheetData>
    <row r="1" spans="1:18" s="143" customFormat="1" ht="15" customHeight="1" x14ac:dyDescent="0.2">
      <c r="A1" s="150" t="s">
        <v>64</v>
      </c>
      <c r="B1" s="145"/>
      <c r="C1" s="145"/>
      <c r="D1" s="145"/>
      <c r="E1" s="145"/>
      <c r="F1" s="145"/>
      <c r="G1" s="145"/>
      <c r="H1" s="145"/>
      <c r="I1" s="146"/>
    </row>
    <row r="2" spans="1:18" s="143" customFormat="1" ht="15" customHeight="1" x14ac:dyDescent="0.2">
      <c r="A2" s="258"/>
      <c r="B2" s="85"/>
      <c r="C2" s="85"/>
      <c r="D2" s="85"/>
      <c r="E2" s="85"/>
      <c r="F2" s="85"/>
      <c r="G2" s="85"/>
      <c r="H2" s="85"/>
      <c r="I2" s="259"/>
    </row>
    <row r="3" spans="1:18" s="70" customFormat="1" ht="15" customHeight="1" x14ac:dyDescent="0.2">
      <c r="A3" s="148" t="s">
        <v>275</v>
      </c>
      <c r="B3" s="102"/>
      <c r="C3" s="102"/>
      <c r="D3" s="102"/>
      <c r="E3" s="102"/>
      <c r="F3" s="102"/>
      <c r="G3" s="102"/>
      <c r="H3" s="102"/>
      <c r="I3" s="149"/>
      <c r="J3" s="148" t="s">
        <v>275</v>
      </c>
    </row>
    <row r="4" spans="1:18" s="70" customFormat="1" ht="15" customHeight="1" x14ac:dyDescent="0.2">
      <c r="A4" s="148"/>
      <c r="B4" s="102"/>
      <c r="C4" s="102"/>
      <c r="D4" s="102"/>
      <c r="E4" s="102"/>
      <c r="F4" s="102"/>
      <c r="G4" s="102"/>
      <c r="H4" s="102"/>
      <c r="I4" s="149"/>
    </row>
    <row r="5" spans="1:18" s="5" customFormat="1" ht="15" customHeight="1" x14ac:dyDescent="0.25">
      <c r="A5" s="289"/>
      <c r="B5" s="348" t="s">
        <v>254</v>
      </c>
      <c r="C5" s="348"/>
      <c r="D5" s="348"/>
      <c r="E5" s="348"/>
      <c r="F5" s="348"/>
      <c r="G5" s="348"/>
      <c r="H5" s="348"/>
      <c r="I5" s="348"/>
      <c r="J5" s="289"/>
      <c r="K5" s="348" t="s">
        <v>326</v>
      </c>
      <c r="L5" s="348"/>
      <c r="M5" s="348"/>
      <c r="N5" s="348"/>
      <c r="O5" s="348"/>
      <c r="P5" s="348"/>
      <c r="Q5" s="348"/>
      <c r="R5" s="348"/>
    </row>
    <row r="6" spans="1:18" s="5" customFormat="1" ht="39.950000000000003" customHeight="1" x14ac:dyDescent="0.2">
      <c r="A6" s="297" t="s">
        <v>65</v>
      </c>
      <c r="B6" s="349" t="s">
        <v>238</v>
      </c>
      <c r="C6" s="349"/>
      <c r="D6" s="349" t="s">
        <v>237</v>
      </c>
      <c r="E6" s="349"/>
      <c r="F6" s="349" t="s">
        <v>239</v>
      </c>
      <c r="G6" s="349"/>
      <c r="H6" s="350" t="s">
        <v>255</v>
      </c>
      <c r="I6" s="350" t="s">
        <v>256</v>
      </c>
      <c r="J6" s="297" t="s">
        <v>65</v>
      </c>
      <c r="K6" s="349" t="s">
        <v>238</v>
      </c>
      <c r="L6" s="349"/>
      <c r="M6" s="349" t="s">
        <v>237</v>
      </c>
      <c r="N6" s="349"/>
      <c r="O6" s="349" t="s">
        <v>239</v>
      </c>
      <c r="P6" s="349"/>
      <c r="Q6" s="350" t="s">
        <v>255</v>
      </c>
      <c r="R6" s="350" t="s">
        <v>256</v>
      </c>
    </row>
    <row r="7" spans="1:18" s="5" customFormat="1" ht="39.950000000000003" customHeight="1" x14ac:dyDescent="0.2">
      <c r="A7" s="291"/>
      <c r="B7" s="292" t="s">
        <v>3</v>
      </c>
      <c r="C7" s="292" t="s">
        <v>137</v>
      </c>
      <c r="D7" s="116" t="s">
        <v>3</v>
      </c>
      <c r="E7" s="116" t="s">
        <v>138</v>
      </c>
      <c r="F7" s="292" t="s">
        <v>3</v>
      </c>
      <c r="G7" s="292" t="s">
        <v>138</v>
      </c>
      <c r="H7" s="351"/>
      <c r="I7" s="351"/>
      <c r="J7" s="291"/>
      <c r="K7" s="292" t="s">
        <v>3</v>
      </c>
      <c r="L7" s="292" t="s">
        <v>137</v>
      </c>
      <c r="M7" s="116" t="s">
        <v>3</v>
      </c>
      <c r="N7" s="116" t="s">
        <v>138</v>
      </c>
      <c r="O7" s="292" t="s">
        <v>3</v>
      </c>
      <c r="P7" s="292" t="s">
        <v>138</v>
      </c>
      <c r="Q7" s="351"/>
      <c r="R7" s="351"/>
    </row>
    <row r="8" spans="1:18" s="5" customFormat="1" ht="20.100000000000001" customHeight="1" x14ac:dyDescent="0.2">
      <c r="A8" s="291">
        <v>1</v>
      </c>
      <c r="B8" s="116">
        <v>2</v>
      </c>
      <c r="C8" s="116">
        <v>3</v>
      </c>
      <c r="D8" s="116">
        <v>4</v>
      </c>
      <c r="E8" s="116" t="s">
        <v>163</v>
      </c>
      <c r="F8" s="116">
        <v>6</v>
      </c>
      <c r="G8" s="116" t="s">
        <v>164</v>
      </c>
      <c r="H8" s="266">
        <v>8</v>
      </c>
      <c r="I8" s="266" t="s">
        <v>165</v>
      </c>
      <c r="J8" s="291">
        <v>1</v>
      </c>
      <c r="K8" s="116">
        <v>2</v>
      </c>
      <c r="L8" s="116">
        <v>3</v>
      </c>
      <c r="M8" s="116">
        <v>4</v>
      </c>
      <c r="N8" s="116" t="s">
        <v>163</v>
      </c>
      <c r="O8" s="116">
        <v>6</v>
      </c>
      <c r="P8" s="116" t="s">
        <v>164</v>
      </c>
      <c r="Q8" s="345">
        <v>8</v>
      </c>
      <c r="R8" s="345" t="s">
        <v>165</v>
      </c>
    </row>
    <row r="9" spans="1:18" s="5" customFormat="1" ht="15" customHeight="1" x14ac:dyDescent="0.2">
      <c r="A9" s="115"/>
      <c r="B9" s="283"/>
      <c r="C9" s="283"/>
      <c r="D9" s="283"/>
      <c r="E9" s="283"/>
      <c r="F9" s="283"/>
      <c r="G9" s="283"/>
      <c r="H9" s="283"/>
      <c r="I9" s="290"/>
      <c r="J9" s="115"/>
      <c r="K9" s="283"/>
      <c r="L9" s="283"/>
      <c r="M9" s="283"/>
      <c r="N9" s="283"/>
      <c r="O9" s="283"/>
      <c r="P9" s="283"/>
      <c r="Q9" s="283"/>
      <c r="R9" s="290"/>
    </row>
    <row r="10" spans="1:18" s="268" customFormat="1" ht="25.5" x14ac:dyDescent="0.2">
      <c r="A10" s="284" t="s">
        <v>67</v>
      </c>
      <c r="B10" s="67">
        <v>226474</v>
      </c>
      <c r="C10" s="166">
        <v>8.1631461385327786E-2</v>
      </c>
      <c r="D10" s="67">
        <v>341487</v>
      </c>
      <c r="E10" s="68">
        <v>1.5078419597834629</v>
      </c>
      <c r="F10" s="67">
        <v>2334209</v>
      </c>
      <c r="G10" s="67">
        <v>10.306741612723757</v>
      </c>
      <c r="H10" s="316">
        <v>80966430.329999998</v>
      </c>
      <c r="I10" s="316">
        <v>34.686881221861455</v>
      </c>
      <c r="J10" s="284" t="s">
        <v>67</v>
      </c>
      <c r="K10" s="67">
        <v>337751</v>
      </c>
      <c r="L10" s="166">
        <v>0.11347505101742555</v>
      </c>
      <c r="M10" s="67">
        <v>609607</v>
      </c>
      <c r="N10" s="68">
        <v>1.8049006516635036</v>
      </c>
      <c r="O10" s="67">
        <v>4517923</v>
      </c>
      <c r="P10" s="67">
        <v>13.376490373085497</v>
      </c>
      <c r="Q10" s="316">
        <v>159041406.06</v>
      </c>
      <c r="R10" s="316">
        <v>35.202327720060744</v>
      </c>
    </row>
    <row r="11" spans="1:18" s="268" customFormat="1" ht="30" customHeight="1" x14ac:dyDescent="0.2">
      <c r="A11" s="284" t="s">
        <v>68</v>
      </c>
      <c r="B11" s="67">
        <v>13178</v>
      </c>
      <c r="C11" s="166">
        <v>4.7499465640022682E-3</v>
      </c>
      <c r="D11" s="67">
        <v>22629</v>
      </c>
      <c r="E11" s="68">
        <v>1.7171801487327363</v>
      </c>
      <c r="F11" s="67">
        <v>265290</v>
      </c>
      <c r="G11" s="67">
        <v>20.131279405069055</v>
      </c>
      <c r="H11" s="316">
        <v>9027323.4199999999</v>
      </c>
      <c r="I11" s="316">
        <v>34.028133061932223</v>
      </c>
      <c r="J11" s="284" t="s">
        <v>68</v>
      </c>
      <c r="K11" s="67">
        <v>23381</v>
      </c>
      <c r="L11" s="166">
        <v>7.8553732419398507E-3</v>
      </c>
      <c r="M11" s="67">
        <v>42824</v>
      </c>
      <c r="N11" s="68">
        <v>1.8315726444548992</v>
      </c>
      <c r="O11" s="67">
        <v>525584</v>
      </c>
      <c r="P11" s="67">
        <v>22.479106967195587</v>
      </c>
      <c r="Q11" s="316">
        <v>18285125.379999999</v>
      </c>
      <c r="R11" s="316">
        <v>34.790110391488327</v>
      </c>
    </row>
    <row r="12" spans="1:18" s="268" customFormat="1" ht="30" customHeight="1" x14ac:dyDescent="0.2">
      <c r="A12" s="284" t="s">
        <v>69</v>
      </c>
      <c r="B12" s="67">
        <v>56876</v>
      </c>
      <c r="C12" s="166">
        <v>2.0500679979829489E-2</v>
      </c>
      <c r="D12" s="67">
        <v>83662</v>
      </c>
      <c r="E12" s="68">
        <v>1.4709543568464731</v>
      </c>
      <c r="F12" s="67">
        <v>240202</v>
      </c>
      <c r="G12" s="67">
        <v>4.2232576130529571</v>
      </c>
      <c r="H12" s="316">
        <v>8380465.0700000003</v>
      </c>
      <c r="I12" s="316">
        <v>34.889239348548308</v>
      </c>
      <c r="J12" s="284" t="s">
        <v>69</v>
      </c>
      <c r="K12" s="67">
        <v>78398</v>
      </c>
      <c r="L12" s="166">
        <v>2.6339572790795966E-2</v>
      </c>
      <c r="M12" s="67">
        <v>137865</v>
      </c>
      <c r="N12" s="68">
        <v>1.7585270032398785</v>
      </c>
      <c r="O12" s="67">
        <v>397591</v>
      </c>
      <c r="P12" s="67">
        <v>5.0714431490599248</v>
      </c>
      <c r="Q12" s="316">
        <v>14013057.439999999</v>
      </c>
      <c r="R12" s="316">
        <v>35.244906046666046</v>
      </c>
    </row>
    <row r="13" spans="1:18" s="268" customFormat="1" ht="25.5" x14ac:dyDescent="0.2">
      <c r="A13" s="284" t="s">
        <v>70</v>
      </c>
      <c r="B13" s="67">
        <v>4</v>
      </c>
      <c r="C13" s="167">
        <v>1.4417807145248953E-6</v>
      </c>
      <c r="D13" s="67">
        <v>4</v>
      </c>
      <c r="E13" s="68">
        <v>1</v>
      </c>
      <c r="F13" s="67">
        <v>28</v>
      </c>
      <c r="G13" s="67">
        <v>7</v>
      </c>
      <c r="H13" s="316">
        <v>837.98</v>
      </c>
      <c r="I13" s="316">
        <v>29.927857142857142</v>
      </c>
      <c r="J13" s="284" t="s">
        <v>70</v>
      </c>
      <c r="K13" s="67">
        <v>46</v>
      </c>
      <c r="L13" s="346">
        <v>1.5454735431728033E-5</v>
      </c>
      <c r="M13" s="67">
        <v>48</v>
      </c>
      <c r="N13" s="68">
        <v>1.0434782608695652</v>
      </c>
      <c r="O13" s="67">
        <v>305</v>
      </c>
      <c r="P13" s="67">
        <v>6.6304347826086953</v>
      </c>
      <c r="Q13" s="316">
        <v>12246.52</v>
      </c>
      <c r="R13" s="316">
        <v>40.152524590163935</v>
      </c>
    </row>
    <row r="14" spans="1:18" s="268" customFormat="1" ht="30" customHeight="1" x14ac:dyDescent="0.2">
      <c r="A14" s="284" t="s">
        <v>71</v>
      </c>
      <c r="B14" s="67">
        <v>659</v>
      </c>
      <c r="C14" s="168">
        <v>2.3753337271797652E-4</v>
      </c>
      <c r="D14" s="67">
        <v>1287</v>
      </c>
      <c r="E14" s="68">
        <v>1.952959028831563</v>
      </c>
      <c r="F14" s="67">
        <v>16911</v>
      </c>
      <c r="G14" s="67">
        <v>25.661608497723822</v>
      </c>
      <c r="H14" s="316">
        <v>801202.76</v>
      </c>
      <c r="I14" s="316">
        <v>47.377609839749276</v>
      </c>
      <c r="J14" s="284" t="s">
        <v>71</v>
      </c>
      <c r="K14" s="67">
        <v>1021</v>
      </c>
      <c r="L14" s="168">
        <v>3.4302793208248528E-4</v>
      </c>
      <c r="M14" s="67">
        <v>2385</v>
      </c>
      <c r="N14" s="68">
        <v>2.3359451518119489</v>
      </c>
      <c r="O14" s="67">
        <v>34135</v>
      </c>
      <c r="P14" s="67">
        <v>33.432908912830555</v>
      </c>
      <c r="Q14" s="316">
        <v>1602642.34</v>
      </c>
      <c r="R14" s="316">
        <v>46.950119818368243</v>
      </c>
    </row>
    <row r="15" spans="1:18" s="268" customFormat="1" ht="30" customHeight="1" x14ac:dyDescent="0.2">
      <c r="A15" s="284" t="s">
        <v>125</v>
      </c>
      <c r="B15" s="67"/>
      <c r="C15" s="169"/>
      <c r="D15" s="67"/>
      <c r="E15" s="68"/>
      <c r="F15" s="67"/>
      <c r="G15" s="67"/>
      <c r="H15" s="316"/>
      <c r="I15" s="316"/>
      <c r="J15" s="284" t="s">
        <v>125</v>
      </c>
      <c r="K15" s="67"/>
      <c r="L15" s="169"/>
      <c r="M15" s="67"/>
      <c r="N15" s="68"/>
      <c r="O15" s="67"/>
      <c r="P15" s="67"/>
      <c r="Q15" s="316"/>
      <c r="R15" s="316"/>
    </row>
    <row r="16" spans="1:18" s="268" customFormat="1" ht="30" customHeight="1" x14ac:dyDescent="0.2">
      <c r="A16" s="284" t="s">
        <v>124</v>
      </c>
      <c r="B16" s="67">
        <v>1</v>
      </c>
      <c r="C16" s="169">
        <v>3.6044517863122383E-7</v>
      </c>
      <c r="D16" s="67">
        <v>1</v>
      </c>
      <c r="E16" s="68">
        <v>1</v>
      </c>
      <c r="F16" s="67">
        <v>61</v>
      </c>
      <c r="G16" s="67">
        <v>61</v>
      </c>
      <c r="H16" s="316">
        <v>430.75</v>
      </c>
      <c r="I16" s="316">
        <v>7.0614754098360653</v>
      </c>
      <c r="J16" s="284" t="s">
        <v>124</v>
      </c>
      <c r="K16" s="67">
        <v>5</v>
      </c>
      <c r="L16" s="167">
        <v>1.6798625469269603E-6</v>
      </c>
      <c r="M16" s="67">
        <v>5</v>
      </c>
      <c r="N16" s="68">
        <v>1</v>
      </c>
      <c r="O16" s="67">
        <v>115</v>
      </c>
      <c r="P16" s="67">
        <v>23</v>
      </c>
      <c r="Q16" s="316">
        <v>758.09</v>
      </c>
      <c r="R16" s="316">
        <v>6.5920869565217393</v>
      </c>
    </row>
    <row r="17" spans="1:18" s="5" customFormat="1" ht="20.100000000000001" customHeight="1" x14ac:dyDescent="0.2">
      <c r="A17" s="284" t="s">
        <v>72</v>
      </c>
      <c r="B17" s="67"/>
      <c r="C17" s="168"/>
      <c r="D17" s="67"/>
      <c r="E17" s="68"/>
      <c r="F17" s="67"/>
      <c r="G17" s="171"/>
      <c r="H17" s="316"/>
      <c r="I17" s="316"/>
      <c r="J17" s="284" t="s">
        <v>72</v>
      </c>
      <c r="K17" s="67"/>
      <c r="L17" s="168"/>
      <c r="M17" s="67"/>
      <c r="N17" s="68"/>
      <c r="O17" s="67"/>
      <c r="P17" s="171"/>
      <c r="Q17" s="316"/>
      <c r="R17" s="316"/>
    </row>
    <row r="18" spans="1:18" s="268" customFormat="1" ht="15" customHeight="1" x14ac:dyDescent="0.2">
      <c r="A18" s="284" t="s">
        <v>73</v>
      </c>
      <c r="B18" s="67">
        <v>45123</v>
      </c>
      <c r="C18" s="166">
        <v>1.6264367795376714E-2</v>
      </c>
      <c r="D18" s="67"/>
      <c r="E18" s="68"/>
      <c r="F18" s="67">
        <v>3294855</v>
      </c>
      <c r="G18" s="67">
        <v>73.019413602818958</v>
      </c>
      <c r="H18" s="316">
        <v>95948403.180000007</v>
      </c>
      <c r="I18" s="316">
        <v>29.120675471302988</v>
      </c>
      <c r="J18" s="284" t="s">
        <v>73</v>
      </c>
      <c r="K18" s="67">
        <v>53758</v>
      </c>
      <c r="L18" s="166">
        <v>1.8061210159539907E-2</v>
      </c>
      <c r="M18" s="67"/>
      <c r="N18" s="68"/>
      <c r="O18" s="67">
        <v>6644726</v>
      </c>
      <c r="P18" s="67">
        <v>123.60441236653149</v>
      </c>
      <c r="Q18" s="316">
        <v>193084652.64000002</v>
      </c>
      <c r="R18" s="316">
        <v>29.058331771693823</v>
      </c>
    </row>
    <row r="19" spans="1:18" s="268" customFormat="1" ht="15" customHeight="1" x14ac:dyDescent="0.2">
      <c r="A19" s="285" t="s">
        <v>74</v>
      </c>
      <c r="B19" s="69">
        <v>44781</v>
      </c>
      <c r="C19" s="173">
        <v>1.6141095544284834E-2</v>
      </c>
      <c r="D19" s="69"/>
      <c r="E19" s="68"/>
      <c r="F19" s="69">
        <v>3276352</v>
      </c>
      <c r="G19" s="69">
        <v>73.163886469708132</v>
      </c>
      <c r="H19" s="317">
        <v>95569167.799999997</v>
      </c>
      <c r="I19" s="317">
        <v>29.169383448420682</v>
      </c>
      <c r="J19" s="285" t="s">
        <v>74</v>
      </c>
      <c r="K19" s="69">
        <v>53232</v>
      </c>
      <c r="L19" s="173">
        <v>1.7884488619603189E-2</v>
      </c>
      <c r="M19" s="69"/>
      <c r="N19" s="68"/>
      <c r="O19" s="69">
        <v>6607657</v>
      </c>
      <c r="P19" s="69">
        <v>124.12941463781185</v>
      </c>
      <c r="Q19" s="317">
        <v>192280490.93000001</v>
      </c>
      <c r="R19" s="317">
        <v>29.099647716278252</v>
      </c>
    </row>
    <row r="20" spans="1:18" s="268" customFormat="1" ht="15" customHeight="1" x14ac:dyDescent="0.2">
      <c r="A20" s="285" t="s">
        <v>251</v>
      </c>
      <c r="B20" s="69"/>
      <c r="C20" s="173"/>
      <c r="D20" s="69"/>
      <c r="E20" s="68"/>
      <c r="F20" s="69"/>
      <c r="G20" s="69"/>
      <c r="H20" s="317"/>
      <c r="I20" s="317"/>
      <c r="J20" s="285" t="s">
        <v>251</v>
      </c>
      <c r="K20" s="69"/>
      <c r="L20" s="173"/>
      <c r="M20" s="69"/>
      <c r="N20" s="68"/>
      <c r="O20" s="69"/>
      <c r="P20" s="69"/>
      <c r="Q20" s="317"/>
      <c r="R20" s="317"/>
    </row>
    <row r="21" spans="1:18" s="268" customFormat="1" ht="15" customHeight="1" x14ac:dyDescent="0.2">
      <c r="A21" s="285" t="s">
        <v>75</v>
      </c>
      <c r="B21" s="69">
        <v>57</v>
      </c>
      <c r="C21" s="172">
        <v>2.054537518197976E-5</v>
      </c>
      <c r="D21" s="69"/>
      <c r="E21" s="68"/>
      <c r="F21" s="69">
        <v>2429</v>
      </c>
      <c r="G21" s="69">
        <v>42.614035087719301</v>
      </c>
      <c r="H21" s="317">
        <v>102239.51</v>
      </c>
      <c r="I21" s="317">
        <v>42.091193906957592</v>
      </c>
      <c r="J21" s="285" t="s">
        <v>75</v>
      </c>
      <c r="K21" s="69">
        <v>87</v>
      </c>
      <c r="L21" s="172">
        <v>2.9229608316529108E-5</v>
      </c>
      <c r="M21" s="69"/>
      <c r="N21" s="68"/>
      <c r="O21" s="69">
        <v>5145</v>
      </c>
      <c r="P21" s="69">
        <v>59.137931034482762</v>
      </c>
      <c r="Q21" s="317">
        <v>215295.5</v>
      </c>
      <c r="R21" s="317">
        <v>41.845578231292514</v>
      </c>
    </row>
    <row r="22" spans="1:18" s="268" customFormat="1" ht="30" customHeight="1" x14ac:dyDescent="0.2">
      <c r="A22" s="285" t="s">
        <v>76</v>
      </c>
      <c r="B22" s="69">
        <v>285</v>
      </c>
      <c r="C22" s="174">
        <v>1.027268759098988E-4</v>
      </c>
      <c r="D22" s="69"/>
      <c r="E22" s="68"/>
      <c r="F22" s="69">
        <v>16074</v>
      </c>
      <c r="G22" s="69">
        <v>56.4</v>
      </c>
      <c r="H22" s="317">
        <v>276995.87</v>
      </c>
      <c r="I22" s="317">
        <v>17.232541371158391</v>
      </c>
      <c r="J22" s="285" t="s">
        <v>76</v>
      </c>
      <c r="K22" s="69">
        <v>439</v>
      </c>
      <c r="L22" s="174">
        <v>1.4749193162018711E-4</v>
      </c>
      <c r="M22" s="69"/>
      <c r="N22" s="68"/>
      <c r="O22" s="69">
        <v>31924</v>
      </c>
      <c r="P22" s="69">
        <v>72.719817767653765</v>
      </c>
      <c r="Q22" s="317">
        <v>588866.21</v>
      </c>
      <c r="R22" s="317">
        <v>18.445878022804159</v>
      </c>
    </row>
    <row r="23" spans="1:18" s="268" customFormat="1" ht="15" customHeight="1" x14ac:dyDescent="0.2">
      <c r="A23" s="286" t="s">
        <v>270</v>
      </c>
      <c r="B23" s="67">
        <v>42180</v>
      </c>
      <c r="C23" s="166">
        <v>1.5203577634665021E-2</v>
      </c>
      <c r="D23" s="67"/>
      <c r="E23" s="68"/>
      <c r="F23" s="67">
        <v>2021207</v>
      </c>
      <c r="G23" s="67">
        <v>47.918610715979135</v>
      </c>
      <c r="H23" s="316">
        <v>36666726.489999995</v>
      </c>
      <c r="I23" s="316">
        <v>18.141005097449195</v>
      </c>
      <c r="J23" s="286" t="s">
        <v>270</v>
      </c>
      <c r="K23" s="67">
        <v>51941</v>
      </c>
      <c r="L23" s="166">
        <v>1.7450748109986647E-2</v>
      </c>
      <c r="M23" s="67"/>
      <c r="N23" s="68"/>
      <c r="O23" s="67">
        <v>3994238</v>
      </c>
      <c r="P23" s="67">
        <v>76.899520609922803</v>
      </c>
      <c r="Q23" s="316">
        <v>73485462.969999999</v>
      </c>
      <c r="R23" s="316">
        <v>18.397867871168419</v>
      </c>
    </row>
    <row r="24" spans="1:18" s="268" customFormat="1" ht="15" customHeight="1" x14ac:dyDescent="0.2">
      <c r="A24" s="287" t="s">
        <v>128</v>
      </c>
      <c r="B24" s="69">
        <v>35239</v>
      </c>
      <c r="C24" s="173">
        <v>1.2701727649785697E-2</v>
      </c>
      <c r="D24" s="69"/>
      <c r="E24" s="68"/>
      <c r="F24" s="69">
        <v>1726007</v>
      </c>
      <c r="G24" s="69">
        <v>48.980022134566816</v>
      </c>
      <c r="H24" s="317">
        <v>33781156.259999998</v>
      </c>
      <c r="I24" s="317">
        <v>19.571853567221915</v>
      </c>
      <c r="J24" s="287" t="s">
        <v>128</v>
      </c>
      <c r="K24" s="69">
        <v>43282</v>
      </c>
      <c r="L24" s="173">
        <v>1.4541562151218539E-2</v>
      </c>
      <c r="M24" s="69"/>
      <c r="N24" s="68"/>
      <c r="O24" s="69">
        <v>3449638</v>
      </c>
      <c r="P24" s="69">
        <v>79.701446328727883</v>
      </c>
      <c r="Q24" s="317">
        <v>68122506.75</v>
      </c>
      <c r="R24" s="317">
        <v>19.747726210692253</v>
      </c>
    </row>
    <row r="25" spans="1:18" s="268" customFormat="1" ht="30" customHeight="1" x14ac:dyDescent="0.2">
      <c r="A25" s="285" t="s">
        <v>129</v>
      </c>
      <c r="B25" s="69">
        <v>6941</v>
      </c>
      <c r="C25" s="173">
        <v>2.5018499848793248E-3</v>
      </c>
      <c r="D25" s="69"/>
      <c r="E25" s="68"/>
      <c r="F25" s="69">
        <v>295200</v>
      </c>
      <c r="G25" s="69">
        <v>42.529894827834603</v>
      </c>
      <c r="H25" s="317">
        <v>2885570.23</v>
      </c>
      <c r="I25" s="317">
        <v>9.7749669037940379</v>
      </c>
      <c r="J25" s="285" t="s">
        <v>129</v>
      </c>
      <c r="K25" s="69">
        <v>8659</v>
      </c>
      <c r="L25" s="173">
        <v>2.9091859587681099E-3</v>
      </c>
      <c r="M25" s="69"/>
      <c r="N25" s="68"/>
      <c r="O25" s="69">
        <v>544600</v>
      </c>
      <c r="P25" s="69">
        <v>62.894098625707358</v>
      </c>
      <c r="Q25" s="317">
        <v>5362956.22</v>
      </c>
      <c r="R25" s="317">
        <v>9.8475141755416811</v>
      </c>
    </row>
    <row r="26" spans="1:18" s="5" customFormat="1" ht="15" customHeight="1" x14ac:dyDescent="0.2">
      <c r="A26" s="284" t="s">
        <v>121</v>
      </c>
      <c r="B26" s="67">
        <v>282</v>
      </c>
      <c r="C26" s="168">
        <v>1.0164554037400512E-4</v>
      </c>
      <c r="D26" s="67"/>
      <c r="E26" s="68"/>
      <c r="F26" s="67">
        <v>15231</v>
      </c>
      <c r="G26" s="67">
        <v>54.01063829787234</v>
      </c>
      <c r="H26" s="316">
        <v>607209.75</v>
      </c>
      <c r="I26" s="316">
        <v>39.86670277723065</v>
      </c>
      <c r="J26" s="284" t="s">
        <v>121</v>
      </c>
      <c r="K26" s="67">
        <v>350</v>
      </c>
      <c r="L26" s="168">
        <v>1.1759037828488722E-4</v>
      </c>
      <c r="M26" s="67"/>
      <c r="N26" s="68"/>
      <c r="O26" s="67">
        <v>31095</v>
      </c>
      <c r="P26" s="67">
        <v>88.842857142857142</v>
      </c>
      <c r="Q26" s="316">
        <v>1247408.68</v>
      </c>
      <c r="R26" s="316">
        <v>40.11605338478855</v>
      </c>
    </row>
    <row r="27" spans="1:18" s="5" customFormat="1" ht="15" customHeight="1" x14ac:dyDescent="0.2">
      <c r="A27" s="285" t="s">
        <v>123</v>
      </c>
      <c r="B27" s="69">
        <v>251</v>
      </c>
      <c r="C27" s="174">
        <v>9.0471739836437185E-5</v>
      </c>
      <c r="D27" s="69"/>
      <c r="E27" s="68"/>
      <c r="F27" s="69">
        <v>13736</v>
      </c>
      <c r="G27" s="69">
        <v>54.725099601593627</v>
      </c>
      <c r="H27" s="317">
        <v>574103.87</v>
      </c>
      <c r="I27" s="317">
        <v>41.79556421083285</v>
      </c>
      <c r="J27" s="285" t="s">
        <v>123</v>
      </c>
      <c r="K27" s="69">
        <v>314</v>
      </c>
      <c r="L27" s="174">
        <v>1.054953679470131E-4</v>
      </c>
      <c r="M27" s="69"/>
      <c r="N27" s="68"/>
      <c r="O27" s="69">
        <v>28273</v>
      </c>
      <c r="P27" s="69">
        <v>90.041401273885356</v>
      </c>
      <c r="Q27" s="317">
        <v>1186435.7</v>
      </c>
      <c r="R27" s="317">
        <v>41.963558872422453</v>
      </c>
    </row>
    <row r="28" spans="1:18" s="5" customFormat="1" ht="27" customHeight="1" x14ac:dyDescent="0.2">
      <c r="A28" s="288" t="s">
        <v>122</v>
      </c>
      <c r="B28" s="118">
        <v>31</v>
      </c>
      <c r="C28" s="308">
        <v>1.117380053756794E-5</v>
      </c>
      <c r="D28" s="118"/>
      <c r="E28" s="119"/>
      <c r="F28" s="118">
        <v>1495</v>
      </c>
      <c r="G28" s="118">
        <v>48.225806451612904</v>
      </c>
      <c r="H28" s="318">
        <v>33105.879999999997</v>
      </c>
      <c r="I28" s="318">
        <v>22.14440133779264</v>
      </c>
      <c r="J28" s="288" t="s">
        <v>122</v>
      </c>
      <c r="K28" s="118">
        <v>36</v>
      </c>
      <c r="L28" s="308">
        <v>1.2095010337874113E-5</v>
      </c>
      <c r="M28" s="118"/>
      <c r="N28" s="119"/>
      <c r="O28" s="118">
        <v>2822</v>
      </c>
      <c r="P28" s="118">
        <v>78.388888888888886</v>
      </c>
      <c r="Q28" s="318">
        <v>60972.98</v>
      </c>
      <c r="R28" s="318">
        <v>21.606300496102058</v>
      </c>
    </row>
    <row r="29" spans="1:18" ht="12.75" customHeight="1" x14ac:dyDescent="0.2">
      <c r="A29" s="356"/>
      <c r="B29" s="356"/>
      <c r="C29" s="356"/>
      <c r="D29" s="356"/>
      <c r="E29" s="356"/>
      <c r="F29" s="356"/>
      <c r="G29" s="356"/>
      <c r="H29" s="356"/>
      <c r="I29" s="356"/>
      <c r="J29" s="356"/>
      <c r="K29" s="356"/>
      <c r="L29" s="356"/>
      <c r="M29" s="356"/>
      <c r="N29" s="356"/>
      <c r="O29" s="356"/>
      <c r="P29" s="356"/>
      <c r="Q29" s="356"/>
      <c r="R29" s="356"/>
    </row>
    <row r="30" spans="1:18" s="5" customFormat="1" ht="42.75" customHeight="1" x14ac:dyDescent="0.2">
      <c r="A30" s="357" t="s">
        <v>222</v>
      </c>
      <c r="B30" s="357"/>
      <c r="C30" s="357"/>
      <c r="D30" s="357"/>
      <c r="E30" s="357"/>
      <c r="F30" s="357"/>
      <c r="G30" s="357"/>
      <c r="H30" s="357"/>
      <c r="I30" s="357"/>
      <c r="J30" s="357" t="s">
        <v>222</v>
      </c>
      <c r="K30" s="357"/>
      <c r="L30" s="357"/>
      <c r="M30" s="357"/>
      <c r="N30" s="357"/>
      <c r="O30" s="357"/>
      <c r="P30" s="357"/>
      <c r="Q30" s="357"/>
      <c r="R30" s="357"/>
    </row>
    <row r="31" spans="1:18" ht="30" customHeight="1" x14ac:dyDescent="0.2">
      <c r="A31" s="347" t="s">
        <v>269</v>
      </c>
      <c r="B31" s="347"/>
      <c r="C31" s="347"/>
      <c r="D31" s="347"/>
      <c r="E31" s="347"/>
      <c r="F31" s="347"/>
      <c r="G31" s="347"/>
      <c r="H31" s="347"/>
      <c r="I31" s="347"/>
      <c r="J31" s="347" t="s">
        <v>327</v>
      </c>
      <c r="K31" s="347"/>
      <c r="L31" s="347"/>
      <c r="M31" s="347"/>
      <c r="N31" s="347"/>
      <c r="O31" s="347"/>
      <c r="P31" s="347"/>
      <c r="Q31" s="347"/>
      <c r="R31" s="347"/>
    </row>
    <row r="32" spans="1:18" ht="30" customHeight="1" x14ac:dyDescent="0.2">
      <c r="A32" s="357"/>
      <c r="B32" s="357"/>
      <c r="C32" s="357"/>
      <c r="D32" s="357"/>
      <c r="E32" s="357"/>
      <c r="F32" s="357"/>
      <c r="G32" s="357"/>
      <c r="H32" s="357"/>
      <c r="I32" s="357"/>
    </row>
    <row r="33" spans="1:9" x14ac:dyDescent="0.2">
      <c r="A33" s="356"/>
      <c r="B33" s="356"/>
      <c r="C33" s="356"/>
      <c r="D33" s="356"/>
      <c r="E33" s="356"/>
      <c r="F33" s="356"/>
      <c r="G33" s="356"/>
      <c r="H33" s="356"/>
      <c r="I33" s="356"/>
    </row>
    <row r="34" spans="1:9" x14ac:dyDescent="0.2">
      <c r="A34" s="356"/>
      <c r="B34" s="356"/>
      <c r="C34" s="356"/>
      <c r="D34" s="356"/>
      <c r="E34" s="356"/>
      <c r="F34" s="356"/>
      <c r="G34" s="356"/>
      <c r="H34" s="356"/>
      <c r="I34" s="356"/>
    </row>
  </sheetData>
  <mergeCells count="21">
    <mergeCell ref="J29:R29"/>
    <mergeCell ref="J30:R30"/>
    <mergeCell ref="J31:R31"/>
    <mergeCell ref="K5:R5"/>
    <mergeCell ref="K6:L6"/>
    <mergeCell ref="M6:N6"/>
    <mergeCell ref="O6:P6"/>
    <mergeCell ref="Q6:Q7"/>
    <mergeCell ref="R6:R7"/>
    <mergeCell ref="B5:I5"/>
    <mergeCell ref="A30:I30"/>
    <mergeCell ref="B6:C6"/>
    <mergeCell ref="D6:E6"/>
    <mergeCell ref="F6:G6"/>
    <mergeCell ref="H6:H7"/>
    <mergeCell ref="I6:I7"/>
    <mergeCell ref="A33:I33"/>
    <mergeCell ref="A34:I34"/>
    <mergeCell ref="A29:I29"/>
    <mergeCell ref="A32:I32"/>
    <mergeCell ref="A31:I31"/>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68" zoomScaleNormal="68" zoomScaleSheetLayoutView="89" workbookViewId="0">
      <selection activeCell="S17" sqref="S17"/>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47" t="s">
        <v>64</v>
      </c>
      <c r="B1" s="73"/>
      <c r="C1" s="73"/>
      <c r="D1" s="73"/>
      <c r="E1" s="73"/>
      <c r="F1" s="73"/>
      <c r="G1" s="73"/>
      <c r="H1" s="179"/>
      <c r="I1" s="76"/>
      <c r="J1" s="78"/>
    </row>
    <row r="2" spans="1:34" s="70" customFormat="1" ht="15" customHeight="1" x14ac:dyDescent="0.2">
      <c r="A2" s="147"/>
      <c r="B2" s="238"/>
      <c r="C2" s="238"/>
      <c r="D2" s="238"/>
      <c r="E2" s="238"/>
      <c r="F2" s="238"/>
      <c r="G2" s="238"/>
      <c r="H2" s="76"/>
      <c r="I2" s="76"/>
      <c r="J2" s="78"/>
    </row>
    <row r="3" spans="1:34" s="70" customFormat="1" ht="15" customHeight="1" x14ac:dyDescent="0.2">
      <c r="A3" s="360" t="s">
        <v>228</v>
      </c>
      <c r="B3" s="361"/>
      <c r="C3" s="361"/>
      <c r="D3" s="361"/>
      <c r="E3" s="361"/>
      <c r="F3" s="361"/>
      <c r="G3" s="361"/>
      <c r="H3" s="362"/>
      <c r="I3" s="260"/>
      <c r="J3" s="78"/>
    </row>
    <row r="4" spans="1:34" s="70" customFormat="1" ht="45" customHeight="1" x14ac:dyDescent="0.2">
      <c r="A4" s="358" t="s">
        <v>295</v>
      </c>
      <c r="B4" s="359"/>
      <c r="C4" s="359"/>
      <c r="D4" s="359"/>
      <c r="E4" s="359"/>
      <c r="F4" s="359"/>
      <c r="G4" s="359"/>
      <c r="H4" s="359"/>
      <c r="I4" s="245"/>
      <c r="J4" s="244"/>
      <c r="K4" s="244"/>
      <c r="L4" s="244"/>
      <c r="M4" s="244"/>
      <c r="N4" s="244"/>
      <c r="O4" s="244"/>
      <c r="P4" s="244"/>
      <c r="Q4" s="244"/>
      <c r="R4" s="244"/>
      <c r="S4" s="244"/>
    </row>
    <row r="5" spans="1:34" s="70" customFormat="1" ht="15" customHeight="1" x14ac:dyDescent="0.2">
      <c r="A5" s="200"/>
      <c r="B5" s="199"/>
      <c r="C5" s="199"/>
      <c r="D5" s="199"/>
      <c r="E5" s="199"/>
      <c r="F5" s="199"/>
      <c r="G5" s="199"/>
      <c r="H5" s="199"/>
      <c r="I5" s="239"/>
      <c r="J5" s="78"/>
      <c r="P5" s="101"/>
      <c r="Q5" s="101"/>
      <c r="X5" s="101"/>
    </row>
    <row r="6" spans="1:34" s="93" customFormat="1" ht="15" customHeight="1" x14ac:dyDescent="0.2">
      <c r="A6" s="367" t="s">
        <v>227</v>
      </c>
      <c r="B6" s="366" t="s">
        <v>5</v>
      </c>
      <c r="C6" s="366"/>
      <c r="D6" s="366"/>
      <c r="E6" s="366"/>
      <c r="F6" s="366"/>
      <c r="G6" s="366"/>
      <c r="H6" s="366"/>
      <c r="I6" s="367" t="s">
        <v>227</v>
      </c>
      <c r="J6" s="366" t="s">
        <v>212</v>
      </c>
      <c r="K6" s="366"/>
      <c r="L6" s="366"/>
      <c r="M6" s="366"/>
      <c r="N6" s="366"/>
      <c r="O6" s="366"/>
      <c r="P6" s="366"/>
      <c r="Q6" s="367" t="s">
        <v>227</v>
      </c>
      <c r="R6" s="366" t="s">
        <v>213</v>
      </c>
      <c r="S6" s="366"/>
      <c r="T6" s="366"/>
      <c r="U6" s="366"/>
      <c r="V6" s="366"/>
      <c r="W6" s="366"/>
      <c r="X6" s="366"/>
    </row>
    <row r="7" spans="1:34" ht="50.1" customHeight="1" x14ac:dyDescent="0.2">
      <c r="A7" s="368"/>
      <c r="B7" s="363" t="s">
        <v>151</v>
      </c>
      <c r="C7" s="363"/>
      <c r="D7" s="363"/>
      <c r="E7" s="363" t="s">
        <v>155</v>
      </c>
      <c r="F7" s="363"/>
      <c r="G7" s="363"/>
      <c r="H7" s="364" t="s">
        <v>135</v>
      </c>
      <c r="I7" s="368"/>
      <c r="J7" s="363" t="s">
        <v>151</v>
      </c>
      <c r="K7" s="363"/>
      <c r="L7" s="363"/>
      <c r="M7" s="363" t="s">
        <v>155</v>
      </c>
      <c r="N7" s="363"/>
      <c r="O7" s="363"/>
      <c r="P7" s="364" t="s">
        <v>135</v>
      </c>
      <c r="Q7" s="368"/>
      <c r="R7" s="363" t="s">
        <v>151</v>
      </c>
      <c r="S7" s="363"/>
      <c r="T7" s="363"/>
      <c r="U7" s="363" t="s">
        <v>155</v>
      </c>
      <c r="V7" s="363"/>
      <c r="W7" s="363"/>
      <c r="X7" s="364" t="s">
        <v>135</v>
      </c>
    </row>
    <row r="8" spans="1:34" ht="60" customHeight="1" x14ac:dyDescent="0.2">
      <c r="A8" s="369"/>
      <c r="B8" s="112" t="s">
        <v>131</v>
      </c>
      <c r="C8" s="112" t="s">
        <v>132</v>
      </c>
      <c r="D8" s="113" t="s">
        <v>234</v>
      </c>
      <c r="E8" s="112" t="s">
        <v>154</v>
      </c>
      <c r="F8" s="112" t="s">
        <v>152</v>
      </c>
      <c r="G8" s="113" t="s">
        <v>136</v>
      </c>
      <c r="H8" s="365"/>
      <c r="I8" s="369"/>
      <c r="J8" s="112" t="s">
        <v>131</v>
      </c>
      <c r="K8" s="112" t="s">
        <v>132</v>
      </c>
      <c r="L8" s="113" t="s">
        <v>234</v>
      </c>
      <c r="M8" s="112" t="s">
        <v>154</v>
      </c>
      <c r="N8" s="112" t="s">
        <v>152</v>
      </c>
      <c r="O8" s="113" t="s">
        <v>136</v>
      </c>
      <c r="P8" s="365"/>
      <c r="Q8" s="369"/>
      <c r="R8" s="112" t="s">
        <v>131</v>
      </c>
      <c r="S8" s="112" t="s">
        <v>132</v>
      </c>
      <c r="T8" s="113" t="s">
        <v>234</v>
      </c>
      <c r="U8" s="112" t="s">
        <v>154</v>
      </c>
      <c r="V8" s="112" t="s">
        <v>152</v>
      </c>
      <c r="W8" s="113" t="s">
        <v>136</v>
      </c>
      <c r="X8" s="365"/>
      <c r="AD8" s="14"/>
      <c r="AE8" s="14"/>
      <c r="AF8" s="14"/>
    </row>
    <row r="9" spans="1:34" s="49" customFormat="1" ht="20.100000000000001" customHeight="1" x14ac:dyDescent="0.2">
      <c r="A9" s="122">
        <v>1</v>
      </c>
      <c r="B9" s="112">
        <v>2</v>
      </c>
      <c r="C9" s="112">
        <v>3</v>
      </c>
      <c r="D9" s="113" t="s">
        <v>134</v>
      </c>
      <c r="E9" s="113">
        <v>5</v>
      </c>
      <c r="F9" s="113">
        <v>6</v>
      </c>
      <c r="G9" s="113" t="s">
        <v>149</v>
      </c>
      <c r="H9" s="112" t="s">
        <v>150</v>
      </c>
      <c r="I9" s="122">
        <v>9</v>
      </c>
      <c r="J9" s="112">
        <v>10</v>
      </c>
      <c r="K9" s="112">
        <v>11</v>
      </c>
      <c r="L9" s="113" t="s">
        <v>240</v>
      </c>
      <c r="M9" s="113">
        <v>13</v>
      </c>
      <c r="N9" s="113">
        <v>14</v>
      </c>
      <c r="O9" s="113" t="s">
        <v>241</v>
      </c>
      <c r="P9" s="112" t="s">
        <v>242</v>
      </c>
      <c r="Q9" s="122">
        <v>17</v>
      </c>
      <c r="R9" s="112">
        <v>18</v>
      </c>
      <c r="S9" s="112">
        <v>19</v>
      </c>
      <c r="T9" s="113" t="s">
        <v>243</v>
      </c>
      <c r="U9" s="113">
        <v>21</v>
      </c>
      <c r="V9" s="113">
        <v>22</v>
      </c>
      <c r="W9" s="113" t="s">
        <v>244</v>
      </c>
      <c r="X9" s="112" t="s">
        <v>245</v>
      </c>
      <c r="AD9" s="50"/>
      <c r="AE9" s="50"/>
      <c r="AF9" s="50"/>
    </row>
    <row r="10" spans="1:34" ht="15" customHeight="1" x14ac:dyDescent="0.2">
      <c r="A10" s="269" t="s">
        <v>33</v>
      </c>
      <c r="B10" s="72">
        <f>J10+R10</f>
        <v>30285</v>
      </c>
      <c r="C10" s="72">
        <f>K10+S10</f>
        <v>28531</v>
      </c>
      <c r="D10" s="160">
        <f>C10/B10</f>
        <v>0.94208353970612513</v>
      </c>
      <c r="E10" s="72">
        <f>M10+U10</f>
        <v>61078</v>
      </c>
      <c r="F10" s="72">
        <f>N10+V10</f>
        <v>55708</v>
      </c>
      <c r="G10" s="160">
        <f>F10/E10</f>
        <v>0.91207963587543794</v>
      </c>
      <c r="H10" s="88">
        <f>E10/B10</f>
        <v>2.0167739805184084</v>
      </c>
      <c r="I10" s="269" t="s">
        <v>33</v>
      </c>
      <c r="J10" s="72">
        <v>12777</v>
      </c>
      <c r="K10" s="72">
        <v>12061</v>
      </c>
      <c r="L10" s="160">
        <f>K10/J10</f>
        <v>0.94396180637082261</v>
      </c>
      <c r="M10" s="72">
        <v>24923</v>
      </c>
      <c r="N10" s="72">
        <v>23050</v>
      </c>
      <c r="O10" s="160">
        <f>N10/M10</f>
        <v>0.92484853348312801</v>
      </c>
      <c r="P10" s="88">
        <f>M10/J10</f>
        <v>1.9506143852234483</v>
      </c>
      <c r="Q10" s="269" t="s">
        <v>33</v>
      </c>
      <c r="R10" s="72">
        <v>17508</v>
      </c>
      <c r="S10" s="72">
        <v>16470</v>
      </c>
      <c r="T10" s="160">
        <f>S10/R10</f>
        <v>0.94071281699794385</v>
      </c>
      <c r="U10" s="72">
        <v>36155</v>
      </c>
      <c r="V10" s="72">
        <v>32658</v>
      </c>
      <c r="W10" s="160">
        <f>V10/U10</f>
        <v>0.90327755497164985</v>
      </c>
      <c r="X10" s="88">
        <f>U10/R10</f>
        <v>2.0650559744116976</v>
      </c>
      <c r="AD10" s="1"/>
      <c r="AE10" s="1"/>
      <c r="AF10" s="1"/>
      <c r="AG10" s="1"/>
      <c r="AH10" s="1"/>
    </row>
    <row r="11" spans="1:34" ht="15" customHeight="1" x14ac:dyDescent="0.2">
      <c r="A11" s="269" t="s">
        <v>34</v>
      </c>
      <c r="B11" s="72">
        <f>J11+R11</f>
        <v>33600</v>
      </c>
      <c r="C11" s="72">
        <f>K11+S11</f>
        <v>30280</v>
      </c>
      <c r="D11" s="160">
        <f t="shared" ref="D11:D37" si="0">C11/B11</f>
        <v>0.90119047619047621</v>
      </c>
      <c r="E11" s="72">
        <f t="shared" ref="E11:E37" si="1">M11+U11</f>
        <v>65724</v>
      </c>
      <c r="F11" s="72">
        <f t="shared" ref="F11:F37" si="2">N11+V11</f>
        <v>56229</v>
      </c>
      <c r="G11" s="160">
        <f t="shared" ref="G11:G38" si="3">F11/E11</f>
        <v>0.85553222567098774</v>
      </c>
      <c r="H11" s="88">
        <f t="shared" ref="H11:H37" si="4">E11/B11</f>
        <v>1.9560714285714285</v>
      </c>
      <c r="I11" s="269" t="s">
        <v>34</v>
      </c>
      <c r="J11" s="72">
        <v>13762</v>
      </c>
      <c r="K11" s="72">
        <v>12343</v>
      </c>
      <c r="L11" s="160">
        <f t="shared" ref="L11:L31" si="5">K11/J11</f>
        <v>0.8968899869205057</v>
      </c>
      <c r="M11" s="72">
        <v>25888</v>
      </c>
      <c r="N11" s="72">
        <v>22326</v>
      </c>
      <c r="O11" s="160">
        <f t="shared" ref="O11:O23" si="6">N11/M11</f>
        <v>0.86240729295426455</v>
      </c>
      <c r="P11" s="88">
        <f t="shared" ref="P11:P15" si="7">M11/J11</f>
        <v>1.8811219299520419</v>
      </c>
      <c r="Q11" s="269" t="s">
        <v>34</v>
      </c>
      <c r="R11" s="72">
        <v>19838</v>
      </c>
      <c r="S11" s="72">
        <v>17937</v>
      </c>
      <c r="T11" s="160">
        <f t="shared" ref="T11:T31" si="8">S11/R11</f>
        <v>0.90417380784353263</v>
      </c>
      <c r="U11" s="72">
        <v>39836</v>
      </c>
      <c r="V11" s="72">
        <v>33903</v>
      </c>
      <c r="W11" s="160">
        <f t="shared" ref="W11:W23" si="9">V11/U11</f>
        <v>0.85106436389195705</v>
      </c>
      <c r="X11" s="88">
        <f t="shared" ref="X11:X15" si="10">U11/R11</f>
        <v>2.0080653291662465</v>
      </c>
      <c r="AD11" s="1"/>
      <c r="AE11" s="1"/>
      <c r="AF11" s="1"/>
      <c r="AG11" s="1"/>
      <c r="AH11" s="1"/>
    </row>
    <row r="12" spans="1:34" ht="15" customHeight="1" x14ac:dyDescent="0.2">
      <c r="A12" s="269" t="s">
        <v>35</v>
      </c>
      <c r="B12" s="72">
        <f>J12+R12</f>
        <v>48755</v>
      </c>
      <c r="C12" s="72">
        <f t="shared" ref="C12:C37" si="11">K12+S12</f>
        <v>43695</v>
      </c>
      <c r="D12" s="160">
        <f t="shared" si="0"/>
        <v>0.8962157727412573</v>
      </c>
      <c r="E12" s="72">
        <f t="shared" si="1"/>
        <v>97161</v>
      </c>
      <c r="F12" s="72">
        <f t="shared" si="2"/>
        <v>82032</v>
      </c>
      <c r="G12" s="160">
        <f t="shared" si="3"/>
        <v>0.84428937536665949</v>
      </c>
      <c r="H12" s="88">
        <f t="shared" si="4"/>
        <v>1.9928417598195056</v>
      </c>
      <c r="I12" s="269" t="s">
        <v>35</v>
      </c>
      <c r="J12" s="72">
        <v>20977</v>
      </c>
      <c r="K12" s="72">
        <v>18746</v>
      </c>
      <c r="L12" s="160">
        <f t="shared" si="5"/>
        <v>0.89364542117557322</v>
      </c>
      <c r="M12" s="72">
        <v>39508</v>
      </c>
      <c r="N12" s="72">
        <v>33908</v>
      </c>
      <c r="O12" s="160">
        <f t="shared" si="6"/>
        <v>0.85825655563430192</v>
      </c>
      <c r="P12" s="88">
        <f t="shared" si="7"/>
        <v>1.883396100491014</v>
      </c>
      <c r="Q12" s="269" t="s">
        <v>35</v>
      </c>
      <c r="R12" s="72">
        <v>27778</v>
      </c>
      <c r="S12" s="72">
        <v>24949</v>
      </c>
      <c r="T12" s="160">
        <f t="shared" si="8"/>
        <v>0.89815681474548204</v>
      </c>
      <c r="U12" s="72">
        <v>57653</v>
      </c>
      <c r="V12" s="72">
        <v>48124</v>
      </c>
      <c r="W12" s="160">
        <f t="shared" si="9"/>
        <v>0.83471805456784554</v>
      </c>
      <c r="X12" s="88">
        <f t="shared" si="10"/>
        <v>2.0754913960688315</v>
      </c>
      <c r="AD12" s="1"/>
      <c r="AE12" s="1"/>
      <c r="AF12" s="1"/>
      <c r="AG12" s="1"/>
      <c r="AH12" s="1"/>
    </row>
    <row r="13" spans="1:34" ht="15" customHeight="1" x14ac:dyDescent="0.2">
      <c r="A13" s="269" t="s">
        <v>36</v>
      </c>
      <c r="B13" s="72">
        <f t="shared" ref="B13:B37" si="12">J13+R13</f>
        <v>21268</v>
      </c>
      <c r="C13" s="72">
        <f t="shared" si="11"/>
        <v>19677</v>
      </c>
      <c r="D13" s="160">
        <f t="shared" si="0"/>
        <v>0.92519277788226439</v>
      </c>
      <c r="E13" s="72">
        <f t="shared" si="1"/>
        <v>42352</v>
      </c>
      <c r="F13" s="72">
        <f t="shared" si="2"/>
        <v>37112</v>
      </c>
      <c r="G13" s="160">
        <f t="shared" si="3"/>
        <v>0.87627502833396298</v>
      </c>
      <c r="H13" s="88">
        <f t="shared" si="4"/>
        <v>1.9913485047959376</v>
      </c>
      <c r="I13" s="269" t="s">
        <v>36</v>
      </c>
      <c r="J13" s="72">
        <v>9174</v>
      </c>
      <c r="K13" s="72">
        <v>8512</v>
      </c>
      <c r="L13" s="160">
        <f t="shared" si="5"/>
        <v>0.92783954654458256</v>
      </c>
      <c r="M13" s="72">
        <v>17243</v>
      </c>
      <c r="N13" s="72">
        <v>15360</v>
      </c>
      <c r="O13" s="160">
        <f t="shared" si="6"/>
        <v>0.89079626515107579</v>
      </c>
      <c r="P13" s="88">
        <f t="shared" si="7"/>
        <v>1.8795509047307608</v>
      </c>
      <c r="Q13" s="269" t="s">
        <v>36</v>
      </c>
      <c r="R13" s="72">
        <v>12094</v>
      </c>
      <c r="S13" s="72">
        <v>11165</v>
      </c>
      <c r="T13" s="160">
        <f t="shared" si="8"/>
        <v>0.92318505043823385</v>
      </c>
      <c r="U13" s="72">
        <v>25109</v>
      </c>
      <c r="V13" s="72">
        <v>21752</v>
      </c>
      <c r="W13" s="160">
        <f t="shared" si="9"/>
        <v>0.86630291927197423</v>
      </c>
      <c r="X13" s="88">
        <f t="shared" si="10"/>
        <v>2.0761534645278652</v>
      </c>
    </row>
    <row r="14" spans="1:34" ht="15" customHeight="1" x14ac:dyDescent="0.2">
      <c r="A14" s="269" t="s">
        <v>37</v>
      </c>
      <c r="B14" s="72">
        <f t="shared" si="12"/>
        <v>4077</v>
      </c>
      <c r="C14" s="72">
        <f t="shared" si="11"/>
        <v>3813</v>
      </c>
      <c r="D14" s="160">
        <f t="shared" si="0"/>
        <v>0.93524650478292859</v>
      </c>
      <c r="E14" s="72">
        <f t="shared" si="1"/>
        <v>7574</v>
      </c>
      <c r="F14" s="72">
        <f t="shared" si="2"/>
        <v>6911</v>
      </c>
      <c r="G14" s="160">
        <f t="shared" si="3"/>
        <v>0.91246369157644569</v>
      </c>
      <c r="H14" s="88">
        <f t="shared" si="4"/>
        <v>1.8577385332352219</v>
      </c>
      <c r="I14" s="269" t="s">
        <v>37</v>
      </c>
      <c r="J14" s="72">
        <v>1561</v>
      </c>
      <c r="K14" s="72">
        <v>1474</v>
      </c>
      <c r="L14" s="160">
        <f t="shared" si="5"/>
        <v>0.94426649583600253</v>
      </c>
      <c r="M14" s="72">
        <v>2909</v>
      </c>
      <c r="N14" s="72">
        <v>2706</v>
      </c>
      <c r="O14" s="160">
        <f t="shared" si="6"/>
        <v>0.93021656926778962</v>
      </c>
      <c r="P14" s="88">
        <f t="shared" si="7"/>
        <v>1.8635490070467648</v>
      </c>
      <c r="Q14" s="269" t="s">
        <v>37</v>
      </c>
      <c r="R14" s="72">
        <v>2516</v>
      </c>
      <c r="S14" s="72">
        <v>2339</v>
      </c>
      <c r="T14" s="160">
        <f t="shared" si="8"/>
        <v>0.92965023847376793</v>
      </c>
      <c r="U14" s="72">
        <v>4665</v>
      </c>
      <c r="V14" s="72">
        <v>4205</v>
      </c>
      <c r="W14" s="160">
        <f t="shared" si="9"/>
        <v>0.90139335476956051</v>
      </c>
      <c r="X14" s="88">
        <f t="shared" si="10"/>
        <v>1.8541335453100158</v>
      </c>
    </row>
    <row r="15" spans="1:34" ht="15" customHeight="1" x14ac:dyDescent="0.2">
      <c r="A15" s="269" t="s">
        <v>38</v>
      </c>
      <c r="B15" s="72">
        <f t="shared" si="12"/>
        <v>14303</v>
      </c>
      <c r="C15" s="72">
        <f t="shared" si="11"/>
        <v>13416</v>
      </c>
      <c r="D15" s="160">
        <f t="shared" si="0"/>
        <v>0.93798503810389433</v>
      </c>
      <c r="E15" s="72">
        <f t="shared" si="1"/>
        <v>29110</v>
      </c>
      <c r="F15" s="72">
        <f t="shared" si="2"/>
        <v>26095</v>
      </c>
      <c r="G15" s="160">
        <f t="shared" si="3"/>
        <v>0.89642734455513573</v>
      </c>
      <c r="H15" s="88">
        <f t="shared" si="4"/>
        <v>2.035237362791023</v>
      </c>
      <c r="I15" s="269" t="s">
        <v>38</v>
      </c>
      <c r="J15" s="72">
        <v>6496</v>
      </c>
      <c r="K15" s="72">
        <v>6075</v>
      </c>
      <c r="L15" s="160">
        <f t="shared" si="5"/>
        <v>0.93519088669950734</v>
      </c>
      <c r="M15" s="72">
        <v>13050</v>
      </c>
      <c r="N15" s="72">
        <v>11660</v>
      </c>
      <c r="O15" s="160">
        <f t="shared" si="6"/>
        <v>0.89348659003831421</v>
      </c>
      <c r="P15" s="88">
        <f t="shared" si="7"/>
        <v>2.0089285714285716</v>
      </c>
      <c r="Q15" s="269" t="s">
        <v>38</v>
      </c>
      <c r="R15" s="72">
        <v>7807</v>
      </c>
      <c r="S15" s="72">
        <v>7341</v>
      </c>
      <c r="T15" s="160">
        <f t="shared" si="8"/>
        <v>0.94030997822467022</v>
      </c>
      <c r="U15" s="72">
        <v>16060</v>
      </c>
      <c r="V15" s="72">
        <v>14435</v>
      </c>
      <c r="W15" s="160">
        <f t="shared" si="9"/>
        <v>0.8988169364881694</v>
      </c>
      <c r="X15" s="88">
        <f t="shared" si="10"/>
        <v>2.0571282182656589</v>
      </c>
    </row>
    <row r="16" spans="1:34" ht="15" customHeight="1" x14ac:dyDescent="0.2">
      <c r="A16" s="269" t="s">
        <v>39</v>
      </c>
      <c r="B16" s="72">
        <f t="shared" si="12"/>
        <v>13816</v>
      </c>
      <c r="C16" s="72">
        <f t="shared" si="11"/>
        <v>13081</v>
      </c>
      <c r="D16" s="160">
        <f t="shared" si="0"/>
        <v>0.94680081065431387</v>
      </c>
      <c r="E16" s="72">
        <f t="shared" si="1"/>
        <v>30733</v>
      </c>
      <c r="F16" s="72">
        <f t="shared" si="2"/>
        <v>28106</v>
      </c>
      <c r="G16" s="160">
        <f t="shared" si="3"/>
        <v>0.91452184947776005</v>
      </c>
      <c r="H16" s="88">
        <f>E16/B16</f>
        <v>2.2244499131441806</v>
      </c>
      <c r="I16" s="269" t="s">
        <v>39</v>
      </c>
      <c r="J16" s="72">
        <v>6279</v>
      </c>
      <c r="K16" s="72">
        <v>5952</v>
      </c>
      <c r="L16" s="160">
        <f t="shared" si="5"/>
        <v>0.94792164357381747</v>
      </c>
      <c r="M16" s="72">
        <v>13335</v>
      </c>
      <c r="N16" s="72">
        <v>12314</v>
      </c>
      <c r="O16" s="160">
        <f t="shared" si="6"/>
        <v>0.92343457067866519</v>
      </c>
      <c r="P16" s="88">
        <f>M16/J16</f>
        <v>2.1237458193979935</v>
      </c>
      <c r="Q16" s="269" t="s">
        <v>39</v>
      </c>
      <c r="R16" s="72">
        <v>7537</v>
      </c>
      <c r="S16" s="72">
        <v>7129</v>
      </c>
      <c r="T16" s="160">
        <f t="shared" si="8"/>
        <v>0.94586705585776831</v>
      </c>
      <c r="U16" s="72">
        <v>17398</v>
      </c>
      <c r="V16" s="72">
        <v>15792</v>
      </c>
      <c r="W16" s="160">
        <f t="shared" si="9"/>
        <v>0.90769053914243014</v>
      </c>
      <c r="X16" s="88">
        <f>U16/R16</f>
        <v>2.3083454955552609</v>
      </c>
    </row>
    <row r="17" spans="1:24" ht="15" customHeight="1" x14ac:dyDescent="0.2">
      <c r="A17" s="269" t="s">
        <v>40</v>
      </c>
      <c r="B17" s="72">
        <f t="shared" si="12"/>
        <v>8334</v>
      </c>
      <c r="C17" s="72">
        <f t="shared" si="11"/>
        <v>7806</v>
      </c>
      <c r="D17" s="160">
        <f t="shared" si="0"/>
        <v>0.93664506839452844</v>
      </c>
      <c r="E17" s="72">
        <f t="shared" si="1"/>
        <v>14662</v>
      </c>
      <c r="F17" s="72">
        <f t="shared" si="2"/>
        <v>13204</v>
      </c>
      <c r="G17" s="160">
        <f t="shared" si="3"/>
        <v>0.90055926885827309</v>
      </c>
      <c r="H17" s="88">
        <f t="shared" si="4"/>
        <v>1.7592992560595153</v>
      </c>
      <c r="I17" s="269" t="s">
        <v>40</v>
      </c>
      <c r="J17" s="72">
        <v>3321</v>
      </c>
      <c r="K17" s="72">
        <v>3128</v>
      </c>
      <c r="L17" s="160">
        <f t="shared" si="5"/>
        <v>0.94188497440529961</v>
      </c>
      <c r="M17" s="72">
        <v>5701</v>
      </c>
      <c r="N17" s="72">
        <v>5257</v>
      </c>
      <c r="O17" s="160">
        <f t="shared" si="6"/>
        <v>0.92211892650412208</v>
      </c>
      <c r="P17" s="88">
        <f t="shared" ref="P17:P37" si="13">M17/J17</f>
        <v>1.7166516109605541</v>
      </c>
      <c r="Q17" s="269" t="s">
        <v>40</v>
      </c>
      <c r="R17" s="72">
        <v>5013</v>
      </c>
      <c r="S17" s="72">
        <v>4678</v>
      </c>
      <c r="T17" s="160">
        <f t="shared" si="8"/>
        <v>0.93317374825453825</v>
      </c>
      <c r="U17" s="72">
        <v>8961</v>
      </c>
      <c r="V17" s="72">
        <v>7947</v>
      </c>
      <c r="W17" s="160">
        <f t="shared" si="9"/>
        <v>0.88684298627385338</v>
      </c>
      <c r="X17" s="88">
        <f t="shared" ref="X17:X37" si="14">U17/R17</f>
        <v>1.7875523638539796</v>
      </c>
    </row>
    <row r="18" spans="1:24" ht="15" customHeight="1" x14ac:dyDescent="0.2">
      <c r="A18" s="269" t="s">
        <v>41</v>
      </c>
      <c r="B18" s="72">
        <f t="shared" si="12"/>
        <v>9241</v>
      </c>
      <c r="C18" s="72">
        <f t="shared" si="11"/>
        <v>8720</v>
      </c>
      <c r="D18" s="160">
        <f t="shared" si="0"/>
        <v>0.9436208202575479</v>
      </c>
      <c r="E18" s="72">
        <f t="shared" si="1"/>
        <v>19632</v>
      </c>
      <c r="F18" s="72">
        <f t="shared" si="2"/>
        <v>17774</v>
      </c>
      <c r="G18" s="160">
        <f t="shared" si="3"/>
        <v>0.90535859820700892</v>
      </c>
      <c r="H18" s="88">
        <f t="shared" si="4"/>
        <v>2.1244454063413052</v>
      </c>
      <c r="I18" s="269" t="s">
        <v>41</v>
      </c>
      <c r="J18" s="72">
        <v>3624</v>
      </c>
      <c r="K18" s="72">
        <v>3413</v>
      </c>
      <c r="L18" s="160">
        <f t="shared" si="5"/>
        <v>0.94177704194260481</v>
      </c>
      <c r="M18" s="72">
        <v>7376</v>
      </c>
      <c r="N18" s="72">
        <v>6761</v>
      </c>
      <c r="O18" s="160">
        <f t="shared" si="6"/>
        <v>0.91662147505422997</v>
      </c>
      <c r="P18" s="88">
        <f t="shared" si="13"/>
        <v>2.0353200883002209</v>
      </c>
      <c r="Q18" s="269" t="s">
        <v>41</v>
      </c>
      <c r="R18" s="72">
        <v>5617</v>
      </c>
      <c r="S18" s="72">
        <v>5307</v>
      </c>
      <c r="T18" s="160">
        <f t="shared" si="8"/>
        <v>0.94481039700907954</v>
      </c>
      <c r="U18" s="72">
        <v>12256</v>
      </c>
      <c r="V18" s="72">
        <v>11013</v>
      </c>
      <c r="W18" s="160">
        <f t="shared" si="9"/>
        <v>0.89858028720626637</v>
      </c>
      <c r="X18" s="88">
        <f t="shared" si="14"/>
        <v>2.1819476588926472</v>
      </c>
    </row>
    <row r="19" spans="1:24" ht="15" customHeight="1" x14ac:dyDescent="0.2">
      <c r="A19" s="269" t="s">
        <v>42</v>
      </c>
      <c r="B19" s="72">
        <f t="shared" si="12"/>
        <v>9730</v>
      </c>
      <c r="C19" s="72">
        <f t="shared" si="11"/>
        <v>9174</v>
      </c>
      <c r="D19" s="160">
        <f t="shared" si="0"/>
        <v>0.94285714285714284</v>
      </c>
      <c r="E19" s="72">
        <f t="shared" si="1"/>
        <v>19594</v>
      </c>
      <c r="F19" s="72">
        <f t="shared" si="2"/>
        <v>17887</v>
      </c>
      <c r="G19" s="160">
        <f t="shared" si="3"/>
        <v>0.91288149433500054</v>
      </c>
      <c r="H19" s="88">
        <f t="shared" si="4"/>
        <v>2.0137718396711204</v>
      </c>
      <c r="I19" s="269" t="s">
        <v>42</v>
      </c>
      <c r="J19" s="72">
        <v>4164</v>
      </c>
      <c r="K19" s="72">
        <v>3929</v>
      </c>
      <c r="L19" s="160">
        <f t="shared" si="5"/>
        <v>0.94356388088376564</v>
      </c>
      <c r="M19" s="72">
        <v>8121</v>
      </c>
      <c r="N19" s="72">
        <v>7499</v>
      </c>
      <c r="O19" s="160">
        <f t="shared" si="6"/>
        <v>0.92340844723556215</v>
      </c>
      <c r="P19" s="88">
        <f t="shared" si="13"/>
        <v>1.9502881844380404</v>
      </c>
      <c r="Q19" s="269" t="s">
        <v>42</v>
      </c>
      <c r="R19" s="72">
        <v>5566</v>
      </c>
      <c r="S19" s="72">
        <v>5245</v>
      </c>
      <c r="T19" s="160">
        <f t="shared" si="8"/>
        <v>0.9423284225655767</v>
      </c>
      <c r="U19" s="72">
        <v>11473</v>
      </c>
      <c r="V19" s="72">
        <v>10388</v>
      </c>
      <c r="W19" s="160">
        <f t="shared" si="9"/>
        <v>0.90543014032946922</v>
      </c>
      <c r="X19" s="88">
        <f t="shared" si="14"/>
        <v>2.0612648221343872</v>
      </c>
    </row>
    <row r="20" spans="1:24" ht="15" customHeight="1" x14ac:dyDescent="0.2">
      <c r="A20" s="269" t="s">
        <v>43</v>
      </c>
      <c r="B20" s="72">
        <f t="shared" si="12"/>
        <v>7389</v>
      </c>
      <c r="C20" s="72">
        <f t="shared" si="11"/>
        <v>7075</v>
      </c>
      <c r="D20" s="160">
        <f t="shared" si="0"/>
        <v>0.95750439843009882</v>
      </c>
      <c r="E20" s="72">
        <f t="shared" si="1"/>
        <v>14757</v>
      </c>
      <c r="F20" s="72">
        <f t="shared" si="2"/>
        <v>13843</v>
      </c>
      <c r="G20" s="160">
        <f t="shared" si="3"/>
        <v>0.93806329199701832</v>
      </c>
      <c r="H20" s="88">
        <f t="shared" si="4"/>
        <v>1.9971579374746244</v>
      </c>
      <c r="I20" s="269" t="s">
        <v>43</v>
      </c>
      <c r="J20" s="72">
        <v>3074</v>
      </c>
      <c r="K20" s="72">
        <v>2936</v>
      </c>
      <c r="L20" s="160">
        <f t="shared" si="5"/>
        <v>0.95510735198438512</v>
      </c>
      <c r="M20" s="72">
        <v>6188</v>
      </c>
      <c r="N20" s="72">
        <v>5792</v>
      </c>
      <c r="O20" s="160">
        <f t="shared" si="6"/>
        <v>0.93600517129928895</v>
      </c>
      <c r="P20" s="88">
        <f t="shared" si="13"/>
        <v>2.0130123617436566</v>
      </c>
      <c r="Q20" s="269" t="s">
        <v>43</v>
      </c>
      <c r="R20" s="72">
        <v>4315</v>
      </c>
      <c r="S20" s="72">
        <v>4139</v>
      </c>
      <c r="T20" s="160">
        <f t="shared" si="8"/>
        <v>0.95921205098493623</v>
      </c>
      <c r="U20" s="72">
        <v>8569</v>
      </c>
      <c r="V20" s="72">
        <v>8051</v>
      </c>
      <c r="W20" s="160">
        <f t="shared" si="9"/>
        <v>0.9395495390360602</v>
      </c>
      <c r="X20" s="88">
        <f t="shared" si="14"/>
        <v>1.9858632676709154</v>
      </c>
    </row>
    <row r="21" spans="1:24" ht="15" customHeight="1" x14ac:dyDescent="0.2">
      <c r="A21" s="269" t="s">
        <v>44</v>
      </c>
      <c r="B21" s="72">
        <f t="shared" si="12"/>
        <v>22923</v>
      </c>
      <c r="C21" s="72">
        <f t="shared" si="11"/>
        <v>21495</v>
      </c>
      <c r="D21" s="160">
        <f t="shared" si="0"/>
        <v>0.93770448894123803</v>
      </c>
      <c r="E21" s="72">
        <f t="shared" si="1"/>
        <v>47661</v>
      </c>
      <c r="F21" s="72">
        <f t="shared" si="2"/>
        <v>43033</v>
      </c>
      <c r="G21" s="160">
        <f t="shared" si="3"/>
        <v>0.90289754726086313</v>
      </c>
      <c r="H21" s="88">
        <f t="shared" si="4"/>
        <v>2.0791781180473761</v>
      </c>
      <c r="I21" s="269" t="s">
        <v>44</v>
      </c>
      <c r="J21" s="72">
        <v>10348</v>
      </c>
      <c r="K21" s="72">
        <v>9758</v>
      </c>
      <c r="L21" s="160">
        <f t="shared" si="5"/>
        <v>0.9429841515268651</v>
      </c>
      <c r="M21" s="72">
        <v>20786</v>
      </c>
      <c r="N21" s="72">
        <v>19081</v>
      </c>
      <c r="O21" s="160">
        <f t="shared" si="6"/>
        <v>0.91797363610122196</v>
      </c>
      <c r="P21" s="88">
        <f t="shared" si="13"/>
        <v>2.0086973328179361</v>
      </c>
      <c r="Q21" s="269" t="s">
        <v>44</v>
      </c>
      <c r="R21" s="72">
        <v>12575</v>
      </c>
      <c r="S21" s="72">
        <v>11737</v>
      </c>
      <c r="T21" s="160">
        <f t="shared" si="8"/>
        <v>0.93335984095427438</v>
      </c>
      <c r="U21" s="72">
        <v>26875</v>
      </c>
      <c r="V21" s="72">
        <v>23952</v>
      </c>
      <c r="W21" s="160">
        <f t="shared" si="9"/>
        <v>0.89123720930232553</v>
      </c>
      <c r="X21" s="88">
        <f t="shared" si="14"/>
        <v>2.1371769383697812</v>
      </c>
    </row>
    <row r="22" spans="1:24" ht="15" customHeight="1" x14ac:dyDescent="0.2">
      <c r="A22" s="269" t="s">
        <v>45</v>
      </c>
      <c r="B22" s="72">
        <f t="shared" si="12"/>
        <v>9876</v>
      </c>
      <c r="C22" s="72">
        <f t="shared" si="11"/>
        <v>9336</v>
      </c>
      <c r="D22" s="160">
        <f t="shared" si="0"/>
        <v>0.94532199270959905</v>
      </c>
      <c r="E22" s="72">
        <f t="shared" si="1"/>
        <v>22151</v>
      </c>
      <c r="F22" s="72">
        <f t="shared" si="2"/>
        <v>20370</v>
      </c>
      <c r="G22" s="160">
        <f t="shared" si="3"/>
        <v>0.91959730937655182</v>
      </c>
      <c r="H22" s="88">
        <f t="shared" si="4"/>
        <v>2.242912110166059</v>
      </c>
      <c r="I22" s="269" t="s">
        <v>45</v>
      </c>
      <c r="J22" s="72">
        <v>4327</v>
      </c>
      <c r="K22" s="72">
        <v>4088</v>
      </c>
      <c r="L22" s="160">
        <f t="shared" si="5"/>
        <v>0.94476542639241967</v>
      </c>
      <c r="M22" s="72">
        <v>9695</v>
      </c>
      <c r="N22" s="72">
        <v>9021</v>
      </c>
      <c r="O22" s="160">
        <f t="shared" si="6"/>
        <v>0.93047962867457457</v>
      </c>
      <c r="P22" s="88">
        <f t="shared" si="13"/>
        <v>2.2405823896464061</v>
      </c>
      <c r="Q22" s="269" t="s">
        <v>45</v>
      </c>
      <c r="R22" s="72">
        <v>5549</v>
      </c>
      <c r="S22" s="72">
        <v>5248</v>
      </c>
      <c r="T22" s="160">
        <f t="shared" si="8"/>
        <v>0.94575599207064331</v>
      </c>
      <c r="U22" s="72">
        <v>12456</v>
      </c>
      <c r="V22" s="72">
        <v>11349</v>
      </c>
      <c r="W22" s="160">
        <f t="shared" si="9"/>
        <v>0.91112716763005785</v>
      </c>
      <c r="X22" s="88">
        <f t="shared" si="14"/>
        <v>2.244728779960353</v>
      </c>
    </row>
    <row r="23" spans="1:24" ht="15" customHeight="1" x14ac:dyDescent="0.2">
      <c r="A23" s="269" t="s">
        <v>46</v>
      </c>
      <c r="B23" s="72">
        <f t="shared" si="12"/>
        <v>17621</v>
      </c>
      <c r="C23" s="72">
        <f t="shared" si="11"/>
        <v>16383</v>
      </c>
      <c r="D23" s="160">
        <f t="shared" si="0"/>
        <v>0.92974292037909312</v>
      </c>
      <c r="E23" s="72">
        <f t="shared" si="1"/>
        <v>34302</v>
      </c>
      <c r="F23" s="72">
        <f t="shared" si="2"/>
        <v>30757</v>
      </c>
      <c r="G23" s="160">
        <f t="shared" si="3"/>
        <v>0.89665325636989102</v>
      </c>
      <c r="H23" s="88">
        <f t="shared" si="4"/>
        <v>1.9466545599001193</v>
      </c>
      <c r="I23" s="269" t="s">
        <v>46</v>
      </c>
      <c r="J23" s="72">
        <v>7272</v>
      </c>
      <c r="K23" s="72">
        <v>6772</v>
      </c>
      <c r="L23" s="160">
        <f t="shared" si="5"/>
        <v>0.93124312431243128</v>
      </c>
      <c r="M23" s="72">
        <v>13794</v>
      </c>
      <c r="N23" s="72">
        <v>12557</v>
      </c>
      <c r="O23" s="160">
        <f t="shared" si="6"/>
        <v>0.91032332898361612</v>
      </c>
      <c r="P23" s="88">
        <f t="shared" si="13"/>
        <v>1.8968646864686469</v>
      </c>
      <c r="Q23" s="269" t="s">
        <v>46</v>
      </c>
      <c r="R23" s="72">
        <v>10349</v>
      </c>
      <c r="S23" s="72">
        <v>9611</v>
      </c>
      <c r="T23" s="160">
        <f t="shared" si="8"/>
        <v>0.92868876219924634</v>
      </c>
      <c r="U23" s="72">
        <v>20508</v>
      </c>
      <c r="V23" s="72">
        <v>18200</v>
      </c>
      <c r="W23" s="160">
        <f t="shared" si="9"/>
        <v>0.8874585527598986</v>
      </c>
      <c r="X23" s="88">
        <f t="shared" si="14"/>
        <v>1.9816407382355783</v>
      </c>
    </row>
    <row r="24" spans="1:24" ht="15" customHeight="1" x14ac:dyDescent="0.2">
      <c r="A24" s="269" t="s">
        <v>47</v>
      </c>
      <c r="B24" s="72">
        <f t="shared" si="12"/>
        <v>88550</v>
      </c>
      <c r="C24" s="72">
        <f t="shared" si="11"/>
        <v>80646</v>
      </c>
      <c r="D24" s="160">
        <f t="shared" si="0"/>
        <v>0.91073969508752117</v>
      </c>
      <c r="E24" s="72">
        <f t="shared" si="1"/>
        <v>180011</v>
      </c>
      <c r="F24" s="72">
        <f t="shared" si="2"/>
        <v>154127</v>
      </c>
      <c r="G24" s="160">
        <f>F24/E24</f>
        <v>0.85620878724077976</v>
      </c>
      <c r="H24" s="88">
        <f t="shared" si="4"/>
        <v>2.0328740824392999</v>
      </c>
      <c r="I24" s="269" t="s">
        <v>47</v>
      </c>
      <c r="J24" s="72">
        <v>38964</v>
      </c>
      <c r="K24" s="72">
        <v>35484</v>
      </c>
      <c r="L24" s="160">
        <f t="shared" si="5"/>
        <v>0.91068678780412693</v>
      </c>
      <c r="M24" s="72">
        <v>73663</v>
      </c>
      <c r="N24" s="72">
        <v>64081</v>
      </c>
      <c r="O24" s="160">
        <f>N24/M24</f>
        <v>0.86992112729592874</v>
      </c>
      <c r="P24" s="88">
        <f t="shared" si="13"/>
        <v>1.8905399856277589</v>
      </c>
      <c r="Q24" s="269" t="s">
        <v>47</v>
      </c>
      <c r="R24" s="72">
        <v>49586</v>
      </c>
      <c r="S24" s="72">
        <v>45162</v>
      </c>
      <c r="T24" s="160">
        <f t="shared" si="8"/>
        <v>0.9107812689065462</v>
      </c>
      <c r="U24" s="72">
        <v>106348</v>
      </c>
      <c r="V24" s="72">
        <v>90046</v>
      </c>
      <c r="W24" s="160">
        <f>V24/U24</f>
        <v>0.84671079851055031</v>
      </c>
      <c r="X24" s="88">
        <f t="shared" si="14"/>
        <v>2.1447182672528537</v>
      </c>
    </row>
    <row r="25" spans="1:24" ht="15" customHeight="1" x14ac:dyDescent="0.2">
      <c r="A25" s="269" t="s">
        <v>48</v>
      </c>
      <c r="B25" s="72">
        <f t="shared" si="12"/>
        <v>7513</v>
      </c>
      <c r="C25" s="72">
        <f t="shared" si="11"/>
        <v>7082</v>
      </c>
      <c r="D25" s="160">
        <f t="shared" si="0"/>
        <v>0.94263276986556632</v>
      </c>
      <c r="E25" s="72">
        <f t="shared" si="1"/>
        <v>14203</v>
      </c>
      <c r="F25" s="72">
        <f t="shared" si="2"/>
        <v>13035</v>
      </c>
      <c r="G25" s="160">
        <f t="shared" si="3"/>
        <v>0.91776385270717453</v>
      </c>
      <c r="H25" s="88">
        <f t="shared" si="4"/>
        <v>1.8904565419938772</v>
      </c>
      <c r="I25" s="269" t="s">
        <v>48</v>
      </c>
      <c r="J25" s="72">
        <v>3340</v>
      </c>
      <c r="K25" s="72">
        <v>3147</v>
      </c>
      <c r="L25" s="160">
        <f t="shared" si="5"/>
        <v>0.94221556886227542</v>
      </c>
      <c r="M25" s="72">
        <v>6108</v>
      </c>
      <c r="N25" s="72">
        <v>5657</v>
      </c>
      <c r="O25" s="160">
        <f t="shared" ref="O25:O38" si="15">N25/M25</f>
        <v>0.92616240995415844</v>
      </c>
      <c r="P25" s="88">
        <f t="shared" si="13"/>
        <v>1.8287425149700598</v>
      </c>
      <c r="Q25" s="269" t="s">
        <v>48</v>
      </c>
      <c r="R25" s="72">
        <v>4173</v>
      </c>
      <c r="S25" s="72">
        <v>3935</v>
      </c>
      <c r="T25" s="160">
        <f t="shared" si="8"/>
        <v>0.94296669063024208</v>
      </c>
      <c r="U25" s="72">
        <v>8095</v>
      </c>
      <c r="V25" s="72">
        <v>7378</v>
      </c>
      <c r="W25" s="160">
        <f t="shared" ref="W25:W38" si="16">V25/U25</f>
        <v>0.91142680667078446</v>
      </c>
      <c r="X25" s="88">
        <f t="shared" si="14"/>
        <v>1.9398514258327342</v>
      </c>
    </row>
    <row r="26" spans="1:24" ht="15" customHeight="1" x14ac:dyDescent="0.2">
      <c r="A26" s="269" t="s">
        <v>49</v>
      </c>
      <c r="B26" s="72">
        <f t="shared" si="12"/>
        <v>21107</v>
      </c>
      <c r="C26" s="72">
        <f t="shared" si="11"/>
        <v>19501</v>
      </c>
      <c r="D26" s="160">
        <f t="shared" si="0"/>
        <v>0.92391149855498178</v>
      </c>
      <c r="E26" s="72">
        <f t="shared" si="1"/>
        <v>42625</v>
      </c>
      <c r="F26" s="72">
        <f t="shared" si="2"/>
        <v>37605</v>
      </c>
      <c r="G26" s="160">
        <f t="shared" si="3"/>
        <v>0.88222873900293253</v>
      </c>
      <c r="H26" s="88">
        <f t="shared" si="4"/>
        <v>2.0194722130099021</v>
      </c>
      <c r="I26" s="269" t="s">
        <v>49</v>
      </c>
      <c r="J26" s="72">
        <v>9344</v>
      </c>
      <c r="K26" s="72">
        <v>8615</v>
      </c>
      <c r="L26" s="160">
        <f t="shared" si="5"/>
        <v>0.9219820205479452</v>
      </c>
      <c r="M26" s="72">
        <v>17625</v>
      </c>
      <c r="N26" s="72">
        <v>15719</v>
      </c>
      <c r="O26" s="160">
        <f t="shared" si="15"/>
        <v>0.89185815602836882</v>
      </c>
      <c r="P26" s="88">
        <f t="shared" si="13"/>
        <v>1.8862371575342465</v>
      </c>
      <c r="Q26" s="269" t="s">
        <v>49</v>
      </c>
      <c r="R26" s="72">
        <v>11763</v>
      </c>
      <c r="S26" s="72">
        <v>10886</v>
      </c>
      <c r="T26" s="160">
        <f t="shared" si="8"/>
        <v>0.92544418940746409</v>
      </c>
      <c r="U26" s="72">
        <v>25000</v>
      </c>
      <c r="V26" s="72">
        <v>21886</v>
      </c>
      <c r="W26" s="160">
        <f t="shared" si="16"/>
        <v>0.87544</v>
      </c>
      <c r="X26" s="88">
        <f t="shared" si="14"/>
        <v>2.1253081696846041</v>
      </c>
    </row>
    <row r="27" spans="1:24" ht="15" customHeight="1" x14ac:dyDescent="0.2">
      <c r="A27" s="269" t="s">
        <v>50</v>
      </c>
      <c r="B27" s="72">
        <f t="shared" si="12"/>
        <v>5834</v>
      </c>
      <c r="C27" s="72">
        <f t="shared" si="11"/>
        <v>5580</v>
      </c>
      <c r="D27" s="160">
        <f t="shared" si="0"/>
        <v>0.9564621186150154</v>
      </c>
      <c r="E27" s="72">
        <f t="shared" si="1"/>
        <v>11156</v>
      </c>
      <c r="F27" s="72">
        <f t="shared" si="2"/>
        <v>10536</v>
      </c>
      <c r="G27" s="160">
        <f t="shared" si="3"/>
        <v>0.94442452491932594</v>
      </c>
      <c r="H27" s="88">
        <f t="shared" si="4"/>
        <v>1.9122386013027082</v>
      </c>
      <c r="I27" s="269" t="s">
        <v>50</v>
      </c>
      <c r="J27" s="72">
        <v>2426</v>
      </c>
      <c r="K27" s="72">
        <v>2310</v>
      </c>
      <c r="L27" s="160">
        <f t="shared" si="5"/>
        <v>0.95218466611706509</v>
      </c>
      <c r="M27" s="72">
        <v>4501</v>
      </c>
      <c r="N27" s="72">
        <v>4252</v>
      </c>
      <c r="O27" s="160">
        <f t="shared" si="15"/>
        <v>0.94467896023105979</v>
      </c>
      <c r="P27" s="88">
        <f t="shared" si="13"/>
        <v>1.8553173948887056</v>
      </c>
      <c r="Q27" s="269" t="s">
        <v>50</v>
      </c>
      <c r="R27" s="72">
        <v>3408</v>
      </c>
      <c r="S27" s="72">
        <v>3270</v>
      </c>
      <c r="T27" s="160">
        <f t="shared" si="8"/>
        <v>0.95950704225352113</v>
      </c>
      <c r="U27" s="72">
        <v>6655</v>
      </c>
      <c r="V27" s="72">
        <v>6284</v>
      </c>
      <c r="W27" s="160">
        <f t="shared" si="16"/>
        <v>0.94425244177310297</v>
      </c>
      <c r="X27" s="88">
        <f t="shared" si="14"/>
        <v>1.9527582159624413</v>
      </c>
    </row>
    <row r="28" spans="1:24" ht="15" customHeight="1" x14ac:dyDescent="0.2">
      <c r="A28" s="269" t="s">
        <v>51</v>
      </c>
      <c r="B28" s="72">
        <f t="shared" si="12"/>
        <v>11747</v>
      </c>
      <c r="C28" s="72">
        <f t="shared" si="11"/>
        <v>10979</v>
      </c>
      <c r="D28" s="160">
        <f t="shared" si="0"/>
        <v>0.93462160551630202</v>
      </c>
      <c r="E28" s="72">
        <f t="shared" si="1"/>
        <v>22296</v>
      </c>
      <c r="F28" s="72">
        <f t="shared" si="2"/>
        <v>20097</v>
      </c>
      <c r="G28" s="160">
        <f t="shared" si="3"/>
        <v>0.90137244348762113</v>
      </c>
      <c r="H28" s="88">
        <f t="shared" si="4"/>
        <v>1.8980165148548565</v>
      </c>
      <c r="I28" s="269" t="s">
        <v>51</v>
      </c>
      <c r="J28" s="72">
        <v>4870</v>
      </c>
      <c r="K28" s="72">
        <v>4554</v>
      </c>
      <c r="L28" s="160">
        <f t="shared" si="5"/>
        <v>0.93511293634496917</v>
      </c>
      <c r="M28" s="72">
        <v>8886</v>
      </c>
      <c r="N28" s="72">
        <v>8068</v>
      </c>
      <c r="O28" s="160">
        <f t="shared" si="15"/>
        <v>0.90794508215169933</v>
      </c>
      <c r="P28" s="88">
        <f t="shared" si="13"/>
        <v>1.8246406570841889</v>
      </c>
      <c r="Q28" s="269" t="s">
        <v>51</v>
      </c>
      <c r="R28" s="72">
        <v>6877</v>
      </c>
      <c r="S28" s="72">
        <v>6425</v>
      </c>
      <c r="T28" s="160">
        <f t="shared" si="8"/>
        <v>0.93427366584266391</v>
      </c>
      <c r="U28" s="72">
        <v>13410</v>
      </c>
      <c r="V28" s="72">
        <v>12029</v>
      </c>
      <c r="W28" s="160">
        <f t="shared" si="16"/>
        <v>0.8970171513795675</v>
      </c>
      <c r="X28" s="88">
        <f t="shared" si="14"/>
        <v>1.9499781881634433</v>
      </c>
    </row>
    <row r="29" spans="1:24" ht="15" customHeight="1" x14ac:dyDescent="0.2">
      <c r="A29" s="269" t="s">
        <v>52</v>
      </c>
      <c r="B29" s="72">
        <f t="shared" si="12"/>
        <v>10748</v>
      </c>
      <c r="C29" s="72">
        <f t="shared" si="11"/>
        <v>10166</v>
      </c>
      <c r="D29" s="160">
        <f t="shared" si="0"/>
        <v>0.94585039077037592</v>
      </c>
      <c r="E29" s="72">
        <f t="shared" si="1"/>
        <v>21359</v>
      </c>
      <c r="F29" s="72">
        <f t="shared" si="2"/>
        <v>19551</v>
      </c>
      <c r="G29" s="160">
        <f t="shared" si="3"/>
        <v>0.91535184231471511</v>
      </c>
      <c r="H29" s="88">
        <f t="shared" si="4"/>
        <v>1.9872534425009305</v>
      </c>
      <c r="I29" s="269" t="s">
        <v>52</v>
      </c>
      <c r="J29" s="72">
        <v>4793</v>
      </c>
      <c r="K29" s="72">
        <v>4510</v>
      </c>
      <c r="L29" s="160">
        <f t="shared" si="5"/>
        <v>0.94095556019194659</v>
      </c>
      <c r="M29" s="72">
        <v>9200</v>
      </c>
      <c r="N29" s="72">
        <v>8427</v>
      </c>
      <c r="O29" s="160">
        <f t="shared" si="15"/>
        <v>0.91597826086956524</v>
      </c>
      <c r="P29" s="88">
        <f t="shared" si="13"/>
        <v>1.9194658877529731</v>
      </c>
      <c r="Q29" s="269" t="s">
        <v>52</v>
      </c>
      <c r="R29" s="72">
        <v>5955</v>
      </c>
      <c r="S29" s="72">
        <v>5656</v>
      </c>
      <c r="T29" s="160">
        <f t="shared" si="8"/>
        <v>0.94979009235936185</v>
      </c>
      <c r="U29" s="72">
        <v>12159</v>
      </c>
      <c r="V29" s="72">
        <v>11124</v>
      </c>
      <c r="W29" s="160">
        <f t="shared" si="16"/>
        <v>0.91487786824574391</v>
      </c>
      <c r="X29" s="88">
        <f t="shared" si="14"/>
        <v>2.0418136020151132</v>
      </c>
    </row>
    <row r="30" spans="1:24" ht="15" customHeight="1" x14ac:dyDescent="0.2">
      <c r="A30" s="269" t="s">
        <v>53</v>
      </c>
      <c r="B30" s="72">
        <f t="shared" si="12"/>
        <v>273685</v>
      </c>
      <c r="C30" s="72">
        <f t="shared" si="11"/>
        <v>238093</v>
      </c>
      <c r="D30" s="160">
        <f t="shared" si="0"/>
        <v>0.86995268282879956</v>
      </c>
      <c r="E30" s="72">
        <f t="shared" si="1"/>
        <v>544093</v>
      </c>
      <c r="F30" s="72">
        <f t="shared" si="2"/>
        <v>441390</v>
      </c>
      <c r="G30" s="160">
        <f t="shared" si="3"/>
        <v>0.81123999022225979</v>
      </c>
      <c r="H30" s="88">
        <f t="shared" si="4"/>
        <v>1.9880263806931326</v>
      </c>
      <c r="I30" s="269" t="s">
        <v>53</v>
      </c>
      <c r="J30" s="72">
        <v>113571</v>
      </c>
      <c r="K30" s="72">
        <v>98798</v>
      </c>
      <c r="L30" s="160">
        <f t="shared" si="5"/>
        <v>0.86992277958281605</v>
      </c>
      <c r="M30" s="72">
        <v>213297</v>
      </c>
      <c r="N30" s="72">
        <v>176367</v>
      </c>
      <c r="O30" s="160">
        <f t="shared" si="15"/>
        <v>0.82686113728744426</v>
      </c>
      <c r="P30" s="88">
        <f t="shared" si="13"/>
        <v>1.8780938795995457</v>
      </c>
      <c r="Q30" s="269" t="s">
        <v>53</v>
      </c>
      <c r="R30" s="72">
        <v>160114</v>
      </c>
      <c r="S30" s="72">
        <v>139295</v>
      </c>
      <c r="T30" s="160">
        <f t="shared" si="8"/>
        <v>0.86997389360080946</v>
      </c>
      <c r="U30" s="72">
        <v>330796</v>
      </c>
      <c r="V30" s="72">
        <v>265023</v>
      </c>
      <c r="W30" s="160">
        <f t="shared" si="16"/>
        <v>0.80116748691036166</v>
      </c>
      <c r="X30" s="88">
        <f t="shared" si="14"/>
        <v>2.0660029728818219</v>
      </c>
    </row>
    <row r="31" spans="1:24" ht="15" customHeight="1" x14ac:dyDescent="0.2">
      <c r="A31" s="269" t="s">
        <v>54</v>
      </c>
      <c r="B31" s="72">
        <f t="shared" si="12"/>
        <v>23458</v>
      </c>
      <c r="C31" s="72">
        <f t="shared" si="11"/>
        <v>21402</v>
      </c>
      <c r="D31" s="160">
        <f t="shared" si="0"/>
        <v>0.91235399437292186</v>
      </c>
      <c r="E31" s="72">
        <f t="shared" si="1"/>
        <v>47501</v>
      </c>
      <c r="F31" s="72">
        <f t="shared" si="2"/>
        <v>41044</v>
      </c>
      <c r="G31" s="160">
        <f t="shared" si="3"/>
        <v>0.86406601966274399</v>
      </c>
      <c r="H31" s="88">
        <f t="shared" si="4"/>
        <v>2.0249381873987553</v>
      </c>
      <c r="I31" s="269" t="s">
        <v>54</v>
      </c>
      <c r="J31" s="72">
        <v>10478</v>
      </c>
      <c r="K31" s="72">
        <v>9489</v>
      </c>
      <c r="L31" s="160">
        <f t="shared" si="5"/>
        <v>0.90561175796907811</v>
      </c>
      <c r="M31" s="72">
        <v>20432</v>
      </c>
      <c r="N31" s="72">
        <v>17687</v>
      </c>
      <c r="O31" s="160">
        <f t="shared" si="15"/>
        <v>0.86565191855912293</v>
      </c>
      <c r="P31" s="88">
        <f t="shared" si="13"/>
        <v>1.9499904561939301</v>
      </c>
      <c r="Q31" s="269" t="s">
        <v>54</v>
      </c>
      <c r="R31" s="72">
        <v>12980</v>
      </c>
      <c r="S31" s="72">
        <v>11913</v>
      </c>
      <c r="T31" s="160">
        <f t="shared" si="8"/>
        <v>0.91779661016949154</v>
      </c>
      <c r="U31" s="72">
        <v>27069</v>
      </c>
      <c r="V31" s="72">
        <v>23357</v>
      </c>
      <c r="W31" s="160">
        <f t="shared" si="16"/>
        <v>0.86286896449813444</v>
      </c>
      <c r="X31" s="88">
        <f t="shared" si="14"/>
        <v>2.0854391371340526</v>
      </c>
    </row>
    <row r="32" spans="1:24" ht="15" customHeight="1" x14ac:dyDescent="0.2">
      <c r="A32" s="269" t="s">
        <v>55</v>
      </c>
      <c r="B32" s="72">
        <f t="shared" si="12"/>
        <v>39754</v>
      </c>
      <c r="C32" s="72">
        <f t="shared" si="11"/>
        <v>37086</v>
      </c>
      <c r="D32" s="160">
        <f>C32/B32</f>
        <v>0.93288725662826377</v>
      </c>
      <c r="E32" s="72">
        <f t="shared" si="1"/>
        <v>82188</v>
      </c>
      <c r="F32" s="72">
        <f t="shared" si="2"/>
        <v>72999</v>
      </c>
      <c r="G32" s="160">
        <f t="shared" si="3"/>
        <v>0.88819535698642138</v>
      </c>
      <c r="H32" s="88">
        <f t="shared" si="4"/>
        <v>2.0674145997887003</v>
      </c>
      <c r="I32" s="269" t="s">
        <v>55</v>
      </c>
      <c r="J32" s="72">
        <v>19469</v>
      </c>
      <c r="K32" s="72">
        <v>18122</v>
      </c>
      <c r="L32" s="160">
        <f>K32/J32</f>
        <v>0.930813087472392</v>
      </c>
      <c r="M32" s="72">
        <v>38735</v>
      </c>
      <c r="N32" s="72">
        <v>34537</v>
      </c>
      <c r="O32" s="160">
        <f t="shared" si="15"/>
        <v>0.89162256357299596</v>
      </c>
      <c r="P32" s="88">
        <f t="shared" si="13"/>
        <v>1.9895731675997741</v>
      </c>
      <c r="Q32" s="269" t="s">
        <v>55</v>
      </c>
      <c r="R32" s="72">
        <v>20285</v>
      </c>
      <c r="S32" s="72">
        <v>18964</v>
      </c>
      <c r="T32" s="160">
        <f>S32/R32</f>
        <v>0.93487798866157257</v>
      </c>
      <c r="U32" s="72">
        <v>43453</v>
      </c>
      <c r="V32" s="72">
        <v>38462</v>
      </c>
      <c r="W32" s="160">
        <f>V32/U32</f>
        <v>0.88514026649483346</v>
      </c>
      <c r="X32" s="88">
        <f t="shared" si="14"/>
        <v>2.1421247227015034</v>
      </c>
    </row>
    <row r="33" spans="1:24" ht="15" customHeight="1" x14ac:dyDescent="0.2">
      <c r="A33" s="269" t="s">
        <v>56</v>
      </c>
      <c r="B33" s="72">
        <f t="shared" si="12"/>
        <v>9154</v>
      </c>
      <c r="C33" s="72">
        <f t="shared" si="11"/>
        <v>8533</v>
      </c>
      <c r="D33" s="160">
        <f t="shared" si="0"/>
        <v>0.93216080402010049</v>
      </c>
      <c r="E33" s="72">
        <f t="shared" si="1"/>
        <v>16989</v>
      </c>
      <c r="F33" s="72">
        <f t="shared" si="2"/>
        <v>15345</v>
      </c>
      <c r="G33" s="160">
        <f t="shared" si="3"/>
        <v>0.90323150273706521</v>
      </c>
      <c r="H33" s="88">
        <f t="shared" si="4"/>
        <v>1.8559099847061393</v>
      </c>
      <c r="I33" s="269" t="s">
        <v>56</v>
      </c>
      <c r="J33" s="72">
        <v>3746</v>
      </c>
      <c r="K33" s="72">
        <v>3486</v>
      </c>
      <c r="L33" s="160">
        <f t="shared" ref="L33:L37" si="17">K33/J33</f>
        <v>0.93059263214095034</v>
      </c>
      <c r="M33" s="72">
        <v>6674</v>
      </c>
      <c r="N33" s="72">
        <v>6075</v>
      </c>
      <c r="O33" s="160">
        <f t="shared" si="15"/>
        <v>0.910248726400959</v>
      </c>
      <c r="P33" s="88">
        <f t="shared" si="13"/>
        <v>1.781633742658836</v>
      </c>
      <c r="Q33" s="269" t="s">
        <v>56</v>
      </c>
      <c r="R33" s="72">
        <v>5408</v>
      </c>
      <c r="S33" s="72">
        <v>5047</v>
      </c>
      <c r="T33" s="160">
        <f t="shared" ref="T33:T37" si="18">S33/R33</f>
        <v>0.93324704142011838</v>
      </c>
      <c r="U33" s="72">
        <v>10315</v>
      </c>
      <c r="V33" s="72">
        <v>9270</v>
      </c>
      <c r="W33" s="160">
        <f t="shared" si="16"/>
        <v>0.89869122636936505</v>
      </c>
      <c r="X33" s="88">
        <f t="shared" si="14"/>
        <v>1.9073594674556213</v>
      </c>
    </row>
    <row r="34" spans="1:24" ht="15" customHeight="1" x14ac:dyDescent="0.2">
      <c r="A34" s="269" t="s">
        <v>57</v>
      </c>
      <c r="B34" s="72">
        <f t="shared" si="12"/>
        <v>6164</v>
      </c>
      <c r="C34" s="72">
        <f t="shared" si="11"/>
        <v>5818</v>
      </c>
      <c r="D34" s="160">
        <f t="shared" si="0"/>
        <v>0.94386761842959122</v>
      </c>
      <c r="E34" s="72">
        <f t="shared" si="1"/>
        <v>11555</v>
      </c>
      <c r="F34" s="72">
        <f t="shared" si="2"/>
        <v>10608</v>
      </c>
      <c r="G34" s="160">
        <f t="shared" si="3"/>
        <v>0.91804413673734309</v>
      </c>
      <c r="H34" s="88">
        <f t="shared" si="4"/>
        <v>1.8745944192083064</v>
      </c>
      <c r="I34" s="269" t="s">
        <v>57</v>
      </c>
      <c r="J34" s="72">
        <v>2773</v>
      </c>
      <c r="K34" s="72">
        <v>2610</v>
      </c>
      <c r="L34" s="160">
        <f t="shared" si="17"/>
        <v>0.94121889650198343</v>
      </c>
      <c r="M34" s="72">
        <v>5090</v>
      </c>
      <c r="N34" s="72">
        <v>4713</v>
      </c>
      <c r="O34" s="160">
        <f t="shared" si="15"/>
        <v>0.92593320235756382</v>
      </c>
      <c r="P34" s="88">
        <f t="shared" si="13"/>
        <v>1.8355571583122972</v>
      </c>
      <c r="Q34" s="269" t="s">
        <v>57</v>
      </c>
      <c r="R34" s="72">
        <v>3391</v>
      </c>
      <c r="S34" s="72">
        <v>3208</v>
      </c>
      <c r="T34" s="160">
        <f t="shared" si="18"/>
        <v>0.94603361840165145</v>
      </c>
      <c r="U34" s="72">
        <v>6465</v>
      </c>
      <c r="V34" s="72">
        <v>5895</v>
      </c>
      <c r="W34" s="160">
        <f t="shared" si="16"/>
        <v>0.91183294663573089</v>
      </c>
      <c r="X34" s="88">
        <f t="shared" si="14"/>
        <v>1.9065172515482158</v>
      </c>
    </row>
    <row r="35" spans="1:24" ht="15" customHeight="1" x14ac:dyDescent="0.2">
      <c r="A35" s="269" t="s">
        <v>58</v>
      </c>
      <c r="B35" s="72">
        <f t="shared" si="12"/>
        <v>14774</v>
      </c>
      <c r="C35" s="72">
        <f t="shared" si="11"/>
        <v>13922</v>
      </c>
      <c r="D35" s="160">
        <f t="shared" si="0"/>
        <v>0.94233112224177606</v>
      </c>
      <c r="E35" s="72">
        <f t="shared" si="1"/>
        <v>27215</v>
      </c>
      <c r="F35" s="72">
        <f t="shared" si="2"/>
        <v>24709</v>
      </c>
      <c r="G35" s="160">
        <f t="shared" si="3"/>
        <v>0.9079184273378651</v>
      </c>
      <c r="H35" s="88">
        <f t="shared" si="4"/>
        <v>1.8420874509273046</v>
      </c>
      <c r="I35" s="269" t="s">
        <v>58</v>
      </c>
      <c r="J35" s="72">
        <v>5952</v>
      </c>
      <c r="K35" s="72">
        <v>5578</v>
      </c>
      <c r="L35" s="160">
        <f t="shared" si="17"/>
        <v>0.93716397849462363</v>
      </c>
      <c r="M35" s="72">
        <v>10509</v>
      </c>
      <c r="N35" s="72">
        <v>9636</v>
      </c>
      <c r="O35" s="160">
        <f t="shared" si="15"/>
        <v>0.91692834713103055</v>
      </c>
      <c r="P35" s="88">
        <f t="shared" si="13"/>
        <v>1.765625</v>
      </c>
      <c r="Q35" s="269" t="s">
        <v>58</v>
      </c>
      <c r="R35" s="72">
        <v>8822</v>
      </c>
      <c r="S35" s="72">
        <v>8344</v>
      </c>
      <c r="T35" s="160">
        <f t="shared" si="18"/>
        <v>0.94581727499433232</v>
      </c>
      <c r="U35" s="72">
        <v>16706</v>
      </c>
      <c r="V35" s="72">
        <v>15073</v>
      </c>
      <c r="W35" s="160">
        <f t="shared" si="16"/>
        <v>0.90225068837543398</v>
      </c>
      <c r="X35" s="88">
        <f t="shared" si="14"/>
        <v>1.893674903649966</v>
      </c>
    </row>
    <row r="36" spans="1:24" ht="15" customHeight="1" x14ac:dyDescent="0.2">
      <c r="A36" s="269" t="s">
        <v>59</v>
      </c>
      <c r="B36" s="72">
        <f t="shared" si="12"/>
        <v>12390</v>
      </c>
      <c r="C36" s="72">
        <f t="shared" si="11"/>
        <v>11539</v>
      </c>
      <c r="D36" s="160">
        <f t="shared" si="0"/>
        <v>0.93131557707828894</v>
      </c>
      <c r="E36" s="72">
        <f t="shared" si="1"/>
        <v>23360</v>
      </c>
      <c r="F36" s="72">
        <f t="shared" si="2"/>
        <v>21162</v>
      </c>
      <c r="G36" s="160">
        <f t="shared" si="3"/>
        <v>0.90590753424657533</v>
      </c>
      <c r="H36" s="88">
        <f t="shared" si="4"/>
        <v>1.8853914447134785</v>
      </c>
      <c r="I36" s="269" t="s">
        <v>59</v>
      </c>
      <c r="J36" s="72">
        <v>5695</v>
      </c>
      <c r="K36" s="72">
        <v>5297</v>
      </c>
      <c r="L36" s="160">
        <f t="shared" si="17"/>
        <v>0.93011413520632136</v>
      </c>
      <c r="M36" s="72">
        <v>10425</v>
      </c>
      <c r="N36" s="72">
        <v>9499</v>
      </c>
      <c r="O36" s="160">
        <f t="shared" si="15"/>
        <v>0.9111750599520384</v>
      </c>
      <c r="P36" s="88">
        <f t="shared" si="13"/>
        <v>1.8305531167690956</v>
      </c>
      <c r="Q36" s="269" t="s">
        <v>59</v>
      </c>
      <c r="R36" s="72">
        <v>6695</v>
      </c>
      <c r="S36" s="72">
        <v>6242</v>
      </c>
      <c r="T36" s="160">
        <f t="shared" si="18"/>
        <v>0.93233756534727408</v>
      </c>
      <c r="U36" s="72">
        <v>12935</v>
      </c>
      <c r="V36" s="72">
        <v>11663</v>
      </c>
      <c r="W36" s="160">
        <f t="shared" si="16"/>
        <v>0.90166215693853879</v>
      </c>
      <c r="X36" s="88">
        <f t="shared" si="14"/>
        <v>1.9320388349514563</v>
      </c>
    </row>
    <row r="37" spans="1:24" ht="15" customHeight="1" x14ac:dyDescent="0.2">
      <c r="A37" s="269" t="s">
        <v>60</v>
      </c>
      <c r="B37" s="72">
        <f t="shared" si="12"/>
        <v>11863</v>
      </c>
      <c r="C37" s="72">
        <f t="shared" si="11"/>
        <v>10885</v>
      </c>
      <c r="D37" s="160">
        <f t="shared" si="0"/>
        <v>0.91755879625727055</v>
      </c>
      <c r="E37" s="72">
        <f t="shared" si="1"/>
        <v>23613</v>
      </c>
      <c r="F37" s="72">
        <f t="shared" si="2"/>
        <v>20655</v>
      </c>
      <c r="G37" s="160">
        <f t="shared" si="3"/>
        <v>0.87473002159827218</v>
      </c>
      <c r="H37" s="88">
        <f t="shared" si="4"/>
        <v>1.9904745848436314</v>
      </c>
      <c r="I37" s="269" t="s">
        <v>60</v>
      </c>
      <c r="J37" s="72">
        <v>5748</v>
      </c>
      <c r="K37" s="72">
        <v>5207</v>
      </c>
      <c r="L37" s="160">
        <f t="shared" si="17"/>
        <v>0.90588030619345861</v>
      </c>
      <c r="M37" s="72">
        <v>11019</v>
      </c>
      <c r="N37" s="72">
        <v>9565</v>
      </c>
      <c r="O37" s="160">
        <f t="shared" si="15"/>
        <v>0.8680461021871313</v>
      </c>
      <c r="P37" s="88">
        <f t="shared" si="13"/>
        <v>1.9170146137787056</v>
      </c>
      <c r="Q37" s="269" t="s">
        <v>60</v>
      </c>
      <c r="R37" s="72">
        <v>6115</v>
      </c>
      <c r="S37" s="72">
        <v>5678</v>
      </c>
      <c r="T37" s="160">
        <f t="shared" si="18"/>
        <v>0.92853638593622245</v>
      </c>
      <c r="U37" s="72">
        <v>12594</v>
      </c>
      <c r="V37" s="72">
        <v>11090</v>
      </c>
      <c r="W37" s="160">
        <f t="shared" si="16"/>
        <v>0.88057805304113068</v>
      </c>
      <c r="X37" s="88">
        <f t="shared" si="14"/>
        <v>2.0595257563368765</v>
      </c>
    </row>
    <row r="38" spans="1:24" ht="20.100000000000001" customHeight="1" x14ac:dyDescent="0.2">
      <c r="A38" s="198" t="s">
        <v>5</v>
      </c>
      <c r="B38" s="114">
        <f>SUM(B10:B37)</f>
        <v>787959</v>
      </c>
      <c r="C38" s="114">
        <f>SUM(C10:C37)</f>
        <v>713714</v>
      </c>
      <c r="D38" s="161">
        <f>C38/B38</f>
        <v>0.90577555431183598</v>
      </c>
      <c r="E38" s="114">
        <f>SUM(E10:E37)</f>
        <v>1574655</v>
      </c>
      <c r="F38" s="114">
        <f>SUM(F10:F37)</f>
        <v>1351924</v>
      </c>
      <c r="G38" s="161">
        <f t="shared" si="3"/>
        <v>0.85855250832722085</v>
      </c>
      <c r="H38" s="133">
        <f>E38/B38</f>
        <v>1.9983971247234944</v>
      </c>
      <c r="I38" s="198" t="s">
        <v>5</v>
      </c>
      <c r="J38" s="114">
        <f>SUM(J10:J37)</f>
        <v>338325</v>
      </c>
      <c r="K38" s="114">
        <f>SUM(K10:K37)</f>
        <v>306394</v>
      </c>
      <c r="L38" s="161">
        <f>K38/J38</f>
        <v>0.90562033547624321</v>
      </c>
      <c r="M38" s="114">
        <f>SUM(M10:M37)</f>
        <v>644681</v>
      </c>
      <c r="N38" s="114">
        <f>SUM(N10:N37)</f>
        <v>561575</v>
      </c>
      <c r="O38" s="161">
        <f t="shared" si="15"/>
        <v>0.87108973275154689</v>
      </c>
      <c r="P38" s="133">
        <f>M38/J38</f>
        <v>1.9055080174388532</v>
      </c>
      <c r="Q38" s="198" t="s">
        <v>5</v>
      </c>
      <c r="R38" s="114">
        <f>SUM(R10:R37)</f>
        <v>449634</v>
      </c>
      <c r="S38" s="114">
        <f>SUM(S10:S37)</f>
        <v>407320</v>
      </c>
      <c r="T38" s="161">
        <f>S38/R38</f>
        <v>0.90589234799859442</v>
      </c>
      <c r="U38" s="114">
        <f>SUM(U10:U37)</f>
        <v>929974</v>
      </c>
      <c r="V38" s="114">
        <f>SUM(V10:V37)</f>
        <v>790349</v>
      </c>
      <c r="W38" s="161">
        <f t="shared" si="16"/>
        <v>0.84986139397445515</v>
      </c>
      <c r="X38" s="133">
        <f>U38/R38</f>
        <v>2.0682910989827281</v>
      </c>
    </row>
    <row r="39" spans="1:24" ht="9.9499999999999993" customHeight="1" x14ac:dyDescent="0.2"/>
    <row r="40" spans="1:24" s="5" customFormat="1" ht="39.75" customHeight="1" x14ac:dyDescent="0.2">
      <c r="A40" s="371" t="s">
        <v>296</v>
      </c>
      <c r="B40" s="371"/>
      <c r="C40" s="371"/>
      <c r="D40" s="371"/>
      <c r="E40" s="371"/>
      <c r="F40" s="371"/>
      <c r="G40" s="371"/>
      <c r="H40" s="371"/>
      <c r="I40" s="257"/>
      <c r="J40" s="193"/>
      <c r="K40" s="193"/>
      <c r="L40" s="193"/>
      <c r="M40" s="193"/>
      <c r="N40" s="193"/>
      <c r="O40" s="193"/>
      <c r="P40" s="193"/>
      <c r="Q40" s="193"/>
    </row>
    <row r="41" spans="1:24" ht="15" customHeight="1" x14ac:dyDescent="0.2">
      <c r="A41" s="370" t="s">
        <v>233</v>
      </c>
      <c r="B41" s="370"/>
      <c r="C41" s="370"/>
      <c r="D41" s="370"/>
      <c r="E41" s="370"/>
      <c r="F41" s="370"/>
      <c r="G41" s="370"/>
      <c r="H41" s="370"/>
      <c r="I41" s="240"/>
    </row>
    <row r="42" spans="1:24" ht="15" customHeight="1" x14ac:dyDescent="0.2">
      <c r="A42" s="370" t="s">
        <v>211</v>
      </c>
      <c r="B42" s="370"/>
      <c r="C42" s="370"/>
      <c r="D42" s="370"/>
      <c r="E42" s="370"/>
      <c r="F42" s="370"/>
      <c r="G42" s="370"/>
      <c r="H42" s="370"/>
      <c r="I42" s="240"/>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5" zoomScaleNormal="75" zoomScaleSheetLayoutView="84" workbookViewId="0">
      <selection activeCell="S17" sqref="S17"/>
    </sheetView>
  </sheetViews>
  <sheetFormatPr defaultRowHeight="12.75" x14ac:dyDescent="0.2"/>
  <cols>
    <col min="1" max="1" width="18.7109375" customWidth="1"/>
    <col min="2" max="2" width="13.7109375" customWidth="1"/>
    <col min="3" max="3" width="19" customWidth="1"/>
    <col min="4" max="4" width="12.7109375" customWidth="1"/>
    <col min="5" max="5" width="9.7109375" customWidth="1"/>
    <col min="6" max="6" width="12.7109375" customWidth="1"/>
    <col min="7" max="7" width="13.7109375" customWidth="1"/>
    <col min="8" max="8" width="18.5703125" customWidth="1"/>
    <col min="9" max="9" width="12.7109375" customWidth="1"/>
    <col min="10" max="10" width="9.7109375" customWidth="1"/>
    <col min="11" max="11" width="12.7109375" customWidth="1"/>
    <col min="12" max="12" width="13.7109375" customWidth="1"/>
    <col min="13" max="13" width="18"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47" t="s">
        <v>64</v>
      </c>
      <c r="B1" s="74"/>
      <c r="C1" s="74"/>
      <c r="D1" s="74"/>
      <c r="E1" s="85"/>
      <c r="F1" s="85"/>
    </row>
    <row r="2" spans="1:37" s="70" customFormat="1" ht="15" customHeight="1" x14ac:dyDescent="0.2">
      <c r="A2" s="147"/>
      <c r="B2" s="238"/>
      <c r="C2" s="238"/>
      <c r="D2" s="238"/>
      <c r="E2" s="85"/>
      <c r="F2" s="85"/>
    </row>
    <row r="3" spans="1:37" s="70" customFormat="1" ht="15" customHeight="1" x14ac:dyDescent="0.2">
      <c r="A3" s="375" t="s">
        <v>229</v>
      </c>
      <c r="B3" s="376"/>
      <c r="C3" s="376"/>
      <c r="D3" s="376"/>
      <c r="E3" s="376"/>
      <c r="F3" s="376"/>
    </row>
    <row r="4" spans="1:37" s="70" customFormat="1" ht="30" customHeight="1" x14ac:dyDescent="0.2">
      <c r="A4" s="359" t="s">
        <v>297</v>
      </c>
      <c r="B4" s="359"/>
      <c r="C4" s="359"/>
      <c r="D4" s="359"/>
      <c r="E4" s="359"/>
      <c r="F4" s="359"/>
      <c r="G4" s="359"/>
      <c r="H4" s="359"/>
      <c r="I4" s="359"/>
      <c r="J4" s="359"/>
      <c r="K4" s="359"/>
    </row>
    <row r="5" spans="1:37" s="70" customFormat="1" ht="15" customHeight="1" x14ac:dyDescent="0.2">
      <c r="A5" s="74"/>
      <c r="B5" s="74"/>
      <c r="C5" s="74"/>
      <c r="D5" s="74"/>
      <c r="E5" s="74"/>
      <c r="F5" s="74"/>
    </row>
    <row r="6" spans="1:37" s="93" customFormat="1" ht="15" customHeight="1" x14ac:dyDescent="0.2">
      <c r="A6" s="377" t="s">
        <v>227</v>
      </c>
      <c r="B6" s="373" t="s">
        <v>5</v>
      </c>
      <c r="C6" s="373"/>
      <c r="D6" s="373"/>
      <c r="E6" s="373"/>
      <c r="F6" s="373"/>
      <c r="G6" s="372" t="s">
        <v>212</v>
      </c>
      <c r="H6" s="373"/>
      <c r="I6" s="373"/>
      <c r="J6" s="373"/>
      <c r="K6" s="373"/>
      <c r="L6" s="372" t="s">
        <v>213</v>
      </c>
      <c r="M6" s="373"/>
      <c r="N6" s="373"/>
      <c r="O6" s="373"/>
      <c r="P6" s="374"/>
    </row>
    <row r="7" spans="1:37" ht="75" customHeight="1" x14ac:dyDescent="0.2">
      <c r="A7" s="378"/>
      <c r="B7" s="121" t="s">
        <v>180</v>
      </c>
      <c r="C7" s="270" t="s">
        <v>263</v>
      </c>
      <c r="D7" s="121" t="s">
        <v>66</v>
      </c>
      <c r="E7" s="270" t="s">
        <v>257</v>
      </c>
      <c r="F7" s="207" t="s">
        <v>262</v>
      </c>
      <c r="G7" s="211" t="s">
        <v>180</v>
      </c>
      <c r="H7" s="270" t="s">
        <v>263</v>
      </c>
      <c r="I7" s="121" t="s">
        <v>66</v>
      </c>
      <c r="J7" s="270" t="s">
        <v>257</v>
      </c>
      <c r="K7" s="270" t="s">
        <v>261</v>
      </c>
      <c r="L7" s="211" t="s">
        <v>180</v>
      </c>
      <c r="M7" s="270" t="s">
        <v>263</v>
      </c>
      <c r="N7" s="121" t="s">
        <v>66</v>
      </c>
      <c r="O7" s="270" t="s">
        <v>257</v>
      </c>
      <c r="P7" s="207" t="s">
        <v>260</v>
      </c>
      <c r="AG7" s="14"/>
      <c r="AH7" s="14"/>
      <c r="AI7" s="14"/>
    </row>
    <row r="8" spans="1:37" ht="20.100000000000001" customHeight="1" x14ac:dyDescent="0.2">
      <c r="A8" s="208">
        <v>1</v>
      </c>
      <c r="B8" s="123">
        <v>2</v>
      </c>
      <c r="C8" s="122">
        <v>3</v>
      </c>
      <c r="D8" s="123">
        <v>4</v>
      </c>
      <c r="E8" s="122" t="s">
        <v>169</v>
      </c>
      <c r="F8" s="122" t="s">
        <v>167</v>
      </c>
      <c r="G8" s="212">
        <v>7</v>
      </c>
      <c r="H8" s="122">
        <v>8</v>
      </c>
      <c r="I8" s="202">
        <v>9</v>
      </c>
      <c r="J8" s="122" t="s">
        <v>218</v>
      </c>
      <c r="K8" s="122" t="s">
        <v>214</v>
      </c>
      <c r="L8" s="212">
        <v>12</v>
      </c>
      <c r="M8" s="122">
        <v>13</v>
      </c>
      <c r="N8" s="202">
        <v>14</v>
      </c>
      <c r="O8" s="122" t="s">
        <v>215</v>
      </c>
      <c r="P8" s="213" t="s">
        <v>216</v>
      </c>
      <c r="AG8" s="14"/>
      <c r="AH8" s="14"/>
      <c r="AI8" s="14"/>
    </row>
    <row r="9" spans="1:37" ht="15" customHeight="1" x14ac:dyDescent="0.2">
      <c r="A9" s="209" t="s">
        <v>33</v>
      </c>
      <c r="B9" s="72">
        <f>G9+L9</f>
        <v>55708</v>
      </c>
      <c r="C9" s="324">
        <f t="shared" ref="C9:D9" si="0">H9+M9</f>
        <v>13552862.539999999</v>
      </c>
      <c r="D9" s="72">
        <f t="shared" si="0"/>
        <v>471355</v>
      </c>
      <c r="E9" s="324">
        <f>C9/D9</f>
        <v>28.752983505001538</v>
      </c>
      <c r="F9" s="327">
        <f>C9/B9</f>
        <v>243.2839545487183</v>
      </c>
      <c r="G9" s="203">
        <v>23050</v>
      </c>
      <c r="H9" s="324">
        <v>6524311.5800000001</v>
      </c>
      <c r="I9" s="72">
        <v>212781</v>
      </c>
      <c r="J9" s="324">
        <f>H9/I9</f>
        <v>30.662096615769265</v>
      </c>
      <c r="K9" s="327">
        <f>H9/G9</f>
        <v>283.0503939262473</v>
      </c>
      <c r="L9" s="203">
        <v>32658</v>
      </c>
      <c r="M9" s="324">
        <v>7028550.96</v>
      </c>
      <c r="N9" s="72">
        <v>258574</v>
      </c>
      <c r="O9" s="324">
        <f>M9/N9</f>
        <v>27.181970963824668</v>
      </c>
      <c r="P9" s="327">
        <f>M9/L9</f>
        <v>215.21682160573212</v>
      </c>
      <c r="AG9" s="1"/>
      <c r="AH9" s="1"/>
      <c r="AI9" s="1"/>
      <c r="AJ9" s="1"/>
      <c r="AK9" s="1"/>
    </row>
    <row r="10" spans="1:37" ht="15" customHeight="1" x14ac:dyDescent="0.2">
      <c r="A10" s="209" t="s">
        <v>34</v>
      </c>
      <c r="B10" s="72">
        <f t="shared" ref="B10:B22" si="1">G10+L10</f>
        <v>56229</v>
      </c>
      <c r="C10" s="324">
        <f t="shared" ref="C10:C22" si="2">H10+M10</f>
        <v>13639620.43</v>
      </c>
      <c r="D10" s="72">
        <f t="shared" ref="D10:D22" si="3">I10+N10</f>
        <v>405115</v>
      </c>
      <c r="E10" s="324">
        <f t="shared" ref="E10:E36" si="4">C10/D10</f>
        <v>33.668514940202165</v>
      </c>
      <c r="F10" s="327">
        <f t="shared" ref="F10:F36" si="5">C10/B10</f>
        <v>242.57270145298688</v>
      </c>
      <c r="G10" s="203">
        <v>22326</v>
      </c>
      <c r="H10" s="324">
        <v>6238063.8300000001</v>
      </c>
      <c r="I10" s="72">
        <v>177978</v>
      </c>
      <c r="J10" s="324">
        <f t="shared" ref="J10:J36" si="6">H10/I10</f>
        <v>35.04963439301487</v>
      </c>
      <c r="K10" s="327">
        <f t="shared" ref="K10:K36" si="7">H10/G10</f>
        <v>279.40803681805966</v>
      </c>
      <c r="L10" s="203">
        <v>33903</v>
      </c>
      <c r="M10" s="324">
        <v>7401556.5999999996</v>
      </c>
      <c r="N10" s="72">
        <v>227137</v>
      </c>
      <c r="O10" s="324">
        <f t="shared" ref="O10:O36" si="8">M10/N10</f>
        <v>32.586309584083615</v>
      </c>
      <c r="P10" s="327">
        <f t="shared" ref="P10:P36" si="9">M10/L10</f>
        <v>218.31568297790756</v>
      </c>
      <c r="AG10" s="1"/>
      <c r="AH10" s="1"/>
      <c r="AI10" s="1"/>
      <c r="AJ10" s="1"/>
      <c r="AK10" s="1"/>
    </row>
    <row r="11" spans="1:37" ht="15" customHeight="1" x14ac:dyDescent="0.2">
      <c r="A11" s="209" t="s">
        <v>35</v>
      </c>
      <c r="B11" s="72">
        <f t="shared" si="1"/>
        <v>82032</v>
      </c>
      <c r="C11" s="324">
        <f t="shared" si="2"/>
        <v>21184366.16</v>
      </c>
      <c r="D11" s="72">
        <f t="shared" si="3"/>
        <v>579637</v>
      </c>
      <c r="E11" s="324">
        <f t="shared" si="4"/>
        <v>36.547643024858665</v>
      </c>
      <c r="F11" s="327">
        <f t="shared" si="5"/>
        <v>258.24515018529354</v>
      </c>
      <c r="G11" s="203">
        <v>33908</v>
      </c>
      <c r="H11" s="324">
        <v>10043877.689999999</v>
      </c>
      <c r="I11" s="72">
        <v>258932</v>
      </c>
      <c r="J11" s="324">
        <f t="shared" si="6"/>
        <v>38.789634691733738</v>
      </c>
      <c r="K11" s="327">
        <f t="shared" si="7"/>
        <v>296.20967588769611</v>
      </c>
      <c r="L11" s="203">
        <v>48124</v>
      </c>
      <c r="M11" s="324">
        <v>11140488.470000001</v>
      </c>
      <c r="N11" s="72">
        <v>320705</v>
      </c>
      <c r="O11" s="324">
        <f t="shared" si="8"/>
        <v>34.737495424143688</v>
      </c>
      <c r="P11" s="327">
        <f t="shared" si="9"/>
        <v>231.49547980217773</v>
      </c>
      <c r="AG11" s="1"/>
      <c r="AH11" s="1"/>
      <c r="AI11" s="1"/>
      <c r="AJ11" s="1"/>
      <c r="AK11" s="1"/>
    </row>
    <row r="12" spans="1:37" ht="15" customHeight="1" x14ac:dyDescent="0.2">
      <c r="A12" s="209" t="s">
        <v>36</v>
      </c>
      <c r="B12" s="72">
        <f t="shared" si="1"/>
        <v>37112</v>
      </c>
      <c r="C12" s="324">
        <f t="shared" si="2"/>
        <v>8797873.1900000013</v>
      </c>
      <c r="D12" s="72">
        <f t="shared" si="3"/>
        <v>268741</v>
      </c>
      <c r="E12" s="324">
        <f t="shared" si="4"/>
        <v>32.737368656066629</v>
      </c>
      <c r="F12" s="327">
        <f t="shared" si="5"/>
        <v>237.06276110153053</v>
      </c>
      <c r="G12" s="203">
        <v>15360</v>
      </c>
      <c r="H12" s="324">
        <v>4203894.79</v>
      </c>
      <c r="I12" s="72">
        <v>123630</v>
      </c>
      <c r="J12" s="324">
        <f t="shared" si="6"/>
        <v>34.0038404109035</v>
      </c>
      <c r="K12" s="327">
        <f t="shared" si="7"/>
        <v>273.69106705729166</v>
      </c>
      <c r="L12" s="203">
        <v>21752</v>
      </c>
      <c r="M12" s="324">
        <v>4593978.4000000004</v>
      </c>
      <c r="N12" s="72">
        <v>145111</v>
      </c>
      <c r="O12" s="324">
        <f t="shared" si="8"/>
        <v>31.658374623564033</v>
      </c>
      <c r="P12" s="327">
        <f t="shared" si="9"/>
        <v>211.19797719749909</v>
      </c>
    </row>
    <row r="13" spans="1:37" ht="15" customHeight="1" x14ac:dyDescent="0.2">
      <c r="A13" s="209" t="s">
        <v>37</v>
      </c>
      <c r="B13" s="72">
        <f t="shared" si="1"/>
        <v>6911</v>
      </c>
      <c r="C13" s="324">
        <f t="shared" si="2"/>
        <v>1885220.75</v>
      </c>
      <c r="D13" s="72">
        <f t="shared" si="3"/>
        <v>59541</v>
      </c>
      <c r="E13" s="324">
        <f t="shared" si="4"/>
        <v>31.662564451386441</v>
      </c>
      <c r="F13" s="327">
        <f t="shared" si="5"/>
        <v>272.78552307914919</v>
      </c>
      <c r="G13" s="203">
        <v>2706</v>
      </c>
      <c r="H13" s="324">
        <v>818928.15</v>
      </c>
      <c r="I13" s="72">
        <v>26049</v>
      </c>
      <c r="J13" s="324">
        <f t="shared" si="6"/>
        <v>31.437988022572846</v>
      </c>
      <c r="K13" s="327">
        <f t="shared" si="7"/>
        <v>302.63420177383591</v>
      </c>
      <c r="L13" s="203">
        <v>4205</v>
      </c>
      <c r="M13" s="324">
        <v>1066292.6000000001</v>
      </c>
      <c r="N13" s="72">
        <v>33492</v>
      </c>
      <c r="O13" s="324">
        <f t="shared" si="8"/>
        <v>31.837232772005258</v>
      </c>
      <c r="P13" s="327">
        <f t="shared" si="9"/>
        <v>253.5773127229489</v>
      </c>
    </row>
    <row r="14" spans="1:37" ht="15" customHeight="1" x14ac:dyDescent="0.2">
      <c r="A14" s="209" t="s">
        <v>38</v>
      </c>
      <c r="B14" s="72">
        <f t="shared" si="1"/>
        <v>26095</v>
      </c>
      <c r="C14" s="324">
        <f t="shared" si="2"/>
        <v>8065317.1099999994</v>
      </c>
      <c r="D14" s="72">
        <f t="shared" si="3"/>
        <v>227449</v>
      </c>
      <c r="E14" s="324">
        <f t="shared" si="4"/>
        <v>35.459892591306179</v>
      </c>
      <c r="F14" s="327">
        <f t="shared" si="5"/>
        <v>309.07519103276485</v>
      </c>
      <c r="G14" s="203">
        <v>11660</v>
      </c>
      <c r="H14" s="324">
        <v>3948715.69</v>
      </c>
      <c r="I14" s="72">
        <v>106433</v>
      </c>
      <c r="J14" s="324">
        <f t="shared" si="6"/>
        <v>37.100482838969114</v>
      </c>
      <c r="K14" s="327">
        <f t="shared" si="7"/>
        <v>338.65486192109779</v>
      </c>
      <c r="L14" s="203">
        <v>14435</v>
      </c>
      <c r="M14" s="324">
        <v>4116601.42</v>
      </c>
      <c r="N14" s="72">
        <v>121016</v>
      </c>
      <c r="O14" s="324">
        <f t="shared" si="8"/>
        <v>34.017001222978777</v>
      </c>
      <c r="P14" s="327">
        <f t="shared" si="9"/>
        <v>285.18194804295115</v>
      </c>
    </row>
    <row r="15" spans="1:37" ht="15" customHeight="1" x14ac:dyDescent="0.2">
      <c r="A15" s="209" t="s">
        <v>39</v>
      </c>
      <c r="B15" s="72">
        <f t="shared" si="1"/>
        <v>28106</v>
      </c>
      <c r="C15" s="324">
        <f t="shared" si="2"/>
        <v>7364665.6600000001</v>
      </c>
      <c r="D15" s="72">
        <f t="shared" si="3"/>
        <v>223807</v>
      </c>
      <c r="E15" s="324">
        <f t="shared" si="4"/>
        <v>32.906324020249592</v>
      </c>
      <c r="F15" s="327">
        <f t="shared" si="5"/>
        <v>262.03179605778126</v>
      </c>
      <c r="G15" s="203">
        <v>12314</v>
      </c>
      <c r="H15" s="324">
        <v>3731523.13</v>
      </c>
      <c r="I15" s="72">
        <v>106741</v>
      </c>
      <c r="J15" s="324">
        <f t="shared" si="6"/>
        <v>34.958667522320383</v>
      </c>
      <c r="K15" s="327">
        <f t="shared" si="7"/>
        <v>303.03095095013805</v>
      </c>
      <c r="L15" s="203">
        <v>15792</v>
      </c>
      <c r="M15" s="324">
        <v>3633142.53</v>
      </c>
      <c r="N15" s="72">
        <v>117066</v>
      </c>
      <c r="O15" s="324">
        <f t="shared" si="8"/>
        <v>31.034993337091894</v>
      </c>
      <c r="P15" s="327">
        <f t="shared" si="9"/>
        <v>230.06221694528875</v>
      </c>
    </row>
    <row r="16" spans="1:37" ht="15" customHeight="1" x14ac:dyDescent="0.2">
      <c r="A16" s="209" t="s">
        <v>40</v>
      </c>
      <c r="B16" s="72">
        <f t="shared" si="1"/>
        <v>13204</v>
      </c>
      <c r="C16" s="324">
        <f t="shared" si="2"/>
        <v>3310891.52</v>
      </c>
      <c r="D16" s="72">
        <f t="shared" si="3"/>
        <v>105645</v>
      </c>
      <c r="E16" s="324">
        <f t="shared" si="4"/>
        <v>31.339784372189882</v>
      </c>
      <c r="F16" s="327">
        <f t="shared" si="5"/>
        <v>250.74913056649501</v>
      </c>
      <c r="G16" s="203">
        <v>5257</v>
      </c>
      <c r="H16" s="324">
        <v>1490014.2</v>
      </c>
      <c r="I16" s="72">
        <v>47612</v>
      </c>
      <c r="J16" s="324">
        <f t="shared" si="6"/>
        <v>31.294929849617741</v>
      </c>
      <c r="K16" s="327">
        <f t="shared" si="7"/>
        <v>283.43431614989538</v>
      </c>
      <c r="L16" s="203">
        <v>7947</v>
      </c>
      <c r="M16" s="324">
        <v>1820877.32</v>
      </c>
      <c r="N16" s="72">
        <v>58033</v>
      </c>
      <c r="O16" s="324">
        <f t="shared" si="8"/>
        <v>31.376584357176089</v>
      </c>
      <c r="P16" s="327">
        <f t="shared" si="9"/>
        <v>229.12763558575563</v>
      </c>
    </row>
    <row r="17" spans="1:16" ht="15" customHeight="1" x14ac:dyDescent="0.2">
      <c r="A17" s="209" t="s">
        <v>41</v>
      </c>
      <c r="B17" s="72">
        <f t="shared" si="1"/>
        <v>17774</v>
      </c>
      <c r="C17" s="324">
        <f t="shared" si="2"/>
        <v>4805305.58</v>
      </c>
      <c r="D17" s="72">
        <f t="shared" si="3"/>
        <v>158066</v>
      </c>
      <c r="E17" s="324">
        <f t="shared" si="4"/>
        <v>30.400627459415688</v>
      </c>
      <c r="F17" s="327">
        <f t="shared" si="5"/>
        <v>270.35588950151907</v>
      </c>
      <c r="G17" s="203">
        <v>6761</v>
      </c>
      <c r="H17" s="324">
        <v>2122640.59</v>
      </c>
      <c r="I17" s="72">
        <v>66711</v>
      </c>
      <c r="J17" s="324">
        <f t="shared" si="6"/>
        <v>31.818449581028613</v>
      </c>
      <c r="K17" s="327">
        <f t="shared" si="7"/>
        <v>313.95364443129711</v>
      </c>
      <c r="L17" s="203">
        <v>11013</v>
      </c>
      <c r="M17" s="324">
        <v>2682664.9900000002</v>
      </c>
      <c r="N17" s="72">
        <v>91355</v>
      </c>
      <c r="O17" s="324">
        <f t="shared" si="8"/>
        <v>29.365278200426907</v>
      </c>
      <c r="P17" s="327">
        <f t="shared" si="9"/>
        <v>243.59075547080724</v>
      </c>
    </row>
    <row r="18" spans="1:16" ht="15" customHeight="1" x14ac:dyDescent="0.2">
      <c r="A18" s="209" t="s">
        <v>42</v>
      </c>
      <c r="B18" s="72">
        <f t="shared" si="1"/>
        <v>17887</v>
      </c>
      <c r="C18" s="324">
        <f t="shared" si="2"/>
        <v>4777130.49</v>
      </c>
      <c r="D18" s="72">
        <f t="shared" si="3"/>
        <v>148895</v>
      </c>
      <c r="E18" s="324">
        <f t="shared" si="4"/>
        <v>32.083887907585883</v>
      </c>
      <c r="F18" s="327">
        <f t="shared" si="5"/>
        <v>267.07276178230001</v>
      </c>
      <c r="G18" s="203">
        <v>7499</v>
      </c>
      <c r="H18" s="324">
        <v>2205876.64</v>
      </c>
      <c r="I18" s="72">
        <v>67063</v>
      </c>
      <c r="J18" s="324">
        <f t="shared" si="6"/>
        <v>32.892603074720789</v>
      </c>
      <c r="K18" s="327">
        <f t="shared" si="7"/>
        <v>294.15610614748635</v>
      </c>
      <c r="L18" s="203">
        <v>10388</v>
      </c>
      <c r="M18" s="324">
        <v>2571253.85</v>
      </c>
      <c r="N18" s="72">
        <v>81832</v>
      </c>
      <c r="O18" s="324">
        <f t="shared" si="8"/>
        <v>31.421129264835272</v>
      </c>
      <c r="P18" s="327">
        <f t="shared" si="9"/>
        <v>247.52154890257992</v>
      </c>
    </row>
    <row r="19" spans="1:16" ht="15" customHeight="1" x14ac:dyDescent="0.2">
      <c r="A19" s="209" t="s">
        <v>43</v>
      </c>
      <c r="B19" s="72">
        <f t="shared" si="1"/>
        <v>13843</v>
      </c>
      <c r="C19" s="324">
        <f t="shared" si="2"/>
        <v>4158115.8600000003</v>
      </c>
      <c r="D19" s="72">
        <f t="shared" si="3"/>
        <v>132653</v>
      </c>
      <c r="E19" s="324">
        <f t="shared" si="4"/>
        <v>31.345810950374286</v>
      </c>
      <c r="F19" s="327">
        <f t="shared" si="5"/>
        <v>300.37678682366544</v>
      </c>
      <c r="G19" s="203">
        <v>5792</v>
      </c>
      <c r="H19" s="324">
        <v>1882910.12</v>
      </c>
      <c r="I19" s="72">
        <v>59750</v>
      </c>
      <c r="J19" s="324">
        <f t="shared" si="6"/>
        <v>31.513140083682011</v>
      </c>
      <c r="K19" s="327">
        <f t="shared" si="7"/>
        <v>325.08807320441991</v>
      </c>
      <c r="L19" s="203">
        <v>8051</v>
      </c>
      <c r="M19" s="324">
        <v>2275205.7400000002</v>
      </c>
      <c r="N19" s="72">
        <v>72903</v>
      </c>
      <c r="O19" s="324">
        <f t="shared" si="8"/>
        <v>31.208670973759656</v>
      </c>
      <c r="P19" s="327">
        <f t="shared" si="9"/>
        <v>282.59914793193394</v>
      </c>
    </row>
    <row r="20" spans="1:16" ht="15" customHeight="1" x14ac:dyDescent="0.2">
      <c r="A20" s="209" t="s">
        <v>44</v>
      </c>
      <c r="B20" s="72">
        <f t="shared" si="1"/>
        <v>43033</v>
      </c>
      <c r="C20" s="324">
        <f t="shared" si="2"/>
        <v>11624801.27</v>
      </c>
      <c r="D20" s="72">
        <f t="shared" si="3"/>
        <v>376096</v>
      </c>
      <c r="E20" s="324">
        <f t="shared" si="4"/>
        <v>30.90913296073343</v>
      </c>
      <c r="F20" s="327">
        <f t="shared" si="5"/>
        <v>270.13690121534637</v>
      </c>
      <c r="G20" s="203">
        <v>19081</v>
      </c>
      <c r="H20" s="324">
        <v>5721994.7199999997</v>
      </c>
      <c r="I20" s="72">
        <v>180068</v>
      </c>
      <c r="J20" s="324">
        <f t="shared" si="6"/>
        <v>31.776854965901769</v>
      </c>
      <c r="K20" s="327">
        <f t="shared" si="7"/>
        <v>299.87918452911271</v>
      </c>
      <c r="L20" s="203">
        <v>23952</v>
      </c>
      <c r="M20" s="324">
        <v>5902806.5499999998</v>
      </c>
      <c r="N20" s="72">
        <v>196028</v>
      </c>
      <c r="O20" s="324">
        <f t="shared" si="8"/>
        <v>30.112058226375822</v>
      </c>
      <c r="P20" s="327">
        <f t="shared" si="9"/>
        <v>246.44315923513693</v>
      </c>
    </row>
    <row r="21" spans="1:16" ht="15" customHeight="1" x14ac:dyDescent="0.2">
      <c r="A21" s="209" t="s">
        <v>45</v>
      </c>
      <c r="B21" s="72">
        <f t="shared" si="1"/>
        <v>20370</v>
      </c>
      <c r="C21" s="324">
        <f t="shared" si="2"/>
        <v>6276989.0599999996</v>
      </c>
      <c r="D21" s="72">
        <f t="shared" si="3"/>
        <v>195518</v>
      </c>
      <c r="E21" s="324">
        <f t="shared" si="4"/>
        <v>32.104405016417921</v>
      </c>
      <c r="F21" s="327">
        <f t="shared" si="5"/>
        <v>308.14870201276386</v>
      </c>
      <c r="G21" s="203">
        <v>9021</v>
      </c>
      <c r="H21" s="324">
        <v>3186196.03</v>
      </c>
      <c r="I21" s="72">
        <v>95541</v>
      </c>
      <c r="J21" s="324">
        <f t="shared" si="6"/>
        <v>33.348991846432419</v>
      </c>
      <c r="K21" s="327">
        <f t="shared" si="7"/>
        <v>353.19765325351955</v>
      </c>
      <c r="L21" s="203">
        <v>11349</v>
      </c>
      <c r="M21" s="324">
        <v>3090793.03</v>
      </c>
      <c r="N21" s="72">
        <v>99977</v>
      </c>
      <c r="O21" s="324">
        <f t="shared" si="8"/>
        <v>30.915040759374655</v>
      </c>
      <c r="P21" s="327">
        <f t="shared" si="9"/>
        <v>272.34056128293241</v>
      </c>
    </row>
    <row r="22" spans="1:16" ht="15" customHeight="1" x14ac:dyDescent="0.2">
      <c r="A22" s="209" t="s">
        <v>46</v>
      </c>
      <c r="B22" s="72">
        <f t="shared" si="1"/>
        <v>30757</v>
      </c>
      <c r="C22" s="324">
        <f t="shared" si="2"/>
        <v>7960314.0199999996</v>
      </c>
      <c r="D22" s="72">
        <f t="shared" si="3"/>
        <v>250256</v>
      </c>
      <c r="E22" s="324">
        <f t="shared" si="4"/>
        <v>31.808683987596698</v>
      </c>
      <c r="F22" s="327">
        <f t="shared" si="5"/>
        <v>258.81308385083071</v>
      </c>
      <c r="G22" s="203">
        <v>12557</v>
      </c>
      <c r="H22" s="324">
        <v>3604334.38</v>
      </c>
      <c r="I22" s="72">
        <v>110521</v>
      </c>
      <c r="J22" s="324">
        <f t="shared" si="6"/>
        <v>32.612212882619595</v>
      </c>
      <c r="K22" s="327">
        <f t="shared" si="7"/>
        <v>287.03785776857529</v>
      </c>
      <c r="L22" s="203">
        <v>18200</v>
      </c>
      <c r="M22" s="324">
        <v>4355979.6399999997</v>
      </c>
      <c r="N22" s="72">
        <v>139735</v>
      </c>
      <c r="O22" s="324">
        <f t="shared" si="8"/>
        <v>31.173146598919381</v>
      </c>
      <c r="P22" s="327">
        <f t="shared" si="9"/>
        <v>239.33954065934063</v>
      </c>
    </row>
    <row r="23" spans="1:16" ht="15" customHeight="1" x14ac:dyDescent="0.2">
      <c r="A23" s="209" t="s">
        <v>47</v>
      </c>
      <c r="B23" s="72">
        <f t="shared" ref="B23:B36" si="10">G23+L23</f>
        <v>154127</v>
      </c>
      <c r="C23" s="324">
        <f t="shared" ref="C23:C36" si="11">H23+M23</f>
        <v>35522289.370000005</v>
      </c>
      <c r="D23" s="72">
        <f t="shared" ref="D23:D36" si="12">I23+N23</f>
        <v>1033828</v>
      </c>
      <c r="E23" s="324">
        <f t="shared" si="4"/>
        <v>34.359960622076407</v>
      </c>
      <c r="F23" s="327">
        <f t="shared" si="5"/>
        <v>230.47415034354788</v>
      </c>
      <c r="G23" s="203">
        <v>64081</v>
      </c>
      <c r="H23" s="324">
        <v>16517015.390000001</v>
      </c>
      <c r="I23" s="72">
        <v>462879</v>
      </c>
      <c r="J23" s="324">
        <f t="shared" si="6"/>
        <v>35.683224752041035</v>
      </c>
      <c r="K23" s="327">
        <f t="shared" si="7"/>
        <v>257.75214790655576</v>
      </c>
      <c r="L23" s="203">
        <v>90046</v>
      </c>
      <c r="M23" s="324">
        <v>19005273.98</v>
      </c>
      <c r="N23" s="72">
        <v>570949</v>
      </c>
      <c r="O23" s="324">
        <f t="shared" si="8"/>
        <v>33.287165718829527</v>
      </c>
      <c r="P23" s="327">
        <f t="shared" si="9"/>
        <v>211.06183483997069</v>
      </c>
    </row>
    <row r="24" spans="1:16" ht="15" customHeight="1" x14ac:dyDescent="0.2">
      <c r="A24" s="209" t="s">
        <v>48</v>
      </c>
      <c r="B24" s="72">
        <f t="shared" si="10"/>
        <v>13035</v>
      </c>
      <c r="C24" s="324">
        <f t="shared" si="11"/>
        <v>3452376.73</v>
      </c>
      <c r="D24" s="72">
        <f t="shared" si="12"/>
        <v>104898</v>
      </c>
      <c r="E24" s="324">
        <f t="shared" si="4"/>
        <v>32.911749795038993</v>
      </c>
      <c r="F24" s="327">
        <f t="shared" si="5"/>
        <v>264.85437130801688</v>
      </c>
      <c r="G24" s="203">
        <v>5657</v>
      </c>
      <c r="H24" s="324">
        <v>1657543.56</v>
      </c>
      <c r="I24" s="72">
        <v>49908</v>
      </c>
      <c r="J24" s="324">
        <f t="shared" si="6"/>
        <v>33.211981245491707</v>
      </c>
      <c r="K24" s="327">
        <f t="shared" si="7"/>
        <v>293.00752342230868</v>
      </c>
      <c r="L24" s="203">
        <v>7378</v>
      </c>
      <c r="M24" s="324">
        <v>1794833.17</v>
      </c>
      <c r="N24" s="72">
        <v>54990</v>
      </c>
      <c r="O24" s="324">
        <f t="shared" si="8"/>
        <v>32.639264775413707</v>
      </c>
      <c r="P24" s="327">
        <f t="shared" si="9"/>
        <v>243.26825291406885</v>
      </c>
    </row>
    <row r="25" spans="1:16" ht="15" customHeight="1" x14ac:dyDescent="0.2">
      <c r="A25" s="209" t="s">
        <v>49</v>
      </c>
      <c r="B25" s="72">
        <f t="shared" si="10"/>
        <v>37605</v>
      </c>
      <c r="C25" s="324">
        <f t="shared" si="11"/>
        <v>9375011.3000000007</v>
      </c>
      <c r="D25" s="72">
        <f t="shared" si="12"/>
        <v>270398</v>
      </c>
      <c r="E25" s="324">
        <f t="shared" si="4"/>
        <v>34.671156221569689</v>
      </c>
      <c r="F25" s="327">
        <f t="shared" si="5"/>
        <v>249.30225501927936</v>
      </c>
      <c r="G25" s="203">
        <v>15719</v>
      </c>
      <c r="H25" s="324">
        <v>4487491.09</v>
      </c>
      <c r="I25" s="72">
        <v>120792</v>
      </c>
      <c r="J25" s="324">
        <f t="shared" si="6"/>
        <v>37.150565352010062</v>
      </c>
      <c r="K25" s="327">
        <f t="shared" si="7"/>
        <v>285.48197022711366</v>
      </c>
      <c r="L25" s="203">
        <v>21886</v>
      </c>
      <c r="M25" s="324">
        <v>4887520.21</v>
      </c>
      <c r="N25" s="72">
        <v>149606</v>
      </c>
      <c r="O25" s="324">
        <f t="shared" si="8"/>
        <v>32.669279373821908</v>
      </c>
      <c r="P25" s="327">
        <f t="shared" si="9"/>
        <v>223.31719866581375</v>
      </c>
    </row>
    <row r="26" spans="1:16" ht="15" customHeight="1" x14ac:dyDescent="0.2">
      <c r="A26" s="209" t="s">
        <v>50</v>
      </c>
      <c r="B26" s="72">
        <f t="shared" si="10"/>
        <v>10536</v>
      </c>
      <c r="C26" s="324">
        <f t="shared" si="11"/>
        <v>2648982.38</v>
      </c>
      <c r="D26" s="72">
        <f t="shared" si="12"/>
        <v>83960</v>
      </c>
      <c r="E26" s="324">
        <f t="shared" si="4"/>
        <v>31.550528585040492</v>
      </c>
      <c r="F26" s="327">
        <f t="shared" si="5"/>
        <v>251.42201784358389</v>
      </c>
      <c r="G26" s="203">
        <v>4252</v>
      </c>
      <c r="H26" s="324">
        <v>1199931.75</v>
      </c>
      <c r="I26" s="72">
        <v>38450</v>
      </c>
      <c r="J26" s="324">
        <f>H26/I26</f>
        <v>31.2075877763329</v>
      </c>
      <c r="K26" s="327">
        <f t="shared" si="7"/>
        <v>282.20408043273756</v>
      </c>
      <c r="L26" s="203">
        <v>6284</v>
      </c>
      <c r="M26" s="324">
        <v>1449050.63</v>
      </c>
      <c r="N26" s="72">
        <v>45510</v>
      </c>
      <c r="O26" s="324">
        <f t="shared" si="8"/>
        <v>31.840268732146779</v>
      </c>
      <c r="P26" s="327">
        <f t="shared" si="9"/>
        <v>230.59367122851685</v>
      </c>
    </row>
    <row r="27" spans="1:16" ht="15" customHeight="1" x14ac:dyDescent="0.2">
      <c r="A27" s="209" t="s">
        <v>51</v>
      </c>
      <c r="B27" s="72">
        <f t="shared" si="10"/>
        <v>20097</v>
      </c>
      <c r="C27" s="324">
        <f t="shared" si="11"/>
        <v>4666861.01</v>
      </c>
      <c r="D27" s="72">
        <f t="shared" si="12"/>
        <v>146310</v>
      </c>
      <c r="E27" s="324">
        <f t="shared" si="4"/>
        <v>31.897074772742805</v>
      </c>
      <c r="F27" s="327">
        <f t="shared" si="5"/>
        <v>232.21679902473005</v>
      </c>
      <c r="G27" s="203">
        <v>8068</v>
      </c>
      <c r="H27" s="324">
        <v>2108133.66</v>
      </c>
      <c r="I27" s="72">
        <v>64830</v>
      </c>
      <c r="J27" s="324">
        <f t="shared" si="6"/>
        <v>32.517872281351231</v>
      </c>
      <c r="K27" s="327">
        <f t="shared" si="7"/>
        <v>261.29569410014875</v>
      </c>
      <c r="L27" s="203">
        <v>12029</v>
      </c>
      <c r="M27" s="324">
        <v>2558727.35</v>
      </c>
      <c r="N27" s="72">
        <v>81480</v>
      </c>
      <c r="O27" s="324">
        <f t="shared" si="8"/>
        <v>31.403133897889052</v>
      </c>
      <c r="P27" s="327">
        <f t="shared" si="9"/>
        <v>212.7132222129853</v>
      </c>
    </row>
    <row r="28" spans="1:16" ht="15" customHeight="1" x14ac:dyDescent="0.2">
      <c r="A28" s="209" t="s">
        <v>52</v>
      </c>
      <c r="B28" s="72">
        <f t="shared" si="10"/>
        <v>19551</v>
      </c>
      <c r="C28" s="324">
        <f t="shared" si="11"/>
        <v>4312710.83</v>
      </c>
      <c r="D28" s="72">
        <f t="shared" si="12"/>
        <v>138131</v>
      </c>
      <c r="E28" s="324">
        <f t="shared" si="4"/>
        <v>31.221889583076933</v>
      </c>
      <c r="F28" s="327">
        <f t="shared" si="5"/>
        <v>220.58773617717765</v>
      </c>
      <c r="G28" s="203">
        <v>8427</v>
      </c>
      <c r="H28" s="324">
        <v>2192215.36</v>
      </c>
      <c r="I28" s="72">
        <v>66564</v>
      </c>
      <c r="J28" s="324">
        <f t="shared" si="6"/>
        <v>32.93394868096869</v>
      </c>
      <c r="K28" s="327">
        <f t="shared" si="7"/>
        <v>260.14184881927139</v>
      </c>
      <c r="L28" s="203">
        <v>11124</v>
      </c>
      <c r="M28" s="324">
        <v>2120495.4700000002</v>
      </c>
      <c r="N28" s="72">
        <v>71567</v>
      </c>
      <c r="O28" s="324">
        <f t="shared" si="8"/>
        <v>29.629514580742523</v>
      </c>
      <c r="P28" s="327">
        <f t="shared" si="9"/>
        <v>190.62346907587201</v>
      </c>
    </row>
    <row r="29" spans="1:16" ht="15" customHeight="1" x14ac:dyDescent="0.2">
      <c r="A29" s="209" t="s">
        <v>53</v>
      </c>
      <c r="B29" s="72">
        <f t="shared" si="10"/>
        <v>441390</v>
      </c>
      <c r="C29" s="324">
        <f t="shared" si="11"/>
        <v>127614518.61</v>
      </c>
      <c r="D29" s="72">
        <f t="shared" si="12"/>
        <v>3016981</v>
      </c>
      <c r="E29" s="324">
        <f t="shared" si="4"/>
        <v>42.298747857543681</v>
      </c>
      <c r="F29" s="327">
        <f t="shared" si="5"/>
        <v>289.11964160946104</v>
      </c>
      <c r="G29" s="203">
        <v>176367</v>
      </c>
      <c r="H29" s="324">
        <v>57290646.549999997</v>
      </c>
      <c r="I29" s="72">
        <v>1329807</v>
      </c>
      <c r="J29" s="324">
        <f t="shared" si="6"/>
        <v>43.081925835854371</v>
      </c>
      <c r="K29" s="327">
        <f t="shared" si="7"/>
        <v>324.83767683296759</v>
      </c>
      <c r="L29" s="203">
        <v>265023</v>
      </c>
      <c r="M29" s="324">
        <v>70323872.060000002</v>
      </c>
      <c r="N29" s="72">
        <v>1687174</v>
      </c>
      <c r="O29" s="324">
        <f t="shared" si="8"/>
        <v>41.681457905349419</v>
      </c>
      <c r="P29" s="327">
        <f t="shared" si="9"/>
        <v>265.35007172962349</v>
      </c>
    </row>
    <row r="30" spans="1:16" ht="15" customHeight="1" x14ac:dyDescent="0.2">
      <c r="A30" s="209" t="s">
        <v>54</v>
      </c>
      <c r="B30" s="72">
        <f t="shared" si="10"/>
        <v>41044</v>
      </c>
      <c r="C30" s="324">
        <f t="shared" si="11"/>
        <v>12175463.35</v>
      </c>
      <c r="D30" s="72">
        <f t="shared" si="12"/>
        <v>334134</v>
      </c>
      <c r="E30" s="324">
        <f t="shared" si="4"/>
        <v>36.438863898914803</v>
      </c>
      <c r="F30" s="327">
        <f t="shared" si="5"/>
        <v>296.64417088977683</v>
      </c>
      <c r="G30" s="203">
        <v>17687</v>
      </c>
      <c r="H30" s="324">
        <v>5964499.3300000001</v>
      </c>
      <c r="I30" s="72">
        <v>152438</v>
      </c>
      <c r="J30" s="324">
        <f t="shared" si="6"/>
        <v>39.127378540783795</v>
      </c>
      <c r="K30" s="327">
        <f t="shared" si="7"/>
        <v>337.22504268671906</v>
      </c>
      <c r="L30" s="203">
        <v>23357</v>
      </c>
      <c r="M30" s="324">
        <v>6210964.0199999996</v>
      </c>
      <c r="N30" s="72">
        <v>181696</v>
      </c>
      <c r="O30" s="324">
        <f t="shared" si="8"/>
        <v>34.183273269637191</v>
      </c>
      <c r="P30" s="327">
        <f t="shared" si="9"/>
        <v>265.91445904867919</v>
      </c>
    </row>
    <row r="31" spans="1:16" ht="15" customHeight="1" x14ac:dyDescent="0.2">
      <c r="A31" s="209" t="s">
        <v>55</v>
      </c>
      <c r="B31" s="72">
        <f t="shared" si="10"/>
        <v>72999</v>
      </c>
      <c r="C31" s="324">
        <f t="shared" si="11"/>
        <v>20487904.620000001</v>
      </c>
      <c r="D31" s="72">
        <f t="shared" si="12"/>
        <v>513339</v>
      </c>
      <c r="E31" s="324">
        <f t="shared" si="4"/>
        <v>39.911061929835839</v>
      </c>
      <c r="F31" s="327">
        <f t="shared" si="5"/>
        <v>280.66007232975795</v>
      </c>
      <c r="G31" s="203">
        <v>34537</v>
      </c>
      <c r="H31" s="324">
        <v>11116171.970000001</v>
      </c>
      <c r="I31" s="72">
        <v>252409</v>
      </c>
      <c r="J31" s="324">
        <f t="shared" si="6"/>
        <v>44.040315400797915</v>
      </c>
      <c r="K31" s="327">
        <f t="shared" si="7"/>
        <v>321.86269710745</v>
      </c>
      <c r="L31" s="203">
        <v>38462</v>
      </c>
      <c r="M31" s="324">
        <v>9371732.6500000004</v>
      </c>
      <c r="N31" s="72">
        <v>260930</v>
      </c>
      <c r="O31" s="324">
        <f t="shared" si="8"/>
        <v>35.916654466715215</v>
      </c>
      <c r="P31" s="327">
        <f t="shared" si="9"/>
        <v>243.66212495450057</v>
      </c>
    </row>
    <row r="32" spans="1:16" ht="15" customHeight="1" x14ac:dyDescent="0.2">
      <c r="A32" s="209" t="s">
        <v>56</v>
      </c>
      <c r="B32" s="72">
        <f t="shared" si="10"/>
        <v>15345</v>
      </c>
      <c r="C32" s="324">
        <f t="shared" si="11"/>
        <v>3856985.84</v>
      </c>
      <c r="D32" s="72">
        <f t="shared" si="12"/>
        <v>117841</v>
      </c>
      <c r="E32" s="324">
        <f t="shared" si="4"/>
        <v>32.730423536799584</v>
      </c>
      <c r="F32" s="327">
        <f t="shared" si="5"/>
        <v>251.35130922124469</v>
      </c>
      <c r="G32" s="203">
        <v>6075</v>
      </c>
      <c r="H32" s="324">
        <v>1734448.4</v>
      </c>
      <c r="I32" s="72">
        <v>51819</v>
      </c>
      <c r="J32" s="324">
        <f t="shared" si="6"/>
        <v>33.471282734132267</v>
      </c>
      <c r="K32" s="327">
        <f t="shared" si="7"/>
        <v>285.50590946502058</v>
      </c>
      <c r="L32" s="203">
        <v>9270</v>
      </c>
      <c r="M32" s="324">
        <v>2122537.44</v>
      </c>
      <c r="N32" s="72">
        <v>66022</v>
      </c>
      <c r="O32" s="324">
        <f t="shared" si="8"/>
        <v>32.148941867862227</v>
      </c>
      <c r="P32" s="327">
        <f t="shared" si="9"/>
        <v>228.96844012944985</v>
      </c>
    </row>
    <row r="33" spans="1:16" ht="15" customHeight="1" x14ac:dyDescent="0.2">
      <c r="A33" s="209" t="s">
        <v>57</v>
      </c>
      <c r="B33" s="72">
        <f t="shared" si="10"/>
        <v>10608</v>
      </c>
      <c r="C33" s="324">
        <f t="shared" si="11"/>
        <v>2812847.33</v>
      </c>
      <c r="D33" s="72">
        <f t="shared" si="12"/>
        <v>87973</v>
      </c>
      <c r="E33" s="324">
        <f t="shared" si="4"/>
        <v>31.973984404305867</v>
      </c>
      <c r="F33" s="327">
        <f t="shared" si="5"/>
        <v>265.16283276772248</v>
      </c>
      <c r="G33" s="203">
        <v>4713</v>
      </c>
      <c r="H33" s="324">
        <v>1414603.39</v>
      </c>
      <c r="I33" s="72">
        <v>44374</v>
      </c>
      <c r="J33" s="324">
        <f t="shared" si="6"/>
        <v>31.879104655879566</v>
      </c>
      <c r="K33" s="327">
        <f t="shared" si="7"/>
        <v>300.14924464247821</v>
      </c>
      <c r="L33" s="203">
        <v>5895</v>
      </c>
      <c r="M33" s="324">
        <v>1398243.94</v>
      </c>
      <c r="N33" s="72">
        <v>43599</v>
      </c>
      <c r="O33" s="324">
        <f t="shared" si="8"/>
        <v>32.070550700704146</v>
      </c>
      <c r="P33" s="327">
        <f t="shared" si="9"/>
        <v>237.19150805767597</v>
      </c>
    </row>
    <row r="34" spans="1:16" ht="15" customHeight="1" x14ac:dyDescent="0.2">
      <c r="A34" s="209" t="s">
        <v>58</v>
      </c>
      <c r="B34" s="72">
        <f t="shared" si="10"/>
        <v>24709</v>
      </c>
      <c r="C34" s="324">
        <f t="shared" si="11"/>
        <v>5902961.8799999999</v>
      </c>
      <c r="D34" s="72">
        <f t="shared" si="12"/>
        <v>193124</v>
      </c>
      <c r="E34" s="324">
        <f t="shared" si="4"/>
        <v>30.565656676539426</v>
      </c>
      <c r="F34" s="327">
        <f t="shared" si="5"/>
        <v>238.89926261686026</v>
      </c>
      <c r="G34" s="203">
        <v>9636</v>
      </c>
      <c r="H34" s="324">
        <v>2540296.58</v>
      </c>
      <c r="I34" s="72">
        <v>83959</v>
      </c>
      <c r="J34" s="324">
        <f t="shared" si="6"/>
        <v>30.256393954191928</v>
      </c>
      <c r="K34" s="327">
        <f t="shared" si="7"/>
        <v>263.62563096720629</v>
      </c>
      <c r="L34" s="203">
        <v>15073</v>
      </c>
      <c r="M34" s="324">
        <v>3362665.3</v>
      </c>
      <c r="N34" s="72">
        <v>109165</v>
      </c>
      <c r="O34" s="324">
        <f t="shared" si="8"/>
        <v>30.803511198644252</v>
      </c>
      <c r="P34" s="327">
        <f t="shared" si="9"/>
        <v>223.09197240098189</v>
      </c>
    </row>
    <row r="35" spans="1:16" ht="15" customHeight="1" x14ac:dyDescent="0.2">
      <c r="A35" s="209" t="s">
        <v>59</v>
      </c>
      <c r="B35" s="72">
        <f t="shared" si="10"/>
        <v>21162</v>
      </c>
      <c r="C35" s="324">
        <f t="shared" si="11"/>
        <v>5217831.9399999995</v>
      </c>
      <c r="D35" s="72">
        <f t="shared" si="12"/>
        <v>149923</v>
      </c>
      <c r="E35" s="324">
        <f t="shared" si="4"/>
        <v>34.803412018169325</v>
      </c>
      <c r="F35" s="327">
        <f t="shared" si="5"/>
        <v>246.56610622814478</v>
      </c>
      <c r="G35" s="203">
        <v>9499</v>
      </c>
      <c r="H35" s="324">
        <v>2618041.14</v>
      </c>
      <c r="I35" s="72">
        <v>72605</v>
      </c>
      <c r="J35" s="324">
        <f t="shared" si="6"/>
        <v>36.058689346463744</v>
      </c>
      <c r="K35" s="327">
        <f t="shared" si="7"/>
        <v>275.61228971470683</v>
      </c>
      <c r="L35" s="203">
        <v>11663</v>
      </c>
      <c r="M35" s="324">
        <v>2599790.7999999998</v>
      </c>
      <c r="N35" s="72">
        <v>77318</v>
      </c>
      <c r="O35" s="324">
        <f t="shared" si="8"/>
        <v>33.624651439509556</v>
      </c>
      <c r="P35" s="327">
        <f t="shared" si="9"/>
        <v>222.90926862728284</v>
      </c>
    </row>
    <row r="36" spans="1:16" ht="15" customHeight="1" x14ac:dyDescent="0.2">
      <c r="A36" s="210" t="s">
        <v>60</v>
      </c>
      <c r="B36" s="72">
        <f t="shared" si="10"/>
        <v>20655</v>
      </c>
      <c r="C36" s="324">
        <f t="shared" si="11"/>
        <v>4949780.09</v>
      </c>
      <c r="D36" s="72">
        <f t="shared" si="12"/>
        <v>150626</v>
      </c>
      <c r="E36" s="324">
        <f t="shared" si="4"/>
        <v>32.861392389096174</v>
      </c>
      <c r="F36" s="327">
        <f t="shared" si="5"/>
        <v>239.64076930525295</v>
      </c>
      <c r="G36" s="214">
        <v>9565</v>
      </c>
      <c r="H36" s="324">
        <v>2483085.7200000002</v>
      </c>
      <c r="I36" s="72">
        <v>72078</v>
      </c>
      <c r="J36" s="324">
        <f t="shared" si="6"/>
        <v>34.449980854074752</v>
      </c>
      <c r="K36" s="327">
        <f t="shared" si="7"/>
        <v>259.60122530057504</v>
      </c>
      <c r="L36" s="203">
        <v>11090</v>
      </c>
      <c r="M36" s="324">
        <v>2466694.37</v>
      </c>
      <c r="N36" s="72">
        <v>78548</v>
      </c>
      <c r="O36" s="324">
        <f t="shared" si="8"/>
        <v>31.403655981056172</v>
      </c>
      <c r="P36" s="327">
        <f t="shared" si="9"/>
        <v>222.42510099188459</v>
      </c>
    </row>
    <row r="37" spans="1:16" ht="20.100000000000001" customHeight="1" x14ac:dyDescent="0.2">
      <c r="A37" s="215" t="s">
        <v>5</v>
      </c>
      <c r="B37" s="114">
        <f>SUM(B9:B36)</f>
        <v>1351924</v>
      </c>
      <c r="C37" s="325">
        <f>SUM(C9:C36)</f>
        <v>360399998.91999996</v>
      </c>
      <c r="D37" s="114">
        <f>SUM(D9:D36)</f>
        <v>9944240</v>
      </c>
      <c r="E37" s="325">
        <f>C37/D37</f>
        <v>36.242085762210081</v>
      </c>
      <c r="F37" s="328">
        <f>C37/B37</f>
        <v>266.58303197517017</v>
      </c>
      <c r="G37" s="205">
        <f>SUM(G9:G36)</f>
        <v>561575</v>
      </c>
      <c r="H37" s="325">
        <f>SUM(H9:H36)</f>
        <v>169047405.43000001</v>
      </c>
      <c r="I37" s="114">
        <f>SUM(I9:I36)</f>
        <v>4502722</v>
      </c>
      <c r="J37" s="325">
        <f>H37/I37</f>
        <v>37.543380521826577</v>
      </c>
      <c r="K37" s="328">
        <f>H37/G37</f>
        <v>301.02373757734944</v>
      </c>
      <c r="L37" s="205">
        <f>SUM(L9:L36)</f>
        <v>790349</v>
      </c>
      <c r="M37" s="325">
        <f>SUM(M9:M36)</f>
        <v>191352593.49000004</v>
      </c>
      <c r="N37" s="114">
        <f>SUM(N9:N36)</f>
        <v>5441518</v>
      </c>
      <c r="O37" s="325">
        <f>M37/N37</f>
        <v>35.165296428312843</v>
      </c>
      <c r="P37" s="328">
        <f>M37/L37</f>
        <v>242.11151464732674</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topLeftCell="A13" zoomScale="78" zoomScaleNormal="78" zoomScaleSheetLayoutView="86" workbookViewId="0">
      <selection activeCell="S17" sqref="S17"/>
    </sheetView>
  </sheetViews>
  <sheetFormatPr defaultRowHeight="12.75" x14ac:dyDescent="0.2"/>
  <cols>
    <col min="1" max="1" width="18.7109375" customWidth="1"/>
    <col min="2" max="2" width="13.7109375" customWidth="1"/>
    <col min="3" max="3" width="18.570312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47" t="s">
        <v>64</v>
      </c>
      <c r="B1" s="74"/>
      <c r="C1" s="74"/>
      <c r="D1" s="153"/>
      <c r="E1" s="153"/>
      <c r="F1" s="78"/>
      <c r="G1" s="78"/>
      <c r="H1" s="78"/>
      <c r="I1" s="78"/>
      <c r="J1" s="78"/>
    </row>
    <row r="2" spans="1:13" s="70" customFormat="1" ht="15" customHeight="1" x14ac:dyDescent="0.2">
      <c r="A2" s="147"/>
      <c r="B2" s="238"/>
      <c r="C2" s="238"/>
      <c r="D2" s="153"/>
      <c r="E2" s="153"/>
      <c r="F2" s="78"/>
      <c r="G2" s="78"/>
      <c r="H2" s="78"/>
      <c r="I2" s="78"/>
      <c r="J2" s="78"/>
    </row>
    <row r="3" spans="1:13" s="70" customFormat="1" ht="15" customHeight="1" x14ac:dyDescent="0.2">
      <c r="A3" s="375" t="s">
        <v>229</v>
      </c>
      <c r="B3" s="376"/>
      <c r="C3" s="376"/>
      <c r="D3" s="376"/>
      <c r="E3" s="376"/>
      <c r="F3" s="102"/>
      <c r="G3" s="78"/>
      <c r="H3" s="78"/>
      <c r="I3" s="78"/>
      <c r="J3" s="78"/>
    </row>
    <row r="4" spans="1:13" s="70" customFormat="1" ht="30" customHeight="1" x14ac:dyDescent="0.2">
      <c r="A4" s="359" t="s">
        <v>298</v>
      </c>
      <c r="B4" s="359"/>
      <c r="C4" s="359"/>
      <c r="D4" s="359"/>
      <c r="E4" s="359"/>
      <c r="F4" s="359"/>
      <c r="G4" s="359"/>
      <c r="H4" s="359"/>
      <c r="I4" s="359"/>
      <c r="J4" s="359"/>
      <c r="K4" s="359"/>
    </row>
    <row r="5" spans="1:13" s="70" customFormat="1" ht="15" customHeight="1" x14ac:dyDescent="0.2">
      <c r="A5" s="74"/>
      <c r="B5" s="74"/>
      <c r="C5" s="74"/>
      <c r="D5" s="74"/>
      <c r="E5" s="74"/>
      <c r="F5" s="78"/>
      <c r="G5" s="78"/>
      <c r="H5" s="78"/>
      <c r="I5" s="78"/>
      <c r="J5" s="78"/>
      <c r="K5" s="78"/>
    </row>
    <row r="6" spans="1:13" s="93" customFormat="1" ht="15" customHeight="1" x14ac:dyDescent="0.2">
      <c r="A6" s="377" t="s">
        <v>4</v>
      </c>
      <c r="B6" s="372" t="s">
        <v>5</v>
      </c>
      <c r="C6" s="373"/>
      <c r="D6" s="373"/>
      <c r="E6" s="374"/>
      <c r="F6" s="372" t="s">
        <v>212</v>
      </c>
      <c r="G6" s="373"/>
      <c r="H6" s="373"/>
      <c r="I6" s="374"/>
      <c r="J6" s="372" t="s">
        <v>213</v>
      </c>
      <c r="K6" s="373"/>
      <c r="L6" s="373"/>
      <c r="M6" s="374"/>
    </row>
    <row r="7" spans="1:13" ht="60" customHeight="1" x14ac:dyDescent="0.2">
      <c r="A7" s="378"/>
      <c r="B7" s="216" t="s">
        <v>181</v>
      </c>
      <c r="C7" s="270" t="s">
        <v>264</v>
      </c>
      <c r="D7" s="121" t="s">
        <v>66</v>
      </c>
      <c r="E7" s="217" t="s">
        <v>265</v>
      </c>
      <c r="F7" s="216" t="s">
        <v>181</v>
      </c>
      <c r="G7" s="270" t="s">
        <v>264</v>
      </c>
      <c r="H7" s="121" t="s">
        <v>66</v>
      </c>
      <c r="I7" s="217" t="s">
        <v>259</v>
      </c>
      <c r="J7" s="216" t="s">
        <v>181</v>
      </c>
      <c r="K7" s="270" t="s">
        <v>264</v>
      </c>
      <c r="L7" s="121" t="s">
        <v>66</v>
      </c>
      <c r="M7" s="217" t="s">
        <v>259</v>
      </c>
    </row>
    <row r="8" spans="1:13" ht="20.100000000000001" customHeight="1" x14ac:dyDescent="0.2">
      <c r="A8" s="208">
        <v>1</v>
      </c>
      <c r="B8" s="218">
        <v>2</v>
      </c>
      <c r="C8" s="122">
        <v>3</v>
      </c>
      <c r="D8" s="202">
        <v>4</v>
      </c>
      <c r="E8" s="219" t="s">
        <v>169</v>
      </c>
      <c r="F8" s="218">
        <v>6</v>
      </c>
      <c r="G8" s="122">
        <v>7</v>
      </c>
      <c r="H8" s="202">
        <v>8</v>
      </c>
      <c r="I8" s="219" t="s">
        <v>217</v>
      </c>
      <c r="J8" s="218">
        <v>10</v>
      </c>
      <c r="K8" s="122">
        <v>11</v>
      </c>
      <c r="L8" s="202">
        <v>12</v>
      </c>
      <c r="M8" s="219" t="s">
        <v>219</v>
      </c>
    </row>
    <row r="9" spans="1:13" ht="14.1" customHeight="1" x14ac:dyDescent="0.2">
      <c r="A9" s="265" t="s">
        <v>77</v>
      </c>
      <c r="B9" s="203">
        <f>F9+J9</f>
        <v>700</v>
      </c>
      <c r="C9" s="326">
        <f>G9+K9</f>
        <v>65861.319999999992</v>
      </c>
      <c r="D9" s="72">
        <f>H9+L9</f>
        <v>2581</v>
      </c>
      <c r="E9" s="324">
        <f>C9/D9</f>
        <v>25.51775280898876</v>
      </c>
      <c r="F9" s="203">
        <v>347</v>
      </c>
      <c r="G9" s="326">
        <v>36327.379999999997</v>
      </c>
      <c r="H9" s="72">
        <v>1378</v>
      </c>
      <c r="I9" s="324">
        <f>G9/H9</f>
        <v>26.362394775036282</v>
      </c>
      <c r="J9" s="203">
        <v>353</v>
      </c>
      <c r="K9" s="326">
        <v>29533.94</v>
      </c>
      <c r="L9" s="72">
        <v>1203</v>
      </c>
      <c r="M9" s="327">
        <f>K9/L9</f>
        <v>24.550241064006649</v>
      </c>
    </row>
    <row r="10" spans="1:13" ht="14.1" customHeight="1" x14ac:dyDescent="0.2">
      <c r="A10" s="265">
        <v>19</v>
      </c>
      <c r="B10" s="203">
        <f t="shared" ref="B10:B57" si="0">F10+J10</f>
        <v>1316</v>
      </c>
      <c r="C10" s="326">
        <f t="shared" ref="C10:C57" si="1">G10+K10</f>
        <v>162132.04</v>
      </c>
      <c r="D10" s="72">
        <f t="shared" ref="D10:D57" si="2">H10+L10</f>
        <v>6443</v>
      </c>
      <c r="E10" s="324">
        <f t="shared" ref="E10:E55" si="3">C10/D10</f>
        <v>25.164060220394227</v>
      </c>
      <c r="F10" s="203">
        <v>747</v>
      </c>
      <c r="G10" s="326">
        <v>81200.460000000006</v>
      </c>
      <c r="H10" s="72">
        <v>3066</v>
      </c>
      <c r="I10" s="324">
        <f t="shared" ref="I10:I55" si="4">G10/H10</f>
        <v>26.48416829745597</v>
      </c>
      <c r="J10" s="203">
        <v>569</v>
      </c>
      <c r="K10" s="326">
        <v>80931.58</v>
      </c>
      <c r="L10" s="72">
        <v>3377</v>
      </c>
      <c r="M10" s="327">
        <f>K10/L10</f>
        <v>23.965525614450698</v>
      </c>
    </row>
    <row r="11" spans="1:13" ht="14.1" customHeight="1" x14ac:dyDescent="0.2">
      <c r="A11" s="265">
        <v>20</v>
      </c>
      <c r="B11" s="203">
        <f t="shared" si="0"/>
        <v>5490</v>
      </c>
      <c r="C11" s="326">
        <f t="shared" si="1"/>
        <v>779991.49</v>
      </c>
      <c r="D11" s="72">
        <f t="shared" si="2"/>
        <v>30221</v>
      </c>
      <c r="E11" s="324">
        <f t="shared" si="3"/>
        <v>25.809585718540088</v>
      </c>
      <c r="F11" s="203">
        <v>3062</v>
      </c>
      <c r="G11" s="326">
        <v>399879.24</v>
      </c>
      <c r="H11" s="72">
        <v>14541</v>
      </c>
      <c r="I11" s="324">
        <f t="shared" si="4"/>
        <v>27.50011966164638</v>
      </c>
      <c r="J11" s="203">
        <v>2428</v>
      </c>
      <c r="K11" s="326">
        <v>380112.25</v>
      </c>
      <c r="L11" s="72">
        <v>15680</v>
      </c>
      <c r="M11" s="327">
        <f t="shared" ref="M11:M55" si="5">K11/L11</f>
        <v>24.24185267857143</v>
      </c>
    </row>
    <row r="12" spans="1:13" ht="14.1" customHeight="1" x14ac:dyDescent="0.2">
      <c r="A12" s="265">
        <v>21</v>
      </c>
      <c r="B12" s="203">
        <f t="shared" si="0"/>
        <v>8906</v>
      </c>
      <c r="C12" s="326">
        <f t="shared" si="1"/>
        <v>1509832.43</v>
      </c>
      <c r="D12" s="72">
        <f t="shared" si="2"/>
        <v>53204</v>
      </c>
      <c r="E12" s="324">
        <f t="shared" si="3"/>
        <v>28.378175137207727</v>
      </c>
      <c r="F12" s="203">
        <v>4768</v>
      </c>
      <c r="G12" s="326">
        <v>772197.08</v>
      </c>
      <c r="H12" s="72">
        <v>24541</v>
      </c>
      <c r="I12" s="324">
        <f t="shared" si="4"/>
        <v>31.46559145919074</v>
      </c>
      <c r="J12" s="203">
        <v>4138</v>
      </c>
      <c r="K12" s="326">
        <v>737635.35</v>
      </c>
      <c r="L12" s="72">
        <v>28663</v>
      </c>
      <c r="M12" s="327">
        <f t="shared" si="5"/>
        <v>25.734757352684646</v>
      </c>
    </row>
    <row r="13" spans="1:13" ht="14.1" customHeight="1" x14ac:dyDescent="0.2">
      <c r="A13" s="265">
        <v>22</v>
      </c>
      <c r="B13" s="203">
        <f t="shared" si="0"/>
        <v>10084</v>
      </c>
      <c r="C13" s="326">
        <f t="shared" si="1"/>
        <v>1824813.8399999999</v>
      </c>
      <c r="D13" s="72">
        <f t="shared" si="2"/>
        <v>61045</v>
      </c>
      <c r="E13" s="324">
        <f t="shared" si="3"/>
        <v>29.892928822999423</v>
      </c>
      <c r="F13" s="203">
        <v>5126</v>
      </c>
      <c r="G13" s="326">
        <v>874920.11</v>
      </c>
      <c r="H13" s="72">
        <v>25824</v>
      </c>
      <c r="I13" s="324">
        <f t="shared" si="4"/>
        <v>33.880115783767039</v>
      </c>
      <c r="J13" s="203">
        <v>4958</v>
      </c>
      <c r="K13" s="326">
        <v>949893.73</v>
      </c>
      <c r="L13" s="72">
        <v>35221</v>
      </c>
      <c r="M13" s="327">
        <f t="shared" si="5"/>
        <v>26.969527554583912</v>
      </c>
    </row>
    <row r="14" spans="1:13" ht="14.1" customHeight="1" x14ac:dyDescent="0.2">
      <c r="A14" s="265">
        <v>23</v>
      </c>
      <c r="B14" s="203">
        <f t="shared" si="0"/>
        <v>11576</v>
      </c>
      <c r="C14" s="326">
        <f t="shared" si="1"/>
        <v>2258018.27</v>
      </c>
      <c r="D14" s="72">
        <f t="shared" si="2"/>
        <v>73257</v>
      </c>
      <c r="E14" s="324">
        <f t="shared" si="3"/>
        <v>30.823242420519541</v>
      </c>
      <c r="F14" s="203">
        <v>5388</v>
      </c>
      <c r="G14" s="326">
        <v>1001363.73</v>
      </c>
      <c r="H14" s="72">
        <v>28477</v>
      </c>
      <c r="I14" s="324">
        <f t="shared" si="4"/>
        <v>35.163947396144259</v>
      </c>
      <c r="J14" s="203">
        <v>6188</v>
      </c>
      <c r="K14" s="326">
        <v>1256654.54</v>
      </c>
      <c r="L14" s="72">
        <v>44780</v>
      </c>
      <c r="M14" s="327">
        <f t="shared" si="5"/>
        <v>28.062852612773561</v>
      </c>
    </row>
    <row r="15" spans="1:13" ht="14.1" customHeight="1" x14ac:dyDescent="0.2">
      <c r="A15" s="265">
        <v>24</v>
      </c>
      <c r="B15" s="203">
        <f t="shared" si="0"/>
        <v>13493</v>
      </c>
      <c r="C15" s="326">
        <f t="shared" si="1"/>
        <v>2716754.41</v>
      </c>
      <c r="D15" s="72">
        <f t="shared" si="2"/>
        <v>86648</v>
      </c>
      <c r="E15" s="324">
        <f t="shared" si="3"/>
        <v>31.353919421106085</v>
      </c>
      <c r="F15" s="203">
        <v>5930</v>
      </c>
      <c r="G15" s="326">
        <v>1120916.1200000001</v>
      </c>
      <c r="H15" s="72">
        <v>31322</v>
      </c>
      <c r="I15" s="324">
        <f t="shared" si="4"/>
        <v>35.786862907860296</v>
      </c>
      <c r="J15" s="203">
        <v>7563</v>
      </c>
      <c r="K15" s="326">
        <v>1595838.29</v>
      </c>
      <c r="L15" s="72">
        <v>55326</v>
      </c>
      <c r="M15" s="327">
        <f t="shared" si="5"/>
        <v>28.844273759172903</v>
      </c>
    </row>
    <row r="16" spans="1:13" ht="14.1" customHeight="1" x14ac:dyDescent="0.2">
      <c r="A16" s="265">
        <v>25</v>
      </c>
      <c r="B16" s="203">
        <f t="shared" si="0"/>
        <v>15484</v>
      </c>
      <c r="C16" s="326">
        <f t="shared" si="1"/>
        <v>3404570.17</v>
      </c>
      <c r="D16" s="72">
        <f t="shared" si="2"/>
        <v>102314</v>
      </c>
      <c r="E16" s="324">
        <f t="shared" si="3"/>
        <v>33.275701956721463</v>
      </c>
      <c r="F16" s="203">
        <v>6283</v>
      </c>
      <c r="G16" s="326">
        <v>1242855.53</v>
      </c>
      <c r="H16" s="72">
        <v>33218</v>
      </c>
      <c r="I16" s="324">
        <f t="shared" si="4"/>
        <v>37.415122222891206</v>
      </c>
      <c r="J16" s="203">
        <v>9201</v>
      </c>
      <c r="K16" s="326">
        <v>2161714.64</v>
      </c>
      <c r="L16" s="72">
        <v>69096</v>
      </c>
      <c r="M16" s="327">
        <f t="shared" si="5"/>
        <v>31.285669792752113</v>
      </c>
    </row>
    <row r="17" spans="1:13" ht="14.1" customHeight="1" x14ac:dyDescent="0.2">
      <c r="A17" s="265">
        <v>26</v>
      </c>
      <c r="B17" s="203">
        <f t="shared" si="0"/>
        <v>17872</v>
      </c>
      <c r="C17" s="326">
        <f t="shared" si="1"/>
        <v>4083111.4400000004</v>
      </c>
      <c r="D17" s="72">
        <f t="shared" si="2"/>
        <v>117948</v>
      </c>
      <c r="E17" s="324">
        <f t="shared" si="3"/>
        <v>34.617894665445796</v>
      </c>
      <c r="F17" s="203">
        <v>7017</v>
      </c>
      <c r="G17" s="326">
        <v>1425130.51</v>
      </c>
      <c r="H17" s="72">
        <v>37136</v>
      </c>
      <c r="I17" s="324">
        <f t="shared" si="4"/>
        <v>38.375983143041793</v>
      </c>
      <c r="J17" s="203">
        <v>10855</v>
      </c>
      <c r="K17" s="326">
        <v>2657980.9300000002</v>
      </c>
      <c r="L17" s="72">
        <v>80812</v>
      </c>
      <c r="M17" s="327">
        <f t="shared" si="5"/>
        <v>32.890918799188242</v>
      </c>
    </row>
    <row r="18" spans="1:13" ht="14.1" customHeight="1" x14ac:dyDescent="0.2">
      <c r="A18" s="265">
        <v>27</v>
      </c>
      <c r="B18" s="203">
        <f t="shared" si="0"/>
        <v>19897</v>
      </c>
      <c r="C18" s="326">
        <f t="shared" si="1"/>
        <v>4756046.75</v>
      </c>
      <c r="D18" s="72">
        <f t="shared" si="2"/>
        <v>133244</v>
      </c>
      <c r="E18" s="324">
        <f t="shared" si="3"/>
        <v>35.694265783074663</v>
      </c>
      <c r="F18" s="203">
        <v>7164</v>
      </c>
      <c r="G18" s="326">
        <v>1565114.44</v>
      </c>
      <c r="H18" s="72">
        <v>39284</v>
      </c>
      <c r="I18" s="324">
        <f t="shared" si="4"/>
        <v>39.841015171571122</v>
      </c>
      <c r="J18" s="203">
        <v>12733</v>
      </c>
      <c r="K18" s="326">
        <v>3190932.31</v>
      </c>
      <c r="L18" s="72">
        <v>93960</v>
      </c>
      <c r="M18" s="327">
        <f t="shared" si="5"/>
        <v>33.96053969774372</v>
      </c>
    </row>
    <row r="19" spans="1:13" ht="14.1" customHeight="1" x14ac:dyDescent="0.2">
      <c r="A19" s="265">
        <v>28</v>
      </c>
      <c r="B19" s="203">
        <f t="shared" si="0"/>
        <v>18303</v>
      </c>
      <c r="C19" s="326">
        <f t="shared" si="1"/>
        <v>4262795.1899999995</v>
      </c>
      <c r="D19" s="72">
        <f t="shared" si="2"/>
        <v>116814</v>
      </c>
      <c r="E19" s="324">
        <f t="shared" si="3"/>
        <v>36.492160100672862</v>
      </c>
      <c r="F19" s="203">
        <v>6616</v>
      </c>
      <c r="G19" s="326">
        <v>1397364.46</v>
      </c>
      <c r="H19" s="72">
        <v>34925</v>
      </c>
      <c r="I19" s="324">
        <f t="shared" si="4"/>
        <v>40.010435504652826</v>
      </c>
      <c r="J19" s="203">
        <v>11687</v>
      </c>
      <c r="K19" s="326">
        <v>2865430.73</v>
      </c>
      <c r="L19" s="72">
        <v>81889</v>
      </c>
      <c r="M19" s="327">
        <f t="shared" si="5"/>
        <v>34.991643932640528</v>
      </c>
    </row>
    <row r="20" spans="1:13" ht="14.1" customHeight="1" x14ac:dyDescent="0.2">
      <c r="A20" s="265">
        <v>29</v>
      </c>
      <c r="B20" s="203">
        <f t="shared" si="0"/>
        <v>18436</v>
      </c>
      <c r="C20" s="326">
        <f t="shared" si="1"/>
        <v>4335269.42</v>
      </c>
      <c r="D20" s="72">
        <f t="shared" si="2"/>
        <v>116865</v>
      </c>
      <c r="E20" s="324">
        <f t="shared" si="3"/>
        <v>37.096388311299364</v>
      </c>
      <c r="F20" s="203">
        <v>6565</v>
      </c>
      <c r="G20" s="326">
        <v>1466358.07</v>
      </c>
      <c r="H20" s="72">
        <v>35866</v>
      </c>
      <c r="I20" s="324">
        <f t="shared" si="4"/>
        <v>40.884349244409748</v>
      </c>
      <c r="J20" s="203">
        <v>11871</v>
      </c>
      <c r="K20" s="326">
        <v>2868911.35</v>
      </c>
      <c r="L20" s="72">
        <v>80999</v>
      </c>
      <c r="M20" s="327">
        <f t="shared" si="5"/>
        <v>35.419095914764384</v>
      </c>
    </row>
    <row r="21" spans="1:13" ht="14.1" customHeight="1" x14ac:dyDescent="0.2">
      <c r="A21" s="265">
        <v>30</v>
      </c>
      <c r="B21" s="203">
        <f t="shared" si="0"/>
        <v>21582</v>
      </c>
      <c r="C21" s="326">
        <f t="shared" si="1"/>
        <v>5081991.96</v>
      </c>
      <c r="D21" s="72">
        <f t="shared" si="2"/>
        <v>135971</v>
      </c>
      <c r="E21" s="324">
        <f t="shared" si="3"/>
        <v>37.375557729221669</v>
      </c>
      <c r="F21" s="203">
        <v>7319</v>
      </c>
      <c r="G21" s="326">
        <v>1722856.59</v>
      </c>
      <c r="H21" s="72">
        <v>40807</v>
      </c>
      <c r="I21" s="324">
        <f t="shared" si="4"/>
        <v>42.219633641287039</v>
      </c>
      <c r="J21" s="203">
        <v>14263</v>
      </c>
      <c r="K21" s="326">
        <v>3359135.37</v>
      </c>
      <c r="L21" s="72">
        <v>95164</v>
      </c>
      <c r="M21" s="327">
        <f t="shared" si="5"/>
        <v>35.298383527384303</v>
      </c>
    </row>
    <row r="22" spans="1:13" ht="14.1" customHeight="1" x14ac:dyDescent="0.2">
      <c r="A22" s="265">
        <v>31</v>
      </c>
      <c r="B22" s="203">
        <f t="shared" si="0"/>
        <v>22805</v>
      </c>
      <c r="C22" s="326">
        <f t="shared" si="1"/>
        <v>5323583.17</v>
      </c>
      <c r="D22" s="72">
        <f t="shared" si="2"/>
        <v>142334</v>
      </c>
      <c r="E22" s="324">
        <f t="shared" si="3"/>
        <v>37.402048491576153</v>
      </c>
      <c r="F22" s="203">
        <v>7609</v>
      </c>
      <c r="G22" s="326">
        <v>1857652.42</v>
      </c>
      <c r="H22" s="72">
        <v>43926</v>
      </c>
      <c r="I22" s="324">
        <f t="shared" si="4"/>
        <v>42.290498110458493</v>
      </c>
      <c r="J22" s="203">
        <v>15196</v>
      </c>
      <c r="K22" s="326">
        <v>3465930.75</v>
      </c>
      <c r="L22" s="72">
        <v>98408</v>
      </c>
      <c r="M22" s="327">
        <f t="shared" si="5"/>
        <v>35.220010060157712</v>
      </c>
    </row>
    <row r="23" spans="1:13" ht="14.1" customHeight="1" x14ac:dyDescent="0.2">
      <c r="A23" s="265">
        <v>32</v>
      </c>
      <c r="B23" s="203">
        <f t="shared" si="0"/>
        <v>25052</v>
      </c>
      <c r="C23" s="326">
        <f t="shared" si="1"/>
        <v>5585563.4100000001</v>
      </c>
      <c r="D23" s="72">
        <f t="shared" si="2"/>
        <v>150276</v>
      </c>
      <c r="E23" s="324">
        <f t="shared" si="3"/>
        <v>37.168698993851315</v>
      </c>
      <c r="F23" s="203">
        <v>8465</v>
      </c>
      <c r="G23" s="326">
        <v>1907283.71</v>
      </c>
      <c r="H23" s="72">
        <v>46945</v>
      </c>
      <c r="I23" s="324">
        <f t="shared" si="4"/>
        <v>40.628047928426881</v>
      </c>
      <c r="J23" s="203">
        <v>16587</v>
      </c>
      <c r="K23" s="326">
        <v>3678279.7</v>
      </c>
      <c r="L23" s="72">
        <v>103331</v>
      </c>
      <c r="M23" s="327">
        <f t="shared" si="5"/>
        <v>35.597058965847616</v>
      </c>
    </row>
    <row r="24" spans="1:13" ht="14.1" customHeight="1" x14ac:dyDescent="0.2">
      <c r="A24" s="265">
        <v>33</v>
      </c>
      <c r="B24" s="203">
        <f t="shared" si="0"/>
        <v>26961</v>
      </c>
      <c r="C24" s="326">
        <f t="shared" si="1"/>
        <v>6012647.54</v>
      </c>
      <c r="D24" s="72">
        <f t="shared" si="2"/>
        <v>162948</v>
      </c>
      <c r="E24" s="324">
        <f t="shared" si="3"/>
        <v>36.899179738321429</v>
      </c>
      <c r="F24" s="203">
        <v>9147</v>
      </c>
      <c r="G24" s="326">
        <v>2202170.7400000002</v>
      </c>
      <c r="H24" s="72">
        <v>54075</v>
      </c>
      <c r="I24" s="324">
        <f t="shared" si="4"/>
        <v>40.724377993527511</v>
      </c>
      <c r="J24" s="203">
        <v>17814</v>
      </c>
      <c r="K24" s="326">
        <v>3810476.8</v>
      </c>
      <c r="L24" s="72">
        <v>108873</v>
      </c>
      <c r="M24" s="327">
        <f t="shared" si="5"/>
        <v>34.999281731926189</v>
      </c>
    </row>
    <row r="25" spans="1:13" ht="14.1" customHeight="1" x14ac:dyDescent="0.2">
      <c r="A25" s="265">
        <v>34</v>
      </c>
      <c r="B25" s="203">
        <f t="shared" si="0"/>
        <v>28880</v>
      </c>
      <c r="C25" s="326">
        <f t="shared" si="1"/>
        <v>6475635.9299999997</v>
      </c>
      <c r="D25" s="72">
        <f t="shared" si="2"/>
        <v>173199</v>
      </c>
      <c r="E25" s="324">
        <f t="shared" si="3"/>
        <v>37.388414078603226</v>
      </c>
      <c r="F25" s="203">
        <v>9791</v>
      </c>
      <c r="G25" s="326">
        <v>2428150.75</v>
      </c>
      <c r="H25" s="72">
        <v>59051</v>
      </c>
      <c r="I25" s="324">
        <f t="shared" si="4"/>
        <v>41.119553436859661</v>
      </c>
      <c r="J25" s="203">
        <v>19089</v>
      </c>
      <c r="K25" s="326">
        <v>4047485.18</v>
      </c>
      <c r="L25" s="72">
        <v>114148</v>
      </c>
      <c r="M25" s="327">
        <f t="shared" si="5"/>
        <v>35.458222483092129</v>
      </c>
    </row>
    <row r="26" spans="1:13" ht="14.1" customHeight="1" x14ac:dyDescent="0.2">
      <c r="A26" s="265">
        <v>35</v>
      </c>
      <c r="B26" s="203">
        <f t="shared" si="0"/>
        <v>30686</v>
      </c>
      <c r="C26" s="326">
        <f t="shared" si="1"/>
        <v>6681624.5600000005</v>
      </c>
      <c r="D26" s="72">
        <f t="shared" si="2"/>
        <v>179146</v>
      </c>
      <c r="E26" s="324">
        <f t="shared" si="3"/>
        <v>37.297090417871459</v>
      </c>
      <c r="F26" s="203">
        <v>10746</v>
      </c>
      <c r="G26" s="326">
        <v>2583691.92</v>
      </c>
      <c r="H26" s="72">
        <v>63627</v>
      </c>
      <c r="I26" s="324">
        <f t="shared" si="4"/>
        <v>40.606848036211041</v>
      </c>
      <c r="J26" s="203">
        <v>19940</v>
      </c>
      <c r="K26" s="326">
        <v>4097932.64</v>
      </c>
      <c r="L26" s="72">
        <v>115519</v>
      </c>
      <c r="M26" s="327">
        <f t="shared" si="5"/>
        <v>35.474100710705599</v>
      </c>
    </row>
    <row r="27" spans="1:13" ht="14.1" customHeight="1" x14ac:dyDescent="0.2">
      <c r="A27" s="265">
        <v>36</v>
      </c>
      <c r="B27" s="203">
        <f t="shared" si="0"/>
        <v>33336</v>
      </c>
      <c r="C27" s="326">
        <f t="shared" si="1"/>
        <v>7187328.5300000003</v>
      </c>
      <c r="D27" s="72">
        <f t="shared" si="2"/>
        <v>193944</v>
      </c>
      <c r="E27" s="324">
        <f t="shared" si="3"/>
        <v>37.058782586726068</v>
      </c>
      <c r="F27" s="203">
        <v>11709</v>
      </c>
      <c r="G27" s="326">
        <v>2863144.37</v>
      </c>
      <c r="H27" s="72">
        <v>70592</v>
      </c>
      <c r="I27" s="324">
        <f t="shared" si="4"/>
        <v>40.559048759066187</v>
      </c>
      <c r="J27" s="203">
        <v>21627</v>
      </c>
      <c r="K27" s="326">
        <v>4324184.16</v>
      </c>
      <c r="L27" s="72">
        <v>123352</v>
      </c>
      <c r="M27" s="327">
        <f t="shared" si="5"/>
        <v>35.055646929113429</v>
      </c>
    </row>
    <row r="28" spans="1:13" ht="14.1" customHeight="1" x14ac:dyDescent="0.2">
      <c r="A28" s="265">
        <v>37</v>
      </c>
      <c r="B28" s="203">
        <f t="shared" si="0"/>
        <v>34405</v>
      </c>
      <c r="C28" s="326">
        <f t="shared" si="1"/>
        <v>7526374.6699999999</v>
      </c>
      <c r="D28" s="72">
        <f t="shared" si="2"/>
        <v>201075</v>
      </c>
      <c r="E28" s="324">
        <f t="shared" si="3"/>
        <v>37.430683426582121</v>
      </c>
      <c r="F28" s="203">
        <v>12334</v>
      </c>
      <c r="G28" s="326">
        <v>3116338.83</v>
      </c>
      <c r="H28" s="72">
        <v>77127</v>
      </c>
      <c r="I28" s="324">
        <f t="shared" si="4"/>
        <v>40.405290365241747</v>
      </c>
      <c r="J28" s="203">
        <v>22071</v>
      </c>
      <c r="K28" s="326">
        <v>4410035.84</v>
      </c>
      <c r="L28" s="72">
        <v>123948</v>
      </c>
      <c r="M28" s="327">
        <f t="shared" si="5"/>
        <v>35.579725691418979</v>
      </c>
    </row>
    <row r="29" spans="1:13" ht="14.1" customHeight="1" x14ac:dyDescent="0.2">
      <c r="A29" s="265">
        <v>38</v>
      </c>
      <c r="B29" s="203">
        <f t="shared" si="0"/>
        <v>34690</v>
      </c>
      <c r="C29" s="326">
        <f t="shared" si="1"/>
        <v>7632398.5299999993</v>
      </c>
      <c r="D29" s="72">
        <f t="shared" si="2"/>
        <v>205198</v>
      </c>
      <c r="E29" s="324">
        <f t="shared" si="3"/>
        <v>37.195287137301527</v>
      </c>
      <c r="F29" s="203">
        <v>12571</v>
      </c>
      <c r="G29" s="326">
        <v>3233566.69</v>
      </c>
      <c r="H29" s="72">
        <v>80227</v>
      </c>
      <c r="I29" s="324">
        <f t="shared" si="4"/>
        <v>40.305217570144713</v>
      </c>
      <c r="J29" s="203">
        <v>22119</v>
      </c>
      <c r="K29" s="326">
        <v>4398831.84</v>
      </c>
      <c r="L29" s="72">
        <v>124971</v>
      </c>
      <c r="M29" s="327">
        <f t="shared" si="5"/>
        <v>35.198820846436369</v>
      </c>
    </row>
    <row r="30" spans="1:13" ht="14.1" customHeight="1" x14ac:dyDescent="0.2">
      <c r="A30" s="265">
        <v>39</v>
      </c>
      <c r="B30" s="203">
        <f t="shared" si="0"/>
        <v>33370</v>
      </c>
      <c r="C30" s="326">
        <f t="shared" si="1"/>
        <v>7330561.2300000004</v>
      </c>
      <c r="D30" s="72">
        <f t="shared" si="2"/>
        <v>194469</v>
      </c>
      <c r="E30" s="324">
        <f t="shared" si="3"/>
        <v>37.69526880891042</v>
      </c>
      <c r="F30" s="203">
        <v>12353</v>
      </c>
      <c r="G30" s="326">
        <v>3245635.74</v>
      </c>
      <c r="H30" s="72">
        <v>80309</v>
      </c>
      <c r="I30" s="324">
        <f t="shared" si="4"/>
        <v>40.414346337272292</v>
      </c>
      <c r="J30" s="203">
        <v>21017</v>
      </c>
      <c r="K30" s="326">
        <v>4084925.49</v>
      </c>
      <c r="L30" s="72">
        <v>114160</v>
      </c>
      <c r="M30" s="327">
        <f t="shared" si="5"/>
        <v>35.782458742116333</v>
      </c>
    </row>
    <row r="31" spans="1:13" ht="14.1" customHeight="1" x14ac:dyDescent="0.2">
      <c r="A31" s="265">
        <v>40</v>
      </c>
      <c r="B31" s="203">
        <f t="shared" si="0"/>
        <v>33426</v>
      </c>
      <c r="C31" s="326">
        <f t="shared" si="1"/>
        <v>7524975.9600000009</v>
      </c>
      <c r="D31" s="72">
        <f t="shared" si="2"/>
        <v>197221</v>
      </c>
      <c r="E31" s="324">
        <f t="shared" si="3"/>
        <v>38.155044138301704</v>
      </c>
      <c r="F31" s="203">
        <v>12776</v>
      </c>
      <c r="G31" s="326">
        <v>3398745.72</v>
      </c>
      <c r="H31" s="72">
        <v>83606</v>
      </c>
      <c r="I31" s="324">
        <f t="shared" si="4"/>
        <v>40.65193550702103</v>
      </c>
      <c r="J31" s="203">
        <v>20650</v>
      </c>
      <c r="K31" s="326">
        <v>4126230.24</v>
      </c>
      <c r="L31" s="72">
        <v>113615</v>
      </c>
      <c r="M31" s="327">
        <f t="shared" si="5"/>
        <v>36.317653830920214</v>
      </c>
    </row>
    <row r="32" spans="1:13" ht="14.1" customHeight="1" x14ac:dyDescent="0.2">
      <c r="A32" s="265">
        <v>41</v>
      </c>
      <c r="B32" s="203">
        <f t="shared" si="0"/>
        <v>31878</v>
      </c>
      <c r="C32" s="326">
        <f t="shared" si="1"/>
        <v>7312150.96</v>
      </c>
      <c r="D32" s="72">
        <f t="shared" si="2"/>
        <v>195617</v>
      </c>
      <c r="E32" s="324">
        <f t="shared" si="3"/>
        <v>37.379936099623244</v>
      </c>
      <c r="F32" s="203">
        <v>12117</v>
      </c>
      <c r="G32" s="326">
        <v>3303562.06</v>
      </c>
      <c r="H32" s="72">
        <v>81745</v>
      </c>
      <c r="I32" s="324">
        <f t="shared" si="4"/>
        <v>40.413016820600646</v>
      </c>
      <c r="J32" s="203">
        <v>19761</v>
      </c>
      <c r="K32" s="326">
        <v>4008588.9</v>
      </c>
      <c r="L32" s="72">
        <v>113872</v>
      </c>
      <c r="M32" s="327">
        <f t="shared" si="5"/>
        <v>35.202586237178586</v>
      </c>
    </row>
    <row r="33" spans="1:13" ht="14.1" customHeight="1" x14ac:dyDescent="0.2">
      <c r="A33" s="265">
        <v>42</v>
      </c>
      <c r="B33" s="203">
        <f t="shared" si="0"/>
        <v>31636</v>
      </c>
      <c r="C33" s="326">
        <f t="shared" si="1"/>
        <v>7367224.0899999999</v>
      </c>
      <c r="D33" s="72">
        <f t="shared" si="2"/>
        <v>194268</v>
      </c>
      <c r="E33" s="324">
        <f t="shared" si="3"/>
        <v>37.922993442049126</v>
      </c>
      <c r="F33" s="203">
        <v>12702</v>
      </c>
      <c r="G33" s="326">
        <v>3566615.56</v>
      </c>
      <c r="H33" s="72">
        <v>89165</v>
      </c>
      <c r="I33" s="324">
        <f t="shared" si="4"/>
        <v>40.00017450793473</v>
      </c>
      <c r="J33" s="203">
        <v>18934</v>
      </c>
      <c r="K33" s="326">
        <v>3800608.53</v>
      </c>
      <c r="L33" s="72">
        <v>105103</v>
      </c>
      <c r="M33" s="327">
        <f t="shared" si="5"/>
        <v>36.160799691730965</v>
      </c>
    </row>
    <row r="34" spans="1:13" ht="14.1" customHeight="1" x14ac:dyDescent="0.2">
      <c r="A34" s="265">
        <v>43</v>
      </c>
      <c r="B34" s="203">
        <f t="shared" si="0"/>
        <v>31142</v>
      </c>
      <c r="C34" s="326">
        <f t="shared" si="1"/>
        <v>7371788.2200000007</v>
      </c>
      <c r="D34" s="72">
        <f t="shared" si="2"/>
        <v>198425</v>
      </c>
      <c r="E34" s="324">
        <f t="shared" si="3"/>
        <v>37.151509235227422</v>
      </c>
      <c r="F34" s="203">
        <v>12573</v>
      </c>
      <c r="G34" s="326">
        <v>3554326.48</v>
      </c>
      <c r="H34" s="72">
        <v>90123</v>
      </c>
      <c r="I34" s="324">
        <f t="shared" si="4"/>
        <v>39.438617001209458</v>
      </c>
      <c r="J34" s="203">
        <v>18569</v>
      </c>
      <c r="K34" s="326">
        <v>3817461.74</v>
      </c>
      <c r="L34" s="72">
        <v>108302</v>
      </c>
      <c r="M34" s="327">
        <f t="shared" si="5"/>
        <v>35.24830326309764</v>
      </c>
    </row>
    <row r="35" spans="1:13" ht="14.1" customHeight="1" x14ac:dyDescent="0.2">
      <c r="A35" s="265">
        <v>44</v>
      </c>
      <c r="B35" s="203">
        <f t="shared" si="0"/>
        <v>30079</v>
      </c>
      <c r="C35" s="326">
        <f t="shared" si="1"/>
        <v>7289511.1400000006</v>
      </c>
      <c r="D35" s="72">
        <f t="shared" si="2"/>
        <v>196823</v>
      </c>
      <c r="E35" s="324">
        <f t="shared" si="3"/>
        <v>37.03587050293919</v>
      </c>
      <c r="F35" s="203">
        <v>12265</v>
      </c>
      <c r="G35" s="326">
        <v>3506670.7</v>
      </c>
      <c r="H35" s="72">
        <v>90720</v>
      </c>
      <c r="I35" s="324">
        <f t="shared" si="4"/>
        <v>38.653777557319223</v>
      </c>
      <c r="J35" s="203">
        <v>17814</v>
      </c>
      <c r="K35" s="326">
        <v>3782840.44</v>
      </c>
      <c r="L35" s="72">
        <v>106103</v>
      </c>
      <c r="M35" s="327">
        <f t="shared" si="5"/>
        <v>35.652530465679575</v>
      </c>
    </row>
    <row r="36" spans="1:13" ht="14.1" customHeight="1" x14ac:dyDescent="0.2">
      <c r="A36" s="265">
        <v>45</v>
      </c>
      <c r="B36" s="203">
        <f t="shared" si="0"/>
        <v>30978</v>
      </c>
      <c r="C36" s="326">
        <f t="shared" si="1"/>
        <v>8070200.54</v>
      </c>
      <c r="D36" s="72">
        <f t="shared" si="2"/>
        <v>212746</v>
      </c>
      <c r="E36" s="324">
        <f t="shared" si="3"/>
        <v>37.933500700365691</v>
      </c>
      <c r="F36" s="203">
        <v>12726</v>
      </c>
      <c r="G36" s="326">
        <v>3893458.11</v>
      </c>
      <c r="H36" s="72">
        <v>97625</v>
      </c>
      <c r="I36" s="324">
        <f t="shared" si="4"/>
        <v>39.881773213828424</v>
      </c>
      <c r="J36" s="203">
        <v>18252</v>
      </c>
      <c r="K36" s="326">
        <v>4176742.43</v>
      </c>
      <c r="L36" s="72">
        <v>115121</v>
      </c>
      <c r="M36" s="327">
        <f t="shared" si="5"/>
        <v>36.281325127474574</v>
      </c>
    </row>
    <row r="37" spans="1:13" ht="14.1" customHeight="1" x14ac:dyDescent="0.2">
      <c r="A37" s="265">
        <v>46</v>
      </c>
      <c r="B37" s="203">
        <f t="shared" si="0"/>
        <v>30589</v>
      </c>
      <c r="C37" s="326">
        <f t="shared" si="1"/>
        <v>7866996.2000000002</v>
      </c>
      <c r="D37" s="72">
        <f t="shared" si="2"/>
        <v>213394</v>
      </c>
      <c r="E37" s="324">
        <f t="shared" si="3"/>
        <v>36.866060901431155</v>
      </c>
      <c r="F37" s="203">
        <v>12723</v>
      </c>
      <c r="G37" s="326">
        <v>3762413.66</v>
      </c>
      <c r="H37" s="72">
        <v>97381</v>
      </c>
      <c r="I37" s="324">
        <f t="shared" si="4"/>
        <v>38.636013801460244</v>
      </c>
      <c r="J37" s="203">
        <v>17866</v>
      </c>
      <c r="K37" s="326">
        <v>4104582.54</v>
      </c>
      <c r="L37" s="72">
        <v>116013</v>
      </c>
      <c r="M37" s="327">
        <f t="shared" si="5"/>
        <v>35.38036720022756</v>
      </c>
    </row>
    <row r="38" spans="1:13" ht="14.1" customHeight="1" x14ac:dyDescent="0.2">
      <c r="A38" s="265">
        <v>47</v>
      </c>
      <c r="B38" s="203">
        <f t="shared" si="0"/>
        <v>31580</v>
      </c>
      <c r="C38" s="326">
        <f t="shared" si="1"/>
        <v>8399810.4199999999</v>
      </c>
      <c r="D38" s="72">
        <f t="shared" si="2"/>
        <v>225235</v>
      </c>
      <c r="E38" s="324">
        <f t="shared" si="3"/>
        <v>37.293539725175926</v>
      </c>
      <c r="F38" s="203">
        <v>13386</v>
      </c>
      <c r="G38" s="326">
        <v>4121066.45</v>
      </c>
      <c r="H38" s="72">
        <v>106103</v>
      </c>
      <c r="I38" s="324">
        <f t="shared" si="4"/>
        <v>38.840244385172902</v>
      </c>
      <c r="J38" s="203">
        <v>18194</v>
      </c>
      <c r="K38" s="326">
        <v>4278743.97</v>
      </c>
      <c r="L38" s="72">
        <v>119132</v>
      </c>
      <c r="M38" s="327">
        <f t="shared" si="5"/>
        <v>35.915992092804615</v>
      </c>
    </row>
    <row r="39" spans="1:13" ht="14.1" customHeight="1" x14ac:dyDescent="0.2">
      <c r="A39" s="265">
        <v>48</v>
      </c>
      <c r="B39" s="203">
        <f t="shared" si="0"/>
        <v>31640</v>
      </c>
      <c r="C39" s="326">
        <f t="shared" si="1"/>
        <v>8602247.0399999991</v>
      </c>
      <c r="D39" s="72">
        <f t="shared" si="2"/>
        <v>227559</v>
      </c>
      <c r="E39" s="324">
        <f t="shared" si="3"/>
        <v>37.802271235152197</v>
      </c>
      <c r="F39" s="203">
        <v>13377</v>
      </c>
      <c r="G39" s="326">
        <v>4235777.71</v>
      </c>
      <c r="H39" s="72">
        <v>107867</v>
      </c>
      <c r="I39" s="324">
        <f t="shared" si="4"/>
        <v>39.268522439671074</v>
      </c>
      <c r="J39" s="203">
        <v>18263</v>
      </c>
      <c r="K39" s="326">
        <v>4366469.33</v>
      </c>
      <c r="L39" s="72">
        <v>119692</v>
      </c>
      <c r="M39" s="327">
        <f t="shared" si="5"/>
        <v>36.480878671924607</v>
      </c>
    </row>
    <row r="40" spans="1:13" ht="14.1" customHeight="1" x14ac:dyDescent="0.2">
      <c r="A40" s="265">
        <v>49</v>
      </c>
      <c r="B40" s="203">
        <f t="shared" si="0"/>
        <v>32979</v>
      </c>
      <c r="C40" s="326">
        <f t="shared" si="1"/>
        <v>9086500.8599999994</v>
      </c>
      <c r="D40" s="72">
        <f t="shared" si="2"/>
        <v>244300</v>
      </c>
      <c r="E40" s="324">
        <f t="shared" si="3"/>
        <v>37.194027261563647</v>
      </c>
      <c r="F40" s="203">
        <v>13548</v>
      </c>
      <c r="G40" s="326">
        <v>4266699.96</v>
      </c>
      <c r="H40" s="72">
        <v>110428</v>
      </c>
      <c r="I40" s="324">
        <f t="shared" si="4"/>
        <v>38.637845111747019</v>
      </c>
      <c r="J40" s="203">
        <v>19431</v>
      </c>
      <c r="K40" s="326">
        <v>4819800.9000000004</v>
      </c>
      <c r="L40" s="72">
        <v>133872</v>
      </c>
      <c r="M40" s="327">
        <f t="shared" si="5"/>
        <v>36.003054410182862</v>
      </c>
    </row>
    <row r="41" spans="1:13" ht="14.1" customHeight="1" x14ac:dyDescent="0.2">
      <c r="A41" s="265">
        <v>50</v>
      </c>
      <c r="B41" s="203">
        <f t="shared" si="0"/>
        <v>33922</v>
      </c>
      <c r="C41" s="326">
        <f t="shared" si="1"/>
        <v>9491022.0899999999</v>
      </c>
      <c r="D41" s="72">
        <f t="shared" si="2"/>
        <v>254451</v>
      </c>
      <c r="E41" s="324">
        <f t="shared" si="3"/>
        <v>37.299999174693752</v>
      </c>
      <c r="F41" s="203">
        <v>14452</v>
      </c>
      <c r="G41" s="326">
        <v>4638775.6399999997</v>
      </c>
      <c r="H41" s="72">
        <v>120230</v>
      </c>
      <c r="I41" s="324">
        <f t="shared" si="4"/>
        <v>38.582513848457118</v>
      </c>
      <c r="J41" s="203">
        <v>19470</v>
      </c>
      <c r="K41" s="326">
        <v>4852246.45</v>
      </c>
      <c r="L41" s="72">
        <v>134221</v>
      </c>
      <c r="M41" s="327">
        <f t="shared" si="5"/>
        <v>36.151171947757803</v>
      </c>
    </row>
    <row r="42" spans="1:13" ht="14.1" customHeight="1" x14ac:dyDescent="0.2">
      <c r="A42" s="265">
        <v>51</v>
      </c>
      <c r="B42" s="203">
        <f t="shared" si="0"/>
        <v>34617</v>
      </c>
      <c r="C42" s="326">
        <f t="shared" si="1"/>
        <v>9785269.8100000005</v>
      </c>
      <c r="D42" s="72">
        <f t="shared" si="2"/>
        <v>265191</v>
      </c>
      <c r="E42" s="324">
        <f t="shared" si="3"/>
        <v>36.898951359586114</v>
      </c>
      <c r="F42" s="203">
        <v>14601</v>
      </c>
      <c r="G42" s="326">
        <v>4685272.1500000004</v>
      </c>
      <c r="H42" s="72">
        <v>124777</v>
      </c>
      <c r="I42" s="324">
        <f t="shared" si="4"/>
        <v>37.549164910199799</v>
      </c>
      <c r="J42" s="203">
        <v>20016</v>
      </c>
      <c r="K42" s="326">
        <v>5099997.66</v>
      </c>
      <c r="L42" s="72">
        <v>140414</v>
      </c>
      <c r="M42" s="327">
        <f t="shared" si="5"/>
        <v>36.321147891235917</v>
      </c>
    </row>
    <row r="43" spans="1:13" ht="14.1" customHeight="1" x14ac:dyDescent="0.2">
      <c r="A43" s="265">
        <v>52</v>
      </c>
      <c r="B43" s="203">
        <f t="shared" si="0"/>
        <v>35905</v>
      </c>
      <c r="C43" s="326">
        <f t="shared" si="1"/>
        <v>10267541.029999999</v>
      </c>
      <c r="D43" s="72">
        <f t="shared" si="2"/>
        <v>278580</v>
      </c>
      <c r="E43" s="324">
        <f t="shared" si="3"/>
        <v>36.856705542393563</v>
      </c>
      <c r="F43" s="203">
        <v>15416</v>
      </c>
      <c r="G43" s="326">
        <v>5066607.7699999996</v>
      </c>
      <c r="H43" s="72">
        <v>132459</v>
      </c>
      <c r="I43" s="324">
        <f t="shared" si="4"/>
        <v>38.250385175790242</v>
      </c>
      <c r="J43" s="203">
        <v>20489</v>
      </c>
      <c r="K43" s="326">
        <v>5200933.26</v>
      </c>
      <c r="L43" s="72">
        <v>146121</v>
      </c>
      <c r="M43" s="327">
        <f t="shared" si="5"/>
        <v>35.593331964604673</v>
      </c>
    </row>
    <row r="44" spans="1:13" ht="14.1" customHeight="1" x14ac:dyDescent="0.2">
      <c r="A44" s="265">
        <v>53</v>
      </c>
      <c r="B44" s="203">
        <f t="shared" si="0"/>
        <v>34918</v>
      </c>
      <c r="C44" s="326">
        <f t="shared" si="1"/>
        <v>10236263.640000001</v>
      </c>
      <c r="D44" s="72">
        <f t="shared" si="2"/>
        <v>275639</v>
      </c>
      <c r="E44" s="324">
        <f t="shared" si="3"/>
        <v>37.136485185332994</v>
      </c>
      <c r="F44" s="203">
        <v>14717</v>
      </c>
      <c r="G44" s="326">
        <v>5006874.53</v>
      </c>
      <c r="H44" s="72">
        <v>130207</v>
      </c>
      <c r="I44" s="324">
        <f t="shared" si="4"/>
        <v>38.453190151067147</v>
      </c>
      <c r="J44" s="203">
        <v>20201</v>
      </c>
      <c r="K44" s="326">
        <v>5229389.1100000003</v>
      </c>
      <c r="L44" s="72">
        <v>145432</v>
      </c>
      <c r="M44" s="327">
        <f t="shared" si="5"/>
        <v>35.957623562902249</v>
      </c>
    </row>
    <row r="45" spans="1:13" ht="14.1" customHeight="1" x14ac:dyDescent="0.2">
      <c r="A45" s="265">
        <v>54</v>
      </c>
      <c r="B45" s="203">
        <f t="shared" si="0"/>
        <v>32773</v>
      </c>
      <c r="C45" s="326">
        <f t="shared" si="1"/>
        <v>9922532.1899999995</v>
      </c>
      <c r="D45" s="72">
        <f t="shared" si="2"/>
        <v>264265</v>
      </c>
      <c r="E45" s="324">
        <f t="shared" si="3"/>
        <v>37.547659319243941</v>
      </c>
      <c r="F45" s="203">
        <v>14021</v>
      </c>
      <c r="G45" s="326">
        <v>4923390.7699999996</v>
      </c>
      <c r="H45" s="72">
        <v>126187</v>
      </c>
      <c r="I45" s="324">
        <f t="shared" si="4"/>
        <v>39.016624295688139</v>
      </c>
      <c r="J45" s="203">
        <v>18752</v>
      </c>
      <c r="K45" s="326">
        <v>4999141.42</v>
      </c>
      <c r="L45" s="72">
        <v>138078</v>
      </c>
      <c r="M45" s="327">
        <f t="shared" si="5"/>
        <v>36.205198655832213</v>
      </c>
    </row>
    <row r="46" spans="1:13" ht="14.1" customHeight="1" x14ac:dyDescent="0.2">
      <c r="A46" s="265">
        <v>55</v>
      </c>
      <c r="B46" s="203">
        <f t="shared" si="0"/>
        <v>34426</v>
      </c>
      <c r="C46" s="326">
        <f t="shared" si="1"/>
        <v>10557906.359999999</v>
      </c>
      <c r="D46" s="72">
        <f t="shared" si="2"/>
        <v>283082</v>
      </c>
      <c r="E46" s="324">
        <f t="shared" si="3"/>
        <v>37.296282914491208</v>
      </c>
      <c r="F46" s="203">
        <v>14680</v>
      </c>
      <c r="G46" s="326">
        <v>5171315.8600000003</v>
      </c>
      <c r="H46" s="72">
        <v>134367</v>
      </c>
      <c r="I46" s="324">
        <f t="shared" si="4"/>
        <v>38.486502340604467</v>
      </c>
      <c r="J46" s="203">
        <v>19746</v>
      </c>
      <c r="K46" s="326">
        <v>5386590.5</v>
      </c>
      <c r="L46" s="72">
        <v>148715</v>
      </c>
      <c r="M46" s="327">
        <f t="shared" si="5"/>
        <v>36.220895672931448</v>
      </c>
    </row>
    <row r="47" spans="1:13" ht="14.1" customHeight="1" x14ac:dyDescent="0.2">
      <c r="A47" s="265">
        <v>56</v>
      </c>
      <c r="B47" s="203">
        <f t="shared" si="0"/>
        <v>36199</v>
      </c>
      <c r="C47" s="326">
        <f t="shared" si="1"/>
        <v>11239462.399999999</v>
      </c>
      <c r="D47" s="72">
        <f t="shared" si="2"/>
        <v>299096</v>
      </c>
      <c r="E47" s="324">
        <f t="shared" si="3"/>
        <v>37.578110038248582</v>
      </c>
      <c r="F47" s="203">
        <v>15434</v>
      </c>
      <c r="G47" s="326">
        <v>5539173.3099999996</v>
      </c>
      <c r="H47" s="72">
        <v>141317</v>
      </c>
      <c r="I47" s="324">
        <f t="shared" si="4"/>
        <v>39.196793804000933</v>
      </c>
      <c r="J47" s="203">
        <v>20765</v>
      </c>
      <c r="K47" s="326">
        <v>5700289.0899999999</v>
      </c>
      <c r="L47" s="72">
        <v>157779</v>
      </c>
      <c r="M47" s="327">
        <f t="shared" si="5"/>
        <v>36.128312956730618</v>
      </c>
    </row>
    <row r="48" spans="1:13" ht="14.1" customHeight="1" x14ac:dyDescent="0.2">
      <c r="A48" s="265">
        <v>57</v>
      </c>
      <c r="B48" s="203">
        <f t="shared" si="0"/>
        <v>37096</v>
      </c>
      <c r="C48" s="326">
        <f t="shared" si="1"/>
        <v>11489460.5</v>
      </c>
      <c r="D48" s="72">
        <f t="shared" si="2"/>
        <v>310104</v>
      </c>
      <c r="E48" s="324">
        <f t="shared" si="3"/>
        <v>37.050346012950492</v>
      </c>
      <c r="F48" s="203">
        <v>15958</v>
      </c>
      <c r="G48" s="326">
        <v>5582828.4699999997</v>
      </c>
      <c r="H48" s="72">
        <v>147598</v>
      </c>
      <c r="I48" s="324">
        <f t="shared" si="4"/>
        <v>37.824553652488511</v>
      </c>
      <c r="J48" s="203">
        <v>21138</v>
      </c>
      <c r="K48" s="326">
        <v>5906632.0300000003</v>
      </c>
      <c r="L48" s="72">
        <v>162506</v>
      </c>
      <c r="M48" s="327">
        <f t="shared" si="5"/>
        <v>36.347162750913817</v>
      </c>
    </row>
    <row r="49" spans="1:13" ht="14.1" customHeight="1" x14ac:dyDescent="0.2">
      <c r="A49" s="265">
        <v>58</v>
      </c>
      <c r="B49" s="203">
        <f t="shared" si="0"/>
        <v>36766</v>
      </c>
      <c r="C49" s="326">
        <f t="shared" si="1"/>
        <v>11451530.939999999</v>
      </c>
      <c r="D49" s="72">
        <f t="shared" si="2"/>
        <v>311134</v>
      </c>
      <c r="E49" s="324">
        <f t="shared" si="3"/>
        <v>36.805784453000953</v>
      </c>
      <c r="F49" s="203">
        <v>15527</v>
      </c>
      <c r="G49" s="326">
        <v>5489801.8799999999</v>
      </c>
      <c r="H49" s="72">
        <v>145663</v>
      </c>
      <c r="I49" s="324">
        <f t="shared" si="4"/>
        <v>37.688375771472508</v>
      </c>
      <c r="J49" s="203">
        <v>21239</v>
      </c>
      <c r="K49" s="326">
        <v>5961729.0599999996</v>
      </c>
      <c r="L49" s="72">
        <v>165471</v>
      </c>
      <c r="M49" s="327">
        <f t="shared" si="5"/>
        <v>36.028845296154614</v>
      </c>
    </row>
    <row r="50" spans="1:13" ht="14.1" customHeight="1" x14ac:dyDescent="0.2">
      <c r="A50" s="265">
        <v>59</v>
      </c>
      <c r="B50" s="203">
        <f t="shared" si="0"/>
        <v>33374</v>
      </c>
      <c r="C50" s="326">
        <f t="shared" si="1"/>
        <v>10632392.99</v>
      </c>
      <c r="D50" s="72">
        <f t="shared" si="2"/>
        <v>287268</v>
      </c>
      <c r="E50" s="324">
        <f t="shared" si="3"/>
        <v>37.012103645376442</v>
      </c>
      <c r="F50" s="203">
        <v>14595</v>
      </c>
      <c r="G50" s="326">
        <v>5174748.45</v>
      </c>
      <c r="H50" s="72">
        <v>139607</v>
      </c>
      <c r="I50" s="324">
        <f t="shared" si="4"/>
        <v>37.066540001575852</v>
      </c>
      <c r="J50" s="203">
        <v>18779</v>
      </c>
      <c r="K50" s="326">
        <v>5457644.54</v>
      </c>
      <c r="L50" s="72">
        <v>147661</v>
      </c>
      <c r="M50" s="327">
        <f t="shared" si="5"/>
        <v>36.960636457832464</v>
      </c>
    </row>
    <row r="51" spans="1:13" ht="14.1" customHeight="1" x14ac:dyDescent="0.2">
      <c r="A51" s="265">
        <v>60</v>
      </c>
      <c r="B51" s="203">
        <f t="shared" si="0"/>
        <v>31933</v>
      </c>
      <c r="C51" s="326">
        <f t="shared" si="1"/>
        <v>9984658.8399999999</v>
      </c>
      <c r="D51" s="72">
        <f t="shared" si="2"/>
        <v>276107</v>
      </c>
      <c r="E51" s="324">
        <f t="shared" si="3"/>
        <v>36.162280710014592</v>
      </c>
      <c r="F51" s="203">
        <v>13766</v>
      </c>
      <c r="G51" s="326">
        <v>4884067.83</v>
      </c>
      <c r="H51" s="72">
        <v>135093</v>
      </c>
      <c r="I51" s="324">
        <f t="shared" si="4"/>
        <v>36.153374564189114</v>
      </c>
      <c r="J51" s="203">
        <v>18167</v>
      </c>
      <c r="K51" s="326">
        <v>5100591.01</v>
      </c>
      <c r="L51" s="72">
        <v>141014</v>
      </c>
      <c r="M51" s="327">
        <f t="shared" si="5"/>
        <v>36.170812898010126</v>
      </c>
    </row>
    <row r="52" spans="1:13" ht="14.1" customHeight="1" x14ac:dyDescent="0.2">
      <c r="A52" s="265">
        <v>61</v>
      </c>
      <c r="B52" s="203">
        <f t="shared" si="0"/>
        <v>32595</v>
      </c>
      <c r="C52" s="326">
        <f t="shared" si="1"/>
        <v>10309490.629999999</v>
      </c>
      <c r="D52" s="72">
        <f t="shared" si="2"/>
        <v>285602</v>
      </c>
      <c r="E52" s="324">
        <f t="shared" si="3"/>
        <v>36.097403484569433</v>
      </c>
      <c r="F52" s="203">
        <v>13777</v>
      </c>
      <c r="G52" s="326">
        <v>4925945.33</v>
      </c>
      <c r="H52" s="72">
        <v>136335</v>
      </c>
      <c r="I52" s="324">
        <f t="shared" si="4"/>
        <v>36.131186635860196</v>
      </c>
      <c r="J52" s="203">
        <v>18818</v>
      </c>
      <c r="K52" s="326">
        <v>5383545.2999999998</v>
      </c>
      <c r="L52" s="72">
        <v>149267</v>
      </c>
      <c r="M52" s="327">
        <f t="shared" si="5"/>
        <v>36.066547193954456</v>
      </c>
    </row>
    <row r="53" spans="1:13" ht="14.1" customHeight="1" x14ac:dyDescent="0.2">
      <c r="A53" s="265">
        <v>62</v>
      </c>
      <c r="B53" s="203">
        <f t="shared" si="0"/>
        <v>31914</v>
      </c>
      <c r="C53" s="326">
        <f t="shared" si="1"/>
        <v>10347704.640000001</v>
      </c>
      <c r="D53" s="72">
        <f t="shared" si="2"/>
        <v>288515</v>
      </c>
      <c r="E53" s="324">
        <f t="shared" si="3"/>
        <v>35.865395698663846</v>
      </c>
      <c r="F53" s="203">
        <v>14181</v>
      </c>
      <c r="G53" s="326">
        <v>5086822.57</v>
      </c>
      <c r="H53" s="72">
        <v>143124</v>
      </c>
      <c r="I53" s="324">
        <f t="shared" si="4"/>
        <v>35.541366716972696</v>
      </c>
      <c r="J53" s="203">
        <v>17733</v>
      </c>
      <c r="K53" s="326">
        <v>5260882.07</v>
      </c>
      <c r="L53" s="72">
        <v>145391</v>
      </c>
      <c r="M53" s="327">
        <f t="shared" si="5"/>
        <v>36.184372278889342</v>
      </c>
    </row>
    <row r="54" spans="1:13" ht="14.1" customHeight="1" x14ac:dyDescent="0.2">
      <c r="A54" s="265">
        <v>63</v>
      </c>
      <c r="B54" s="203">
        <f t="shared" si="0"/>
        <v>28458</v>
      </c>
      <c r="C54" s="326">
        <f t="shared" si="1"/>
        <v>9483108.370000001</v>
      </c>
      <c r="D54" s="72">
        <f t="shared" si="2"/>
        <v>267362</v>
      </c>
      <c r="E54" s="324">
        <f t="shared" si="3"/>
        <v>35.469170525355139</v>
      </c>
      <c r="F54" s="203">
        <v>14288</v>
      </c>
      <c r="G54" s="326">
        <v>5128596.3600000003</v>
      </c>
      <c r="H54" s="72">
        <v>146151</v>
      </c>
      <c r="I54" s="324">
        <f t="shared" si="4"/>
        <v>35.091079499969211</v>
      </c>
      <c r="J54" s="203">
        <v>14170</v>
      </c>
      <c r="K54" s="326">
        <v>4354512.01</v>
      </c>
      <c r="L54" s="72">
        <v>121211</v>
      </c>
      <c r="M54" s="327">
        <f t="shared" si="5"/>
        <v>35.925056389271596</v>
      </c>
    </row>
    <row r="55" spans="1:13" ht="14.1" customHeight="1" x14ac:dyDescent="0.2">
      <c r="A55" s="265">
        <v>64</v>
      </c>
      <c r="B55" s="203">
        <f t="shared" si="0"/>
        <v>23285</v>
      </c>
      <c r="C55" s="326">
        <f t="shared" si="1"/>
        <v>7657878.7300000004</v>
      </c>
      <c r="D55" s="72">
        <f t="shared" si="2"/>
        <v>220362</v>
      </c>
      <c r="E55" s="324">
        <f t="shared" si="3"/>
        <v>34.751357901997622</v>
      </c>
      <c r="F55" s="203">
        <v>13305</v>
      </c>
      <c r="G55" s="326">
        <v>4832314.9400000004</v>
      </c>
      <c r="H55" s="72">
        <v>137991</v>
      </c>
      <c r="I55" s="324">
        <f t="shared" si="4"/>
        <v>35.019058779195746</v>
      </c>
      <c r="J55" s="203">
        <v>9980</v>
      </c>
      <c r="K55" s="326">
        <v>2825563.79</v>
      </c>
      <c r="L55" s="72">
        <v>82371</v>
      </c>
      <c r="M55" s="327">
        <f t="shared" si="5"/>
        <v>34.302895315098759</v>
      </c>
    </row>
    <row r="56" spans="1:13" ht="14.1" customHeight="1" x14ac:dyDescent="0.2">
      <c r="A56" s="264" t="s">
        <v>78</v>
      </c>
      <c r="B56" s="203">
        <f t="shared" si="0"/>
        <v>97656</v>
      </c>
      <c r="C56" s="326">
        <f t="shared" si="1"/>
        <v>32169228.089999996</v>
      </c>
      <c r="D56" s="72">
        <f t="shared" si="2"/>
        <v>996689</v>
      </c>
      <c r="E56" s="324">
        <f>C56/D56</f>
        <v>32.27609423802209</v>
      </c>
      <c r="F56" s="203">
        <v>51704</v>
      </c>
      <c r="G56" s="326">
        <v>18304034.009999998</v>
      </c>
      <c r="H56" s="72">
        <v>571346</v>
      </c>
      <c r="I56" s="324">
        <f>G56/H56</f>
        <v>32.036688819034346</v>
      </c>
      <c r="J56" s="203">
        <v>45952</v>
      </c>
      <c r="K56" s="326">
        <v>13865194.08</v>
      </c>
      <c r="L56" s="72">
        <v>425343</v>
      </c>
      <c r="M56" s="327">
        <f>K56/L56</f>
        <v>32.59767782707133</v>
      </c>
    </row>
    <row r="57" spans="1:13" s="271" customFormat="1" ht="30" customHeight="1" x14ac:dyDescent="0.2">
      <c r="A57" s="264" t="s">
        <v>126</v>
      </c>
      <c r="B57" s="203">
        <f t="shared" si="0"/>
        <v>6836</v>
      </c>
      <c r="C57" s="326">
        <f t="shared" si="1"/>
        <v>1486235.9400000572</v>
      </c>
      <c r="D57" s="72">
        <f t="shared" si="2"/>
        <v>36061</v>
      </c>
      <c r="E57" s="324">
        <f>C57/D57</f>
        <v>41.214495992902506</v>
      </c>
      <c r="F57" s="203">
        <v>1903</v>
      </c>
      <c r="G57" s="326">
        <v>453380.26000002027</v>
      </c>
      <c r="H57" s="72">
        <v>9243</v>
      </c>
      <c r="I57" s="324">
        <f>G57/H57</f>
        <v>49.051201990697855</v>
      </c>
      <c r="J57" s="203">
        <v>4933</v>
      </c>
      <c r="K57" s="326">
        <v>1032855.680000037</v>
      </c>
      <c r="L57" s="72">
        <v>26818</v>
      </c>
      <c r="M57" s="327">
        <f>K57/L57</f>
        <v>38.513523752704785</v>
      </c>
    </row>
    <row r="58" spans="1:13" s="2" customFormat="1" ht="20.100000000000001" customHeight="1" x14ac:dyDescent="0.2">
      <c r="A58" s="215" t="s">
        <v>5</v>
      </c>
      <c r="B58" s="236">
        <f>SUM(B9:B57)</f>
        <v>1351924</v>
      </c>
      <c r="C58" s="329">
        <f>SUM(C9:C57)</f>
        <v>360399998.91999996</v>
      </c>
      <c r="D58" s="114">
        <f>SUM(D9:D57)</f>
        <v>9944240</v>
      </c>
      <c r="E58" s="325">
        <f>C58/D58</f>
        <v>36.242085762210081</v>
      </c>
      <c r="F58" s="236">
        <f>SUM(F9:F57)</f>
        <v>561575</v>
      </c>
      <c r="G58" s="329">
        <f>SUM(G9:G57)</f>
        <v>169047405.43000001</v>
      </c>
      <c r="H58" s="114">
        <f>SUM(H9:H57)</f>
        <v>4502722</v>
      </c>
      <c r="I58" s="325">
        <f>G58/H58</f>
        <v>37.543380521826577</v>
      </c>
      <c r="J58" s="236">
        <f>SUM(J9:J57)</f>
        <v>790349</v>
      </c>
      <c r="K58" s="329">
        <f>SUM(K9:K57)</f>
        <v>191352593.49000004</v>
      </c>
      <c r="L58" s="114">
        <f>SUM(L9:L57)</f>
        <v>5441518</v>
      </c>
      <c r="M58" s="328">
        <f>K58/L58</f>
        <v>35.165296428312843</v>
      </c>
    </row>
    <row r="59" spans="1:13" ht="9.9499999999999993" customHeight="1" x14ac:dyDescent="0.2"/>
    <row r="60" spans="1:13" s="5" customFormat="1" ht="15" customHeight="1" x14ac:dyDescent="0.2">
      <c r="A60" s="379" t="s">
        <v>208</v>
      </c>
      <c r="B60" s="379"/>
      <c r="C60" s="379"/>
      <c r="D60" s="379"/>
      <c r="E60" s="379"/>
      <c r="F60" s="379"/>
      <c r="G60" s="379"/>
      <c r="H60" s="379"/>
      <c r="I60" s="379"/>
      <c r="J60" s="78"/>
      <c r="K60" s="78"/>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9"/>
  <sheetViews>
    <sheetView topLeftCell="A13" zoomScale="78" zoomScaleNormal="78" workbookViewId="0">
      <selection activeCell="S17" sqref="S17"/>
    </sheetView>
  </sheetViews>
  <sheetFormatPr defaultRowHeight="12.75" x14ac:dyDescent="0.2"/>
  <cols>
    <col min="1" max="1" width="5.7109375" style="92" customWidth="1"/>
    <col min="2" max="2" width="45.7109375" style="5" customWidth="1"/>
    <col min="3" max="3" width="13.7109375" style="5" customWidth="1"/>
    <col min="4" max="4" width="18.85546875" style="5" customWidth="1"/>
    <col min="5" max="6" width="12.7109375" style="5" customWidth="1"/>
    <col min="7" max="7" width="13.7109375" style="5" customWidth="1"/>
    <col min="8" max="8" width="16.7109375" style="78" customWidth="1"/>
    <col min="9" max="10" width="12.7109375" style="78" customWidth="1"/>
    <col min="11" max="11" width="13.7109375" style="78" customWidth="1"/>
    <col min="12" max="12" width="16.7109375" style="78" customWidth="1"/>
    <col min="13" max="14" width="12.7109375" style="78" customWidth="1"/>
    <col min="15" max="22" width="9.140625" style="78"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07" t="s">
        <v>64</v>
      </c>
      <c r="B1" s="74"/>
      <c r="C1" s="74"/>
      <c r="D1" s="85"/>
      <c r="E1" s="85"/>
      <c r="F1" s="85"/>
      <c r="H1" s="80"/>
      <c r="I1" s="80"/>
      <c r="J1" s="80"/>
      <c r="K1" s="80"/>
      <c r="L1" s="80"/>
      <c r="M1" s="80"/>
    </row>
    <row r="2" spans="1:22" s="70" customFormat="1" ht="15" customHeight="1" x14ac:dyDescent="0.2">
      <c r="A2" s="274"/>
      <c r="B2" s="238"/>
      <c r="C2" s="238"/>
      <c r="D2" s="85"/>
      <c r="E2" s="85"/>
      <c r="F2" s="85"/>
      <c r="H2" s="80"/>
      <c r="I2" s="80"/>
      <c r="J2" s="80"/>
      <c r="K2" s="80"/>
      <c r="L2" s="80"/>
      <c r="M2" s="80"/>
    </row>
    <row r="3" spans="1:22" s="70" customFormat="1" ht="15" customHeight="1" x14ac:dyDescent="0.25">
      <c r="A3" s="380" t="s">
        <v>229</v>
      </c>
      <c r="B3" s="380"/>
      <c r="C3" s="380"/>
      <c r="D3" s="380"/>
      <c r="E3" s="380"/>
      <c r="F3" s="380"/>
      <c r="H3" s="80"/>
      <c r="I3" s="80"/>
      <c r="J3" s="80"/>
      <c r="K3" s="80"/>
      <c r="L3" s="80"/>
      <c r="M3" s="80"/>
    </row>
    <row r="4" spans="1:22" s="273" customFormat="1" ht="30" customHeight="1" x14ac:dyDescent="0.2">
      <c r="A4" s="385" t="s">
        <v>299</v>
      </c>
      <c r="B4" s="385"/>
      <c r="C4" s="385"/>
      <c r="D4" s="385"/>
      <c r="E4" s="385"/>
      <c r="F4" s="385"/>
      <c r="G4" s="385"/>
      <c r="H4" s="385"/>
      <c r="I4" s="385"/>
      <c r="J4" s="385"/>
      <c r="K4" s="104"/>
      <c r="L4" s="104"/>
      <c r="M4" s="104"/>
      <c r="N4" s="272"/>
      <c r="O4" s="272"/>
      <c r="P4" s="272"/>
      <c r="Q4" s="272"/>
      <c r="R4" s="272"/>
      <c r="S4" s="272"/>
      <c r="T4" s="272"/>
      <c r="U4" s="272"/>
      <c r="V4" s="272"/>
    </row>
    <row r="5" spans="1:22" s="70" customFormat="1" ht="15" customHeight="1" x14ac:dyDescent="0.25">
      <c r="A5" s="261"/>
      <c r="B5" s="77"/>
      <c r="C5" s="77"/>
      <c r="D5" s="77"/>
      <c r="E5" s="77"/>
      <c r="F5" s="77"/>
      <c r="H5" s="80"/>
      <c r="I5" s="80"/>
      <c r="J5" s="80"/>
      <c r="K5" s="80"/>
      <c r="L5" s="80"/>
      <c r="M5" s="80"/>
      <c r="N5" s="78"/>
      <c r="O5" s="78"/>
      <c r="P5" s="78"/>
      <c r="Q5" s="78"/>
      <c r="R5" s="78"/>
      <c r="S5" s="78"/>
      <c r="T5" s="78"/>
      <c r="U5" s="78"/>
      <c r="V5" s="78"/>
    </row>
    <row r="6" spans="1:22" s="93" customFormat="1" ht="15" customHeight="1" x14ac:dyDescent="0.2">
      <c r="A6" s="381" t="s">
        <v>226</v>
      </c>
      <c r="B6" s="382"/>
      <c r="C6" s="372" t="s">
        <v>5</v>
      </c>
      <c r="D6" s="373"/>
      <c r="E6" s="373"/>
      <c r="F6" s="373"/>
      <c r="G6" s="372" t="s">
        <v>212</v>
      </c>
      <c r="H6" s="373"/>
      <c r="I6" s="373"/>
      <c r="J6" s="374"/>
      <c r="K6" s="372" t="s">
        <v>213</v>
      </c>
      <c r="L6" s="373"/>
      <c r="M6" s="373"/>
      <c r="N6" s="374"/>
      <c r="O6" s="281"/>
      <c r="P6" s="281"/>
      <c r="Q6" s="281"/>
      <c r="R6" s="281"/>
      <c r="S6" s="281"/>
      <c r="T6" s="281"/>
      <c r="U6" s="281"/>
      <c r="V6" s="281"/>
    </row>
    <row r="7" spans="1:22" ht="60" customHeight="1" x14ac:dyDescent="0.2">
      <c r="A7" s="383"/>
      <c r="B7" s="384"/>
      <c r="C7" s="225" t="s">
        <v>187</v>
      </c>
      <c r="D7" s="124" t="s">
        <v>266</v>
      </c>
      <c r="E7" s="202" t="s">
        <v>66</v>
      </c>
      <c r="F7" s="219" t="s">
        <v>259</v>
      </c>
      <c r="G7" s="225" t="s">
        <v>184</v>
      </c>
      <c r="H7" s="124" t="s">
        <v>266</v>
      </c>
      <c r="I7" s="202" t="s">
        <v>66</v>
      </c>
      <c r="J7" s="219" t="s">
        <v>259</v>
      </c>
      <c r="K7" s="225" t="s">
        <v>184</v>
      </c>
      <c r="L7" s="124" t="s">
        <v>266</v>
      </c>
      <c r="M7" s="202" t="s">
        <v>66</v>
      </c>
      <c r="N7" s="219" t="s">
        <v>259</v>
      </c>
    </row>
    <row r="8" spans="1:22" ht="15" customHeight="1" x14ac:dyDescent="0.2">
      <c r="A8" s="262">
        <v>1</v>
      </c>
      <c r="B8" s="221">
        <v>2</v>
      </c>
      <c r="C8" s="220">
        <v>3</v>
      </c>
      <c r="D8" s="113">
        <v>4</v>
      </c>
      <c r="E8" s="113">
        <v>5</v>
      </c>
      <c r="F8" s="113" t="s">
        <v>168</v>
      </c>
      <c r="G8" s="262">
        <v>7</v>
      </c>
      <c r="H8" s="113">
        <v>8</v>
      </c>
      <c r="I8" s="113">
        <v>9</v>
      </c>
      <c r="J8" s="263" t="s">
        <v>218</v>
      </c>
      <c r="K8" s="262">
        <v>11</v>
      </c>
      <c r="L8" s="113">
        <v>12</v>
      </c>
      <c r="M8" s="113">
        <v>13</v>
      </c>
      <c r="N8" s="263" t="s">
        <v>220</v>
      </c>
    </row>
    <row r="9" spans="1:22" ht="24.95" customHeight="1" x14ac:dyDescent="0.2">
      <c r="A9" s="275">
        <v>111</v>
      </c>
      <c r="B9" s="222" t="s">
        <v>6</v>
      </c>
      <c r="C9" s="226">
        <f>G9+K9</f>
        <v>580909</v>
      </c>
      <c r="D9" s="332">
        <f>H9+L9</f>
        <v>73948904.25999999</v>
      </c>
      <c r="E9" s="80">
        <f>I9+M9</f>
        <v>1979654</v>
      </c>
      <c r="F9" s="322">
        <f>D9/E9</f>
        <v>37.354459041832555</v>
      </c>
      <c r="G9" s="226">
        <v>237388</v>
      </c>
      <c r="H9" s="332">
        <v>34070786.619999997</v>
      </c>
      <c r="I9" s="80">
        <v>859841</v>
      </c>
      <c r="J9" s="322">
        <f>H9/I9</f>
        <v>39.624519672823226</v>
      </c>
      <c r="K9" s="226">
        <v>343521</v>
      </c>
      <c r="L9" s="332">
        <v>39878117.640000001</v>
      </c>
      <c r="M9" s="80">
        <v>1119813</v>
      </c>
      <c r="N9" s="322">
        <f>L9/M9</f>
        <v>35.611408011873415</v>
      </c>
    </row>
    <row r="10" spans="1:22" ht="24.95" customHeight="1" x14ac:dyDescent="0.2">
      <c r="A10" s="275">
        <v>112</v>
      </c>
      <c r="B10" s="222" t="s">
        <v>7</v>
      </c>
      <c r="C10" s="226">
        <f t="shared" ref="C10:C47" si="0">G10+K10</f>
        <v>410</v>
      </c>
      <c r="D10" s="332">
        <f t="shared" ref="D10:D47" si="1">H10+L10</f>
        <v>52771.99</v>
      </c>
      <c r="E10" s="80">
        <f t="shared" ref="E10:E47" si="2">I10+M10</f>
        <v>1380</v>
      </c>
      <c r="F10" s="322">
        <f t="shared" ref="F10:F47" si="3">D10/E10</f>
        <v>38.240572463768117</v>
      </c>
      <c r="G10" s="226">
        <v>172</v>
      </c>
      <c r="H10" s="332">
        <v>25407.8</v>
      </c>
      <c r="I10" s="80">
        <v>663</v>
      </c>
      <c r="J10" s="322">
        <f t="shared" ref="J10:J15" si="4">H10/I10</f>
        <v>38.322473604826548</v>
      </c>
      <c r="K10" s="226">
        <v>238</v>
      </c>
      <c r="L10" s="332">
        <v>27364.19</v>
      </c>
      <c r="M10" s="80">
        <v>717</v>
      </c>
      <c r="N10" s="322">
        <f t="shared" ref="N10:N15" si="5">L10/M10</f>
        <v>38.164839609483963</v>
      </c>
    </row>
    <row r="11" spans="1:22" ht="24.95" customHeight="1" x14ac:dyDescent="0.2">
      <c r="A11" s="275">
        <v>113</v>
      </c>
      <c r="B11" s="222" t="s">
        <v>8</v>
      </c>
      <c r="C11" s="226">
        <f t="shared" si="0"/>
        <v>129932</v>
      </c>
      <c r="D11" s="332">
        <f t="shared" si="1"/>
        <v>16476697.549999999</v>
      </c>
      <c r="E11" s="80">
        <f t="shared" si="2"/>
        <v>431324</v>
      </c>
      <c r="F11" s="322">
        <f t="shared" si="3"/>
        <v>38.200279951961861</v>
      </c>
      <c r="G11" s="226">
        <v>50127</v>
      </c>
      <c r="H11" s="332">
        <v>7143701.9299999997</v>
      </c>
      <c r="I11" s="80">
        <v>177715</v>
      </c>
      <c r="J11" s="322">
        <f t="shared" si="4"/>
        <v>40.197518104830763</v>
      </c>
      <c r="K11" s="226">
        <v>79805</v>
      </c>
      <c r="L11" s="332">
        <v>9332995.6199999992</v>
      </c>
      <c r="M11" s="80">
        <v>253609</v>
      </c>
      <c r="N11" s="322">
        <f t="shared" si="5"/>
        <v>36.800727182394944</v>
      </c>
    </row>
    <row r="12" spans="1:22" ht="24.95" customHeight="1" x14ac:dyDescent="0.2">
      <c r="A12" s="275">
        <v>114</v>
      </c>
      <c r="B12" s="222" t="s">
        <v>9</v>
      </c>
      <c r="C12" s="226">
        <f t="shared" si="0"/>
        <v>235</v>
      </c>
      <c r="D12" s="332">
        <f t="shared" si="1"/>
        <v>25438.550000000003</v>
      </c>
      <c r="E12" s="80">
        <f t="shared" si="2"/>
        <v>621</v>
      </c>
      <c r="F12" s="322">
        <f t="shared" si="3"/>
        <v>40.963848631239941</v>
      </c>
      <c r="G12" s="226">
        <v>78</v>
      </c>
      <c r="H12" s="332">
        <v>8974.06</v>
      </c>
      <c r="I12" s="80">
        <v>212</v>
      </c>
      <c r="J12" s="322">
        <f t="shared" si="4"/>
        <v>42.330471698113207</v>
      </c>
      <c r="K12" s="226">
        <v>157</v>
      </c>
      <c r="L12" s="332">
        <v>16464.490000000002</v>
      </c>
      <c r="M12" s="80">
        <v>409</v>
      </c>
      <c r="N12" s="322">
        <f t="shared" si="5"/>
        <v>40.255476772616142</v>
      </c>
    </row>
    <row r="13" spans="1:22" ht="24.95" customHeight="1" x14ac:dyDescent="0.2">
      <c r="A13" s="275">
        <v>121</v>
      </c>
      <c r="B13" s="222" t="s">
        <v>10</v>
      </c>
      <c r="C13" s="226">
        <f t="shared" si="0"/>
        <v>26956</v>
      </c>
      <c r="D13" s="332">
        <f t="shared" si="1"/>
        <v>4048547.0300000003</v>
      </c>
      <c r="E13" s="80">
        <f t="shared" si="2"/>
        <v>118280</v>
      </c>
      <c r="F13" s="322">
        <f t="shared" si="3"/>
        <v>34.228500422725737</v>
      </c>
      <c r="G13" s="226">
        <v>8341</v>
      </c>
      <c r="H13" s="332">
        <v>1541929.47</v>
      </c>
      <c r="I13" s="80">
        <v>41017</v>
      </c>
      <c r="J13" s="322">
        <f t="shared" si="4"/>
        <v>37.592448740766024</v>
      </c>
      <c r="K13" s="226">
        <v>18615</v>
      </c>
      <c r="L13" s="332">
        <v>2506617.56</v>
      </c>
      <c r="M13" s="80">
        <v>77263</v>
      </c>
      <c r="N13" s="322">
        <f t="shared" si="5"/>
        <v>32.442664147133819</v>
      </c>
    </row>
    <row r="14" spans="1:22" ht="24.95" customHeight="1" x14ac:dyDescent="0.2">
      <c r="A14" s="275">
        <v>122</v>
      </c>
      <c r="B14" s="222" t="s">
        <v>11</v>
      </c>
      <c r="C14" s="226">
        <f t="shared" si="0"/>
        <v>103</v>
      </c>
      <c r="D14" s="332">
        <f t="shared" si="1"/>
        <v>10114.44</v>
      </c>
      <c r="E14" s="80">
        <f t="shared" si="2"/>
        <v>232</v>
      </c>
      <c r="F14" s="322">
        <f t="shared" si="3"/>
        <v>43.596724137931034</v>
      </c>
      <c r="G14" s="226">
        <v>35</v>
      </c>
      <c r="H14" s="332">
        <v>3514.73</v>
      </c>
      <c r="I14" s="80">
        <v>84</v>
      </c>
      <c r="J14" s="322">
        <f t="shared" si="4"/>
        <v>41.842023809523809</v>
      </c>
      <c r="K14" s="226">
        <v>68</v>
      </c>
      <c r="L14" s="332">
        <v>6599.71</v>
      </c>
      <c r="M14" s="80">
        <v>148</v>
      </c>
      <c r="N14" s="322">
        <f t="shared" si="5"/>
        <v>44.592635135135133</v>
      </c>
    </row>
    <row r="15" spans="1:22" ht="24.95" customHeight="1" x14ac:dyDescent="0.2">
      <c r="A15" s="275">
        <v>123</v>
      </c>
      <c r="B15" s="222" t="s">
        <v>12</v>
      </c>
      <c r="C15" s="226">
        <f t="shared" si="0"/>
        <v>17835</v>
      </c>
      <c r="D15" s="332">
        <f t="shared" si="1"/>
        <v>8280339.6099999994</v>
      </c>
      <c r="E15" s="80">
        <f t="shared" si="2"/>
        <v>239949</v>
      </c>
      <c r="F15" s="322">
        <f t="shared" si="3"/>
        <v>34.508748150648678</v>
      </c>
      <c r="G15" s="226">
        <v>7767</v>
      </c>
      <c r="H15" s="332">
        <v>3882898.84</v>
      </c>
      <c r="I15" s="80">
        <v>105350</v>
      </c>
      <c r="J15" s="322">
        <f t="shared" si="4"/>
        <v>36.857131846226864</v>
      </c>
      <c r="K15" s="226">
        <v>10068</v>
      </c>
      <c r="L15" s="332">
        <v>4397440.7699999996</v>
      </c>
      <c r="M15" s="80">
        <v>134599</v>
      </c>
      <c r="N15" s="322">
        <f t="shared" si="5"/>
        <v>32.67067935125818</v>
      </c>
    </row>
    <row r="16" spans="1:22" ht="24.95" customHeight="1" x14ac:dyDescent="0.2">
      <c r="A16" s="275">
        <v>124</v>
      </c>
      <c r="B16" s="222" t="s">
        <v>13</v>
      </c>
      <c r="C16" s="226"/>
      <c r="D16" s="332"/>
      <c r="E16" s="80"/>
      <c r="F16" s="322"/>
      <c r="G16" s="226"/>
      <c r="H16" s="332"/>
      <c r="I16" s="80"/>
      <c r="J16" s="322"/>
      <c r="K16" s="226"/>
      <c r="L16" s="332"/>
      <c r="M16" s="80"/>
      <c r="N16" s="322"/>
    </row>
    <row r="17" spans="1:14" ht="15" customHeight="1" x14ac:dyDescent="0.2">
      <c r="A17" s="275">
        <v>131</v>
      </c>
      <c r="B17" s="222" t="s">
        <v>14</v>
      </c>
      <c r="C17" s="226">
        <f t="shared" si="0"/>
        <v>179292</v>
      </c>
      <c r="D17" s="332">
        <f t="shared" si="1"/>
        <v>79275616.019999996</v>
      </c>
      <c r="E17" s="80">
        <f t="shared" si="2"/>
        <v>2273919</v>
      </c>
      <c r="F17" s="322">
        <f t="shared" si="3"/>
        <v>34.862990291210899</v>
      </c>
      <c r="G17" s="226">
        <v>74807</v>
      </c>
      <c r="H17" s="332">
        <v>35421494.759999998</v>
      </c>
      <c r="I17" s="80">
        <v>989961</v>
      </c>
      <c r="J17" s="322">
        <f t="shared" ref="J17:J20" si="6">H17/I17</f>
        <v>35.780697178979779</v>
      </c>
      <c r="K17" s="226">
        <v>104485</v>
      </c>
      <c r="L17" s="332">
        <v>43854121.259999998</v>
      </c>
      <c r="M17" s="80">
        <v>1283958</v>
      </c>
      <c r="N17" s="322">
        <f t="shared" ref="N17:N20" si="7">L17/M17</f>
        <v>34.155417280004485</v>
      </c>
    </row>
    <row r="18" spans="1:14" ht="15" customHeight="1" x14ac:dyDescent="0.2">
      <c r="A18" s="275">
        <v>132</v>
      </c>
      <c r="B18" s="222" t="s">
        <v>15</v>
      </c>
      <c r="C18" s="226">
        <f t="shared" si="0"/>
        <v>454</v>
      </c>
      <c r="D18" s="332">
        <f t="shared" si="1"/>
        <v>54051.880000000005</v>
      </c>
      <c r="E18" s="80">
        <f t="shared" si="2"/>
        <v>1199</v>
      </c>
      <c r="F18" s="322">
        <f t="shared" si="3"/>
        <v>45.08080066722269</v>
      </c>
      <c r="G18" s="226">
        <v>160</v>
      </c>
      <c r="H18" s="332">
        <v>20484.830000000002</v>
      </c>
      <c r="I18" s="80">
        <v>434</v>
      </c>
      <c r="J18" s="322">
        <f t="shared" si="6"/>
        <v>47.200069124423969</v>
      </c>
      <c r="K18" s="226">
        <v>294</v>
      </c>
      <c r="L18" s="332">
        <v>33567.050000000003</v>
      </c>
      <c r="M18" s="80">
        <v>765</v>
      </c>
      <c r="N18" s="322">
        <f t="shared" si="7"/>
        <v>43.87849673202615</v>
      </c>
    </row>
    <row r="19" spans="1:14" ht="15" customHeight="1" x14ac:dyDescent="0.2">
      <c r="A19" s="275">
        <v>133</v>
      </c>
      <c r="B19" s="222" t="s">
        <v>16</v>
      </c>
      <c r="C19" s="226">
        <f t="shared" si="0"/>
        <v>4396</v>
      </c>
      <c r="D19" s="332">
        <f t="shared" si="1"/>
        <v>1785839.03</v>
      </c>
      <c r="E19" s="80">
        <f t="shared" si="2"/>
        <v>45440</v>
      </c>
      <c r="F19" s="322">
        <f t="shared" si="3"/>
        <v>39.301034991197184</v>
      </c>
      <c r="G19" s="226">
        <v>1962</v>
      </c>
      <c r="H19" s="332">
        <v>949062.16</v>
      </c>
      <c r="I19" s="80">
        <v>23946</v>
      </c>
      <c r="J19" s="322">
        <f t="shared" si="6"/>
        <v>39.6334318884156</v>
      </c>
      <c r="K19" s="226">
        <v>2434</v>
      </c>
      <c r="L19" s="332">
        <v>836776.87</v>
      </c>
      <c r="M19" s="80">
        <v>21494</v>
      </c>
      <c r="N19" s="322">
        <f t="shared" si="7"/>
        <v>38.930718805247977</v>
      </c>
    </row>
    <row r="20" spans="1:14" ht="15" customHeight="1" x14ac:dyDescent="0.2">
      <c r="A20" s="275">
        <v>134</v>
      </c>
      <c r="B20" s="222" t="s">
        <v>17</v>
      </c>
      <c r="C20" s="226">
        <f t="shared" si="0"/>
        <v>116351</v>
      </c>
      <c r="D20" s="332">
        <f t="shared" si="1"/>
        <v>53451673.260000005</v>
      </c>
      <c r="E20" s="80">
        <f t="shared" si="2"/>
        <v>1475123</v>
      </c>
      <c r="F20" s="322">
        <f t="shared" si="3"/>
        <v>36.235400885214318</v>
      </c>
      <c r="G20" s="226">
        <v>52430</v>
      </c>
      <c r="H20" s="332">
        <v>25590752.300000001</v>
      </c>
      <c r="I20" s="80">
        <v>694313</v>
      </c>
      <c r="J20" s="322">
        <f t="shared" si="6"/>
        <v>36.857659729833664</v>
      </c>
      <c r="K20" s="226">
        <v>63921</v>
      </c>
      <c r="L20" s="332">
        <v>27860920.960000001</v>
      </c>
      <c r="M20" s="80">
        <v>780810</v>
      </c>
      <c r="N20" s="322">
        <f t="shared" si="7"/>
        <v>35.682074973425031</v>
      </c>
    </row>
    <row r="21" spans="1:14" ht="24.95" customHeight="1" x14ac:dyDescent="0.2">
      <c r="A21" s="275">
        <v>141</v>
      </c>
      <c r="B21" s="223" t="s">
        <v>18</v>
      </c>
      <c r="C21" s="226"/>
      <c r="D21" s="332"/>
      <c r="E21" s="80"/>
      <c r="F21" s="322"/>
      <c r="G21" s="226"/>
      <c r="H21" s="332"/>
      <c r="I21" s="80"/>
      <c r="J21" s="322"/>
      <c r="K21" s="226"/>
      <c r="L21" s="332"/>
      <c r="M21" s="80"/>
      <c r="N21" s="322"/>
    </row>
    <row r="22" spans="1:14" ht="14.1" customHeight="1" x14ac:dyDescent="0.2">
      <c r="A22" s="275">
        <v>142</v>
      </c>
      <c r="B22" s="222" t="s">
        <v>19</v>
      </c>
      <c r="C22" s="226"/>
      <c r="D22" s="332"/>
      <c r="E22" s="80"/>
      <c r="F22" s="322"/>
      <c r="G22" s="226"/>
      <c r="H22" s="332"/>
      <c r="I22" s="80"/>
      <c r="J22" s="322"/>
      <c r="K22" s="226"/>
      <c r="L22" s="332"/>
      <c r="M22" s="80"/>
      <c r="N22" s="322"/>
    </row>
    <row r="23" spans="1:14" ht="14.1" customHeight="1" x14ac:dyDescent="0.2">
      <c r="A23" s="275">
        <v>143</v>
      </c>
      <c r="B23" s="222" t="s">
        <v>20</v>
      </c>
      <c r="C23" s="226"/>
      <c r="D23" s="332"/>
      <c r="E23" s="80"/>
      <c r="F23" s="322"/>
      <c r="G23" s="226"/>
      <c r="H23" s="332"/>
      <c r="I23" s="80"/>
      <c r="J23" s="322"/>
      <c r="K23" s="226"/>
      <c r="L23" s="332"/>
      <c r="M23" s="80"/>
      <c r="N23" s="322"/>
    </row>
    <row r="24" spans="1:14" ht="24.95" customHeight="1" x14ac:dyDescent="0.2">
      <c r="A24" s="275">
        <v>145</v>
      </c>
      <c r="B24" s="222" t="s">
        <v>21</v>
      </c>
      <c r="C24" s="226"/>
      <c r="D24" s="332"/>
      <c r="E24" s="80"/>
      <c r="F24" s="322"/>
      <c r="G24" s="226"/>
      <c r="H24" s="332"/>
      <c r="I24" s="80"/>
      <c r="J24" s="322"/>
      <c r="K24" s="226"/>
      <c r="L24" s="332"/>
      <c r="M24" s="80"/>
      <c r="N24" s="322"/>
    </row>
    <row r="25" spans="1:14" ht="15" customHeight="1" x14ac:dyDescent="0.2">
      <c r="A25" s="275">
        <v>211</v>
      </c>
      <c r="B25" s="222" t="s">
        <v>191</v>
      </c>
      <c r="C25" s="226">
        <f t="shared" si="0"/>
        <v>217884</v>
      </c>
      <c r="D25" s="332">
        <f t="shared" si="1"/>
        <v>94604221.650000006</v>
      </c>
      <c r="E25" s="80">
        <f t="shared" si="2"/>
        <v>2633961</v>
      </c>
      <c r="F25" s="322">
        <f t="shared" si="3"/>
        <v>35.917092792945681</v>
      </c>
      <c r="G25" s="226">
        <v>98380</v>
      </c>
      <c r="H25" s="332">
        <v>47937137.770000003</v>
      </c>
      <c r="I25" s="80">
        <v>1293673</v>
      </c>
      <c r="J25" s="322">
        <f t="shared" ref="J25:J36" si="8">H25/I25</f>
        <v>37.055065515010362</v>
      </c>
      <c r="K25" s="226">
        <v>119504</v>
      </c>
      <c r="L25" s="332">
        <v>46667083.880000003</v>
      </c>
      <c r="M25" s="80">
        <v>1340288</v>
      </c>
      <c r="N25" s="322">
        <f t="shared" ref="N25:N36" si="9">L25/M25</f>
        <v>34.818698578216029</v>
      </c>
    </row>
    <row r="26" spans="1:14" ht="15" customHeight="1" x14ac:dyDescent="0.2">
      <c r="A26" s="275">
        <v>212</v>
      </c>
      <c r="B26" s="222" t="s">
        <v>192</v>
      </c>
      <c r="C26" s="226">
        <f t="shared" si="0"/>
        <v>25920</v>
      </c>
      <c r="D26" s="332">
        <f t="shared" si="1"/>
        <v>10863326</v>
      </c>
      <c r="E26" s="80">
        <f t="shared" si="2"/>
        <v>292410</v>
      </c>
      <c r="F26" s="322">
        <f t="shared" si="3"/>
        <v>37.151007147498376</v>
      </c>
      <c r="G26" s="226">
        <v>9282</v>
      </c>
      <c r="H26" s="332">
        <v>4168438.26</v>
      </c>
      <c r="I26" s="80">
        <v>114241</v>
      </c>
      <c r="J26" s="322">
        <f t="shared" si="8"/>
        <v>36.488110748330286</v>
      </c>
      <c r="K26" s="226">
        <v>16638</v>
      </c>
      <c r="L26" s="332">
        <v>6694887.7400000002</v>
      </c>
      <c r="M26" s="80">
        <v>178169</v>
      </c>
      <c r="N26" s="322">
        <f t="shared" si="9"/>
        <v>37.576052736446854</v>
      </c>
    </row>
    <row r="27" spans="1:14" ht="24.95" customHeight="1" x14ac:dyDescent="0.2">
      <c r="A27" s="275">
        <v>214</v>
      </c>
      <c r="B27" s="222" t="s">
        <v>193</v>
      </c>
      <c r="C27" s="226">
        <f t="shared" si="0"/>
        <v>1357</v>
      </c>
      <c r="D27" s="332">
        <f t="shared" si="1"/>
        <v>776196.99</v>
      </c>
      <c r="E27" s="80">
        <f t="shared" si="2"/>
        <v>19133</v>
      </c>
      <c r="F27" s="322">
        <f t="shared" si="3"/>
        <v>40.56849370198087</v>
      </c>
      <c r="G27" s="226">
        <v>438</v>
      </c>
      <c r="H27" s="332">
        <v>261052.63</v>
      </c>
      <c r="I27" s="80">
        <v>6403</v>
      </c>
      <c r="J27" s="322">
        <f t="shared" si="8"/>
        <v>40.770362330157738</v>
      </c>
      <c r="K27" s="226">
        <v>919</v>
      </c>
      <c r="L27" s="332">
        <v>515144.36</v>
      </c>
      <c r="M27" s="80">
        <v>12730</v>
      </c>
      <c r="N27" s="322">
        <f t="shared" si="9"/>
        <v>40.466956794972504</v>
      </c>
    </row>
    <row r="28" spans="1:14" ht="24.95" customHeight="1" x14ac:dyDescent="0.2">
      <c r="A28" s="275">
        <v>221</v>
      </c>
      <c r="B28" s="222" t="s">
        <v>63</v>
      </c>
      <c r="C28" s="226">
        <f t="shared" si="0"/>
        <v>395</v>
      </c>
      <c r="D28" s="332">
        <f t="shared" si="1"/>
        <v>150748.70000000001</v>
      </c>
      <c r="E28" s="80">
        <f t="shared" si="2"/>
        <v>3569</v>
      </c>
      <c r="F28" s="322">
        <f t="shared" si="3"/>
        <v>42.238358083496784</v>
      </c>
      <c r="G28" s="226">
        <v>116</v>
      </c>
      <c r="H28" s="332">
        <v>47016.65</v>
      </c>
      <c r="I28" s="80">
        <v>1085</v>
      </c>
      <c r="J28" s="322">
        <f t="shared" si="8"/>
        <v>43.33331797235023</v>
      </c>
      <c r="K28" s="226">
        <v>279</v>
      </c>
      <c r="L28" s="332">
        <v>103732.05</v>
      </c>
      <c r="M28" s="80">
        <v>2484</v>
      </c>
      <c r="N28" s="322">
        <f t="shared" si="9"/>
        <v>41.760084541062803</v>
      </c>
    </row>
    <row r="29" spans="1:14" ht="24.95" customHeight="1" x14ac:dyDescent="0.2">
      <c r="A29" s="275">
        <v>222</v>
      </c>
      <c r="B29" s="222" t="s">
        <v>194</v>
      </c>
      <c r="C29" s="226">
        <f t="shared" si="0"/>
        <v>1082</v>
      </c>
      <c r="D29" s="332">
        <f t="shared" si="1"/>
        <v>484336.57999999996</v>
      </c>
      <c r="E29" s="80">
        <f t="shared" si="2"/>
        <v>14080</v>
      </c>
      <c r="F29" s="322">
        <f t="shared" si="3"/>
        <v>34.398904829545451</v>
      </c>
      <c r="G29" s="226">
        <v>495</v>
      </c>
      <c r="H29" s="332">
        <v>253545.49</v>
      </c>
      <c r="I29" s="80">
        <v>7053</v>
      </c>
      <c r="J29" s="322">
        <f t="shared" si="8"/>
        <v>35.948602013327658</v>
      </c>
      <c r="K29" s="226">
        <v>587</v>
      </c>
      <c r="L29" s="332">
        <v>230791.09</v>
      </c>
      <c r="M29" s="80">
        <v>7027</v>
      </c>
      <c r="N29" s="322">
        <f t="shared" si="9"/>
        <v>32.843473744129781</v>
      </c>
    </row>
    <row r="30" spans="1:14" ht="15" customHeight="1" x14ac:dyDescent="0.2">
      <c r="A30" s="275">
        <v>232</v>
      </c>
      <c r="B30" s="222" t="s">
        <v>195</v>
      </c>
      <c r="C30" s="226">
        <f t="shared" si="0"/>
        <v>14603</v>
      </c>
      <c r="D30" s="332">
        <f t="shared" si="1"/>
        <v>2153826.09</v>
      </c>
      <c r="E30" s="80">
        <f t="shared" si="2"/>
        <v>55160</v>
      </c>
      <c r="F30" s="322">
        <f t="shared" si="3"/>
        <v>39.046883430021751</v>
      </c>
      <c r="G30" s="226">
        <v>4827</v>
      </c>
      <c r="H30" s="332">
        <v>755074.86</v>
      </c>
      <c r="I30" s="80">
        <v>18330</v>
      </c>
      <c r="J30" s="322">
        <f t="shared" si="8"/>
        <v>41.193391162029457</v>
      </c>
      <c r="K30" s="226">
        <v>9776</v>
      </c>
      <c r="L30" s="332">
        <v>1398751.23</v>
      </c>
      <c r="M30" s="80">
        <v>36830</v>
      </c>
      <c r="N30" s="322">
        <f t="shared" si="9"/>
        <v>37.978583491718709</v>
      </c>
    </row>
    <row r="31" spans="1:14" ht="15" customHeight="1" x14ac:dyDescent="0.2">
      <c r="A31" s="275">
        <v>233</v>
      </c>
      <c r="B31" s="222" t="s">
        <v>196</v>
      </c>
      <c r="C31" s="226">
        <f t="shared" si="0"/>
        <v>5929</v>
      </c>
      <c r="D31" s="332">
        <f t="shared" si="1"/>
        <v>896042.31</v>
      </c>
      <c r="E31" s="80">
        <f t="shared" si="2"/>
        <v>22800</v>
      </c>
      <c r="F31" s="322">
        <f t="shared" si="3"/>
        <v>39.300101315789476</v>
      </c>
      <c r="G31" s="226">
        <v>1940</v>
      </c>
      <c r="H31" s="332">
        <v>305220.2</v>
      </c>
      <c r="I31" s="80">
        <v>7578</v>
      </c>
      <c r="J31" s="322">
        <f t="shared" si="8"/>
        <v>40.27714436526788</v>
      </c>
      <c r="K31" s="226">
        <v>3989</v>
      </c>
      <c r="L31" s="332">
        <v>590822.11</v>
      </c>
      <c r="M31" s="80">
        <v>15222</v>
      </c>
      <c r="N31" s="322">
        <f t="shared" si="9"/>
        <v>38.81369793719616</v>
      </c>
    </row>
    <row r="32" spans="1:14" ht="24.95" customHeight="1" x14ac:dyDescent="0.2">
      <c r="A32" s="275">
        <v>234</v>
      </c>
      <c r="B32" s="222" t="s">
        <v>22</v>
      </c>
      <c r="C32" s="226">
        <f t="shared" si="0"/>
        <v>345</v>
      </c>
      <c r="D32" s="332">
        <f t="shared" si="1"/>
        <v>126168.18000000001</v>
      </c>
      <c r="E32" s="80">
        <f t="shared" si="2"/>
        <v>3073</v>
      </c>
      <c r="F32" s="322">
        <f t="shared" si="3"/>
        <v>41.057006182883178</v>
      </c>
      <c r="G32" s="226">
        <v>116</v>
      </c>
      <c r="H32" s="332">
        <v>53472.11</v>
      </c>
      <c r="I32" s="80">
        <v>1262</v>
      </c>
      <c r="J32" s="322">
        <f t="shared" si="8"/>
        <v>42.370927099841523</v>
      </c>
      <c r="K32" s="226">
        <v>229</v>
      </c>
      <c r="L32" s="332">
        <v>72696.070000000007</v>
      </c>
      <c r="M32" s="80">
        <v>1811</v>
      </c>
      <c r="N32" s="322">
        <f t="shared" si="9"/>
        <v>40.14139701822198</v>
      </c>
    </row>
    <row r="33" spans="1:14" ht="15" customHeight="1" x14ac:dyDescent="0.2">
      <c r="A33" s="275">
        <v>242</v>
      </c>
      <c r="B33" s="222" t="s">
        <v>23</v>
      </c>
      <c r="C33" s="226">
        <f t="shared" si="0"/>
        <v>465</v>
      </c>
      <c r="D33" s="332">
        <f t="shared" si="1"/>
        <v>210383.5</v>
      </c>
      <c r="E33" s="80">
        <f t="shared" si="2"/>
        <v>7028</v>
      </c>
      <c r="F33" s="322">
        <f t="shared" si="3"/>
        <v>29.935045532157087</v>
      </c>
      <c r="G33" s="226">
        <v>256</v>
      </c>
      <c r="H33" s="332">
        <v>120411.47</v>
      </c>
      <c r="I33" s="80">
        <v>3859</v>
      </c>
      <c r="J33" s="322">
        <f t="shared" si="8"/>
        <v>31.202764965016843</v>
      </c>
      <c r="K33" s="226">
        <v>209</v>
      </c>
      <c r="L33" s="332">
        <v>89972.03</v>
      </c>
      <c r="M33" s="80">
        <v>3169</v>
      </c>
      <c r="N33" s="322">
        <f t="shared" si="9"/>
        <v>28.391300094667088</v>
      </c>
    </row>
    <row r="34" spans="1:14" ht="24.95" customHeight="1" x14ac:dyDescent="0.2">
      <c r="A34" s="275">
        <v>251</v>
      </c>
      <c r="B34" s="222" t="s">
        <v>63</v>
      </c>
      <c r="C34" s="226">
        <f t="shared" si="0"/>
        <v>12</v>
      </c>
      <c r="D34" s="332">
        <f t="shared" si="1"/>
        <v>12663.880000000001</v>
      </c>
      <c r="E34" s="80">
        <f t="shared" si="2"/>
        <v>276</v>
      </c>
      <c r="F34" s="322">
        <f t="shared" si="3"/>
        <v>45.883623188405799</v>
      </c>
      <c r="G34" s="226">
        <v>10</v>
      </c>
      <c r="H34" s="332">
        <v>11236</v>
      </c>
      <c r="I34" s="80">
        <v>222</v>
      </c>
      <c r="J34" s="322">
        <f t="shared" si="8"/>
        <v>50.612612612612615</v>
      </c>
      <c r="K34" s="226">
        <v>2</v>
      </c>
      <c r="L34" s="332">
        <v>1427.88</v>
      </c>
      <c r="M34" s="80">
        <v>54</v>
      </c>
      <c r="N34" s="322">
        <f t="shared" si="9"/>
        <v>26.442222222222224</v>
      </c>
    </row>
    <row r="35" spans="1:14" ht="24.95" customHeight="1" x14ac:dyDescent="0.2">
      <c r="A35" s="275">
        <v>252</v>
      </c>
      <c r="B35" s="222" t="s">
        <v>197</v>
      </c>
      <c r="C35" s="226">
        <f t="shared" si="0"/>
        <v>918</v>
      </c>
      <c r="D35" s="332">
        <f t="shared" si="1"/>
        <v>327820.27</v>
      </c>
      <c r="E35" s="80">
        <f t="shared" si="2"/>
        <v>9620</v>
      </c>
      <c r="F35" s="322">
        <f t="shared" si="3"/>
        <v>34.076951143451147</v>
      </c>
      <c r="G35" s="226">
        <v>413</v>
      </c>
      <c r="H35" s="332">
        <v>174714.28</v>
      </c>
      <c r="I35" s="80">
        <v>4758</v>
      </c>
      <c r="J35" s="322">
        <f t="shared" si="8"/>
        <v>36.720109289617483</v>
      </c>
      <c r="K35" s="226">
        <v>505</v>
      </c>
      <c r="L35" s="332">
        <v>153105.99</v>
      </c>
      <c r="M35" s="80">
        <v>4862</v>
      </c>
      <c r="N35" s="322">
        <f t="shared" si="9"/>
        <v>31.490331139448784</v>
      </c>
    </row>
    <row r="36" spans="1:14" ht="24.95" customHeight="1" x14ac:dyDescent="0.2">
      <c r="A36" s="275">
        <v>253</v>
      </c>
      <c r="B36" s="222" t="s">
        <v>198</v>
      </c>
      <c r="C36" s="226">
        <f t="shared" si="0"/>
        <v>807</v>
      </c>
      <c r="D36" s="332">
        <f t="shared" si="1"/>
        <v>127585.99</v>
      </c>
      <c r="E36" s="80">
        <f t="shared" si="2"/>
        <v>3088</v>
      </c>
      <c r="F36" s="322">
        <f t="shared" si="3"/>
        <v>41.316706606217622</v>
      </c>
      <c r="G36" s="226">
        <v>274</v>
      </c>
      <c r="H36" s="332">
        <v>47961.97</v>
      </c>
      <c r="I36" s="80">
        <v>1043</v>
      </c>
      <c r="J36" s="322">
        <f t="shared" si="8"/>
        <v>45.984630872483223</v>
      </c>
      <c r="K36" s="226">
        <v>533</v>
      </c>
      <c r="L36" s="332">
        <v>79624.02</v>
      </c>
      <c r="M36" s="80">
        <v>2045</v>
      </c>
      <c r="N36" s="322">
        <f t="shared" si="9"/>
        <v>38.935951100244502</v>
      </c>
    </row>
    <row r="37" spans="1:14" ht="14.1" customHeight="1" x14ac:dyDescent="0.2">
      <c r="A37" s="275">
        <v>310</v>
      </c>
      <c r="B37" s="222" t="s">
        <v>24</v>
      </c>
      <c r="C37" s="226"/>
      <c r="D37" s="332"/>
      <c r="E37" s="80"/>
      <c r="F37" s="322"/>
      <c r="G37" s="226"/>
      <c r="H37" s="332"/>
      <c r="I37" s="80"/>
      <c r="J37" s="322"/>
      <c r="K37" s="226"/>
      <c r="L37" s="332"/>
      <c r="M37" s="80"/>
      <c r="N37" s="322"/>
    </row>
    <row r="38" spans="1:14" ht="24.95" customHeight="1" x14ac:dyDescent="0.2">
      <c r="A38" s="275">
        <v>320</v>
      </c>
      <c r="B38" s="222" t="s">
        <v>25</v>
      </c>
      <c r="C38" s="226"/>
      <c r="D38" s="332"/>
      <c r="E38" s="80"/>
      <c r="F38" s="322"/>
      <c r="G38" s="226"/>
      <c r="H38" s="332"/>
      <c r="I38" s="80"/>
      <c r="J38" s="322"/>
      <c r="K38" s="226"/>
      <c r="L38" s="332"/>
      <c r="M38" s="80"/>
      <c r="N38" s="322"/>
    </row>
    <row r="39" spans="1:14" ht="15" customHeight="1" x14ac:dyDescent="0.2">
      <c r="A39" s="275">
        <v>331</v>
      </c>
      <c r="B39" s="222" t="s">
        <v>26</v>
      </c>
      <c r="C39" s="226">
        <f t="shared" si="0"/>
        <v>1148</v>
      </c>
      <c r="D39" s="332">
        <f t="shared" si="1"/>
        <v>603643.87</v>
      </c>
      <c r="E39" s="80">
        <f t="shared" si="2"/>
        <v>18442</v>
      </c>
      <c r="F39" s="322">
        <f t="shared" si="3"/>
        <v>32.732017677041533</v>
      </c>
      <c r="G39" s="226">
        <v>435</v>
      </c>
      <c r="H39" s="332">
        <v>244117.26</v>
      </c>
      <c r="I39" s="80">
        <v>6900</v>
      </c>
      <c r="J39" s="322">
        <f t="shared" ref="J39" si="10">H39/I39</f>
        <v>35.379313043478263</v>
      </c>
      <c r="K39" s="226">
        <v>713</v>
      </c>
      <c r="L39" s="332">
        <v>359526.61</v>
      </c>
      <c r="M39" s="80">
        <v>11542</v>
      </c>
      <c r="N39" s="322">
        <f t="shared" ref="N39" si="11">L39/M39</f>
        <v>31.149420377750822</v>
      </c>
    </row>
    <row r="40" spans="1:14" ht="15" customHeight="1" x14ac:dyDescent="0.2">
      <c r="A40" s="275">
        <v>332</v>
      </c>
      <c r="B40" s="222" t="s">
        <v>27</v>
      </c>
      <c r="C40" s="226"/>
      <c r="D40" s="332"/>
      <c r="E40" s="80"/>
      <c r="F40" s="322"/>
      <c r="G40" s="226"/>
      <c r="H40" s="332"/>
      <c r="I40" s="80"/>
      <c r="J40" s="322"/>
      <c r="K40" s="226"/>
      <c r="L40" s="332"/>
      <c r="M40" s="80"/>
      <c r="N40" s="322"/>
    </row>
    <row r="41" spans="1:14" ht="15" customHeight="1" x14ac:dyDescent="0.2">
      <c r="A41" s="275">
        <v>333</v>
      </c>
      <c r="B41" s="222" t="s">
        <v>28</v>
      </c>
      <c r="C41" s="226">
        <f t="shared" si="0"/>
        <v>228</v>
      </c>
      <c r="D41" s="332">
        <f t="shared" si="1"/>
        <v>62790.47</v>
      </c>
      <c r="E41" s="80">
        <f t="shared" si="2"/>
        <v>1857</v>
      </c>
      <c r="F41" s="322">
        <f t="shared" si="3"/>
        <v>33.812854065697366</v>
      </c>
      <c r="G41" s="226">
        <v>129</v>
      </c>
      <c r="H41" s="332">
        <v>39399.57</v>
      </c>
      <c r="I41" s="80">
        <v>1078</v>
      </c>
      <c r="J41" s="322">
        <f t="shared" ref="J41:J42" si="12">H41/I41</f>
        <v>36.54876623376623</v>
      </c>
      <c r="K41" s="226">
        <v>99</v>
      </c>
      <c r="L41" s="332">
        <v>23390.9</v>
      </c>
      <c r="M41" s="80">
        <v>779</v>
      </c>
      <c r="N41" s="322">
        <f t="shared" ref="N41:N42" si="13">L41/M41</f>
        <v>30.026829268292683</v>
      </c>
    </row>
    <row r="42" spans="1:14" ht="15" customHeight="1" x14ac:dyDescent="0.2">
      <c r="A42" s="275">
        <v>334</v>
      </c>
      <c r="B42" s="222" t="s">
        <v>29</v>
      </c>
      <c r="C42" s="226">
        <f>G42+K42</f>
        <v>6910</v>
      </c>
      <c r="D42" s="332">
        <f t="shared" si="1"/>
        <v>3321029.71</v>
      </c>
      <c r="E42" s="80">
        <f t="shared" si="2"/>
        <v>98855</v>
      </c>
      <c r="F42" s="322">
        <f t="shared" si="3"/>
        <v>33.594959384957768</v>
      </c>
      <c r="G42" s="226">
        <v>2434</v>
      </c>
      <c r="H42" s="332">
        <v>1224903.98</v>
      </c>
      <c r="I42" s="80">
        <v>35625</v>
      </c>
      <c r="J42" s="322">
        <f t="shared" si="12"/>
        <v>34.383269614035086</v>
      </c>
      <c r="K42" s="226">
        <v>4476</v>
      </c>
      <c r="L42" s="332">
        <v>2096125.73</v>
      </c>
      <c r="M42" s="80">
        <v>63230</v>
      </c>
      <c r="N42" s="322">
        <f t="shared" si="13"/>
        <v>33.150810216669299</v>
      </c>
    </row>
    <row r="43" spans="1:14" ht="14.1" customHeight="1" x14ac:dyDescent="0.2">
      <c r="A43" s="275">
        <v>340</v>
      </c>
      <c r="B43" s="222" t="s">
        <v>30</v>
      </c>
      <c r="C43" s="226"/>
      <c r="D43" s="332"/>
      <c r="E43" s="80"/>
      <c r="F43" s="322"/>
      <c r="G43" s="226"/>
      <c r="H43" s="332"/>
      <c r="I43" s="80"/>
      <c r="J43" s="322"/>
      <c r="K43" s="226"/>
      <c r="L43" s="332"/>
      <c r="M43" s="80"/>
      <c r="N43" s="322"/>
    </row>
    <row r="44" spans="1:14" ht="14.1" customHeight="1" x14ac:dyDescent="0.2">
      <c r="A44" s="275">
        <v>351</v>
      </c>
      <c r="B44" s="222" t="s">
        <v>31</v>
      </c>
      <c r="C44" s="226"/>
      <c r="D44" s="332"/>
      <c r="E44" s="80"/>
      <c r="F44" s="322"/>
      <c r="G44" s="226"/>
      <c r="H44" s="332"/>
      <c r="I44" s="80"/>
      <c r="J44" s="322"/>
      <c r="K44" s="226"/>
      <c r="L44" s="332"/>
      <c r="M44" s="80"/>
      <c r="N44" s="322"/>
    </row>
    <row r="45" spans="1:14" ht="14.1" customHeight="1" x14ac:dyDescent="0.2">
      <c r="A45" s="275">
        <v>411</v>
      </c>
      <c r="B45" s="222" t="s">
        <v>32</v>
      </c>
      <c r="C45" s="226"/>
      <c r="D45" s="332"/>
      <c r="E45" s="80"/>
      <c r="F45" s="322"/>
      <c r="G45" s="226"/>
      <c r="H45" s="332"/>
      <c r="I45" s="80"/>
      <c r="J45" s="322"/>
      <c r="K45" s="226"/>
      <c r="L45" s="332"/>
      <c r="M45" s="80"/>
      <c r="N45" s="322"/>
    </row>
    <row r="46" spans="1:14" ht="14.1" customHeight="1" x14ac:dyDescent="0.2">
      <c r="A46" s="275">
        <v>461</v>
      </c>
      <c r="B46" s="309" t="s">
        <v>253</v>
      </c>
      <c r="C46" s="226">
        <f t="shared" ref="C46" si="14">G46+K46</f>
        <v>18</v>
      </c>
      <c r="D46" s="332">
        <f t="shared" ref="D46" si="15">H46+L46</f>
        <v>1614.16</v>
      </c>
      <c r="E46" s="80">
        <f t="shared" ref="E46" si="16">I46+M46</f>
        <v>53</v>
      </c>
      <c r="F46" s="322">
        <f t="shared" ref="F46" si="17">D46/E46</f>
        <v>30.455849056603775</v>
      </c>
      <c r="G46" s="226">
        <v>8</v>
      </c>
      <c r="H46" s="332">
        <v>659.2</v>
      </c>
      <c r="I46" s="80">
        <v>27</v>
      </c>
      <c r="J46" s="322">
        <f t="shared" ref="J46" si="18">H46/I46</f>
        <v>24.414814814814818</v>
      </c>
      <c r="K46" s="226">
        <v>10</v>
      </c>
      <c r="L46" s="332">
        <v>954.96</v>
      </c>
      <c r="M46" s="80">
        <v>26</v>
      </c>
      <c r="N46" s="322">
        <f t="shared" ref="N46" si="19">L46/M46</f>
        <v>36.729230769230767</v>
      </c>
    </row>
    <row r="47" spans="1:14" ht="24.95" customHeight="1" x14ac:dyDescent="0.2">
      <c r="A47" s="275">
        <v>911</v>
      </c>
      <c r="B47" s="222" t="s">
        <v>199</v>
      </c>
      <c r="C47" s="226">
        <f t="shared" si="0"/>
        <v>17030</v>
      </c>
      <c r="D47" s="332">
        <f t="shared" si="1"/>
        <v>8267606.9500000011</v>
      </c>
      <c r="E47" s="80">
        <f t="shared" si="2"/>
        <v>193714</v>
      </c>
      <c r="F47" s="322">
        <f t="shared" si="3"/>
        <v>42.679449859070594</v>
      </c>
      <c r="G47" s="226">
        <v>8755</v>
      </c>
      <c r="H47" s="332">
        <v>4744036.2300000004</v>
      </c>
      <c r="I47" s="80">
        <v>106049</v>
      </c>
      <c r="J47" s="322">
        <f t="shared" ref="J47" si="20">H47/I47</f>
        <v>44.734379673547139</v>
      </c>
      <c r="K47" s="226">
        <v>8275</v>
      </c>
      <c r="L47" s="332">
        <v>3523570.72</v>
      </c>
      <c r="M47" s="80">
        <v>87665</v>
      </c>
      <c r="N47" s="322">
        <f t="shared" ref="N47" si="21">L47/M47</f>
        <v>40.193586037757377</v>
      </c>
    </row>
    <row r="48" spans="1:14" ht="20.100000000000001" customHeight="1" x14ac:dyDescent="0.2">
      <c r="A48" s="276"/>
      <c r="B48" s="224" t="s">
        <v>5</v>
      </c>
      <c r="C48" s="227">
        <f>SUM(C9:C47)</f>
        <v>1351924</v>
      </c>
      <c r="D48" s="333">
        <f>SUM(D9:D47)</f>
        <v>360399998.91999996</v>
      </c>
      <c r="E48" s="125">
        <f>SUM(E9:E47)</f>
        <v>9944240</v>
      </c>
      <c r="F48" s="323">
        <f>D48/E48</f>
        <v>36.242085762210081</v>
      </c>
      <c r="G48" s="227">
        <f>SUM(G9:G47)</f>
        <v>561575</v>
      </c>
      <c r="H48" s="333">
        <f>SUM(H9:H47)</f>
        <v>169047405.42999995</v>
      </c>
      <c r="I48" s="125">
        <f>SUM(I9:I47)</f>
        <v>4502722</v>
      </c>
      <c r="J48" s="323">
        <f>H48/I48</f>
        <v>37.543380521826563</v>
      </c>
      <c r="K48" s="227">
        <f>SUM(K9:K47)</f>
        <v>790349</v>
      </c>
      <c r="L48" s="333">
        <f>SUM(L9:L47)</f>
        <v>191352593.49000007</v>
      </c>
      <c r="M48" s="125">
        <f>SUM(M9:M47)</f>
        <v>5441518</v>
      </c>
      <c r="N48" s="323">
        <f>L48/M48</f>
        <v>35.16529642831285</v>
      </c>
    </row>
    <row r="49" spans="3:10" x14ac:dyDescent="0.2">
      <c r="C49" s="3"/>
      <c r="D49" s="3"/>
      <c r="E49" s="3"/>
      <c r="F49" s="4"/>
      <c r="H49" s="80"/>
      <c r="I49" s="80"/>
      <c r="J49" s="80"/>
    </row>
    <row r="50" spans="3:10" x14ac:dyDescent="0.2">
      <c r="C50" s="3"/>
      <c r="D50" s="3"/>
      <c r="E50" s="3"/>
      <c r="F50" s="3"/>
    </row>
    <row r="59" spans="3:10" x14ac:dyDescent="0.2">
      <c r="C59" s="3"/>
      <c r="D59" s="3"/>
      <c r="E59" s="3"/>
      <c r="F59"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9"/>
  <sheetViews>
    <sheetView zoomScale="87" zoomScaleNormal="87" zoomScaleSheetLayoutView="80" workbookViewId="0">
      <selection activeCell="S17" sqref="S17"/>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47" t="s">
        <v>64</v>
      </c>
      <c r="I1" s="85"/>
      <c r="J1" s="111"/>
      <c r="K1" s="111"/>
    </row>
    <row r="2" spans="1:17" s="5" customFormat="1" ht="15" customHeight="1" x14ac:dyDescent="0.2">
      <c r="A2" s="147"/>
      <c r="I2" s="85"/>
      <c r="J2" s="111"/>
      <c r="K2" s="111"/>
    </row>
    <row r="3" spans="1:17" s="5" customFormat="1" ht="15" customHeight="1" x14ac:dyDescent="0.2">
      <c r="A3" s="376" t="s">
        <v>229</v>
      </c>
      <c r="B3" s="376"/>
      <c r="C3" s="376"/>
      <c r="D3" s="376"/>
      <c r="E3" s="376"/>
      <c r="F3" s="376"/>
      <c r="I3" s="85"/>
      <c r="J3" s="111"/>
      <c r="K3" s="111"/>
    </row>
    <row r="4" spans="1:17" s="70" customFormat="1" ht="15" customHeight="1" x14ac:dyDescent="0.2">
      <c r="A4" s="385" t="s">
        <v>300</v>
      </c>
      <c r="B4" s="385"/>
      <c r="C4" s="385"/>
      <c r="D4" s="385"/>
      <c r="E4" s="385"/>
      <c r="F4" s="385"/>
      <c r="G4" s="385"/>
      <c r="H4" s="385"/>
      <c r="I4" s="385"/>
      <c r="J4" s="78"/>
      <c r="M4"/>
      <c r="N4"/>
      <c r="O4"/>
      <c r="P4"/>
      <c r="Q4"/>
    </row>
    <row r="5" spans="1:17" s="70" customFormat="1" ht="15" customHeight="1" x14ac:dyDescent="0.2">
      <c r="A5" s="66"/>
      <c r="B5" s="66"/>
      <c r="C5" s="188"/>
      <c r="D5" s="66"/>
      <c r="E5" s="66"/>
      <c r="F5" s="66"/>
      <c r="G5" s="66"/>
      <c r="H5" s="66"/>
      <c r="I5" s="66"/>
      <c r="J5" s="78"/>
      <c r="M5"/>
      <c r="N5"/>
      <c r="O5"/>
      <c r="P5"/>
      <c r="Q5"/>
    </row>
    <row r="6" spans="1:17" s="5" customFormat="1" ht="39.950000000000003" customHeight="1" x14ac:dyDescent="0.2">
      <c r="A6" s="293" t="s">
        <v>172</v>
      </c>
      <c r="B6" s="294" t="s">
        <v>148</v>
      </c>
      <c r="C6" s="128" t="s">
        <v>205</v>
      </c>
      <c r="D6" s="128" t="s">
        <v>206</v>
      </c>
      <c r="E6" s="128" t="s">
        <v>144</v>
      </c>
      <c r="F6" s="128" t="s">
        <v>145</v>
      </c>
      <c r="G6" s="128" t="s">
        <v>146</v>
      </c>
      <c r="H6" s="128" t="s">
        <v>147</v>
      </c>
      <c r="I6" s="122" t="s">
        <v>159</v>
      </c>
      <c r="J6" s="78"/>
      <c r="M6"/>
      <c r="N6"/>
      <c r="O6"/>
      <c r="P6"/>
      <c r="Q6"/>
    </row>
    <row r="7" spans="1:17" s="5" customFormat="1" ht="20.100000000000001" customHeight="1" x14ac:dyDescent="0.2">
      <c r="A7" s="122">
        <v>1</v>
      </c>
      <c r="B7" s="126">
        <v>2</v>
      </c>
      <c r="C7" s="194">
        <v>3</v>
      </c>
      <c r="D7" s="128">
        <v>4</v>
      </c>
      <c r="E7" s="128">
        <v>5</v>
      </c>
      <c r="F7" s="128">
        <v>6</v>
      </c>
      <c r="G7" s="128">
        <v>7</v>
      </c>
      <c r="H7" s="128">
        <v>8</v>
      </c>
      <c r="I7" s="190" t="s">
        <v>221</v>
      </c>
      <c r="J7" s="78"/>
      <c r="M7"/>
      <c r="N7"/>
      <c r="O7"/>
      <c r="P7"/>
      <c r="Q7"/>
    </row>
    <row r="8" spans="1:17" ht="30" customHeight="1" x14ac:dyDescent="0.2">
      <c r="A8" s="386" t="s">
        <v>156</v>
      </c>
      <c r="B8" s="186" t="s">
        <v>79</v>
      </c>
      <c r="C8" s="195">
        <v>2857</v>
      </c>
      <c r="D8" s="72">
        <v>128881</v>
      </c>
      <c r="E8" s="72">
        <v>435793</v>
      </c>
      <c r="F8" s="72">
        <v>291410</v>
      </c>
      <c r="G8" s="72">
        <v>90781</v>
      </c>
      <c r="H8" s="72">
        <v>85558</v>
      </c>
      <c r="I8" s="72">
        <f>SUM(C8:H8)</f>
        <v>1035280</v>
      </c>
      <c r="J8" s="185"/>
    </row>
    <row r="9" spans="1:17" ht="30" customHeight="1" x14ac:dyDescent="0.2">
      <c r="A9" s="386"/>
      <c r="B9" s="186" t="s">
        <v>80</v>
      </c>
      <c r="C9" s="72">
        <v>6938</v>
      </c>
      <c r="D9" s="72">
        <v>5332</v>
      </c>
      <c r="E9" s="72">
        <v>51642</v>
      </c>
      <c r="F9" s="72">
        <v>24907</v>
      </c>
      <c r="G9" s="72">
        <v>219406</v>
      </c>
      <c r="H9" s="72">
        <v>8419</v>
      </c>
      <c r="I9" s="72">
        <f>SUM(C9:H9)</f>
        <v>316644</v>
      </c>
      <c r="J9" s="185"/>
      <c r="N9" s="42"/>
    </row>
    <row r="10" spans="1:17" ht="20.100000000000001" customHeight="1" thickBot="1" x14ac:dyDescent="0.25">
      <c r="A10" s="386"/>
      <c r="B10" s="277" t="s">
        <v>235</v>
      </c>
      <c r="C10" s="72">
        <v>9795</v>
      </c>
      <c r="D10" s="72">
        <v>134213</v>
      </c>
      <c r="E10" s="72">
        <v>487435</v>
      </c>
      <c r="F10" s="72">
        <v>316317</v>
      </c>
      <c r="G10" s="72">
        <v>310187</v>
      </c>
      <c r="H10" s="72">
        <v>93977</v>
      </c>
      <c r="I10" s="72">
        <f>SUM(I8:I9)</f>
        <v>1351924</v>
      </c>
      <c r="J10" s="185"/>
    </row>
    <row r="11" spans="1:17" ht="30" customHeight="1" x14ac:dyDescent="0.2">
      <c r="A11" s="389" t="s">
        <v>176</v>
      </c>
      <c r="B11" s="187" t="s">
        <v>79</v>
      </c>
      <c r="C11" s="72">
        <v>144358</v>
      </c>
      <c r="D11" s="72">
        <v>19229</v>
      </c>
      <c r="E11" s="72">
        <v>31601</v>
      </c>
      <c r="F11" s="72">
        <v>10562</v>
      </c>
      <c r="G11" s="72">
        <v>4273</v>
      </c>
      <c r="H11" s="72">
        <v>4523</v>
      </c>
      <c r="I11" s="72">
        <f>I14-I8</f>
        <v>214546</v>
      </c>
    </row>
    <row r="12" spans="1:17" ht="30" customHeight="1" x14ac:dyDescent="0.2">
      <c r="A12" s="390"/>
      <c r="B12" s="186" t="s">
        <v>80</v>
      </c>
      <c r="C12" s="72">
        <v>851</v>
      </c>
      <c r="D12" s="72">
        <v>290</v>
      </c>
      <c r="E12" s="72">
        <v>854</v>
      </c>
      <c r="F12" s="72">
        <v>471</v>
      </c>
      <c r="G12" s="72">
        <v>5329</v>
      </c>
      <c r="H12" s="72">
        <v>390</v>
      </c>
      <c r="I12" s="72">
        <f>I15-I9</f>
        <v>8185</v>
      </c>
    </row>
    <row r="13" spans="1:17" ht="20.100000000000001" customHeight="1" thickBot="1" x14ac:dyDescent="0.25">
      <c r="A13" s="391"/>
      <c r="B13" s="277" t="s">
        <v>235</v>
      </c>
      <c r="C13" s="72">
        <v>145209</v>
      </c>
      <c r="D13" s="72">
        <v>19519</v>
      </c>
      <c r="E13" s="72">
        <v>32455</v>
      </c>
      <c r="F13" s="72">
        <v>11033</v>
      </c>
      <c r="G13" s="72">
        <v>9602</v>
      </c>
      <c r="H13" s="72">
        <v>4913</v>
      </c>
      <c r="I13" s="72">
        <f>SUM(I11:I12)</f>
        <v>222731</v>
      </c>
    </row>
    <row r="14" spans="1:17" ht="30" customHeight="1" x14ac:dyDescent="0.2">
      <c r="A14" s="387" t="s">
        <v>153</v>
      </c>
      <c r="B14" s="187" t="s">
        <v>79</v>
      </c>
      <c r="C14" s="72">
        <v>147215</v>
      </c>
      <c r="D14" s="72">
        <v>148110</v>
      </c>
      <c r="E14" s="72">
        <v>467394</v>
      </c>
      <c r="F14" s="72">
        <v>301972</v>
      </c>
      <c r="G14" s="72">
        <v>95054</v>
      </c>
      <c r="H14" s="72">
        <v>90081</v>
      </c>
      <c r="I14" s="72">
        <f>SUM(C14:H14)</f>
        <v>1249826</v>
      </c>
    </row>
    <row r="15" spans="1:17" ht="30" customHeight="1" x14ac:dyDescent="0.2">
      <c r="A15" s="386"/>
      <c r="B15" s="186" t="s">
        <v>80</v>
      </c>
      <c r="C15" s="72">
        <v>7789</v>
      </c>
      <c r="D15" s="72">
        <v>5622</v>
      </c>
      <c r="E15" s="72">
        <v>52496</v>
      </c>
      <c r="F15" s="72">
        <v>25378</v>
      </c>
      <c r="G15" s="72">
        <v>224735</v>
      </c>
      <c r="H15" s="72">
        <v>8809</v>
      </c>
      <c r="I15" s="72">
        <f>SUM(C15:H15)</f>
        <v>324829</v>
      </c>
    </row>
    <row r="16" spans="1:17" ht="20.100000000000001" customHeight="1" x14ac:dyDescent="0.2">
      <c r="A16" s="388"/>
      <c r="B16" s="278" t="s">
        <v>235</v>
      </c>
      <c r="C16" s="127">
        <v>155004</v>
      </c>
      <c r="D16" s="127">
        <v>153732</v>
      </c>
      <c r="E16" s="127">
        <v>519890</v>
      </c>
      <c r="F16" s="127">
        <v>327350</v>
      </c>
      <c r="G16" s="127">
        <v>319789</v>
      </c>
      <c r="H16" s="127">
        <v>98890</v>
      </c>
      <c r="I16" s="127">
        <f>SUM(C16:H16)</f>
        <v>1574655</v>
      </c>
      <c r="J16"/>
    </row>
    <row r="17" spans="10:10" ht="9.9499999999999993" customHeight="1" x14ac:dyDescent="0.2">
      <c r="J17"/>
    </row>
    <row r="18" spans="10:10" x14ac:dyDescent="0.2">
      <c r="J18"/>
    </row>
    <row r="19" spans="10:10" x14ac:dyDescent="0.2">
      <c r="J19"/>
    </row>
  </sheetData>
  <mergeCells count="5">
    <mergeCell ref="A3:F3"/>
    <mergeCell ref="A4:I4"/>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39"/>
  <sheetViews>
    <sheetView zoomScale="82" zoomScaleNormal="82" zoomScaleSheetLayoutView="87" workbookViewId="0">
      <selection activeCell="S17" sqref="S17"/>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78" customWidth="1"/>
    <col min="8" max="8" width="12.7109375" style="78"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47" t="s">
        <v>64</v>
      </c>
      <c r="B1" s="74"/>
      <c r="C1" s="74"/>
      <c r="D1" s="85"/>
      <c r="E1" s="85"/>
      <c r="F1" s="85"/>
    </row>
    <row r="2" spans="1:16" ht="15" customHeight="1" x14ac:dyDescent="0.2">
      <c r="A2" s="147"/>
      <c r="B2" s="238"/>
      <c r="C2" s="238"/>
      <c r="D2" s="85"/>
      <c r="E2" s="85"/>
      <c r="F2" s="85"/>
    </row>
    <row r="3" spans="1:16" ht="15" customHeight="1" x14ac:dyDescent="0.2">
      <c r="A3" s="376" t="s">
        <v>229</v>
      </c>
      <c r="B3" s="376"/>
      <c r="C3" s="376"/>
      <c r="D3" s="376"/>
      <c r="E3" s="376"/>
      <c r="F3" s="376"/>
    </row>
    <row r="4" spans="1:16" ht="30" customHeight="1" x14ac:dyDescent="0.2">
      <c r="A4" s="359" t="s">
        <v>302</v>
      </c>
      <c r="B4" s="359"/>
      <c r="C4" s="359"/>
      <c r="D4" s="359"/>
      <c r="E4" s="359"/>
      <c r="F4" s="359"/>
      <c r="G4" s="359"/>
      <c r="H4" s="359"/>
      <c r="I4" s="359"/>
      <c r="J4" s="359"/>
      <c r="K4" s="359"/>
    </row>
    <row r="5" spans="1:16" ht="15" customHeight="1" x14ac:dyDescent="0.2">
      <c r="A5" s="87"/>
      <c r="B5" s="87"/>
      <c r="C5" s="87"/>
      <c r="D5" s="87"/>
      <c r="E5" s="87"/>
      <c r="F5" s="74"/>
    </row>
    <row r="6" spans="1:16" s="282" customFormat="1" ht="15" customHeight="1" x14ac:dyDescent="0.2">
      <c r="A6" s="393" t="s">
        <v>227</v>
      </c>
      <c r="B6" s="372" t="s">
        <v>5</v>
      </c>
      <c r="C6" s="373"/>
      <c r="D6" s="373"/>
      <c r="E6" s="373"/>
      <c r="F6" s="374"/>
      <c r="G6" s="372" t="s">
        <v>212</v>
      </c>
      <c r="H6" s="373"/>
      <c r="I6" s="373"/>
      <c r="J6" s="373"/>
      <c r="K6" s="374"/>
      <c r="L6" s="372" t="s">
        <v>213</v>
      </c>
      <c r="M6" s="373"/>
      <c r="N6" s="373"/>
      <c r="O6" s="373"/>
      <c r="P6" s="374"/>
    </row>
    <row r="7" spans="1:16" ht="60" customHeight="1" x14ac:dyDescent="0.2">
      <c r="A7" s="394"/>
      <c r="B7" s="231" t="s">
        <v>190</v>
      </c>
      <c r="C7" s="131" t="s">
        <v>183</v>
      </c>
      <c r="D7" s="130" t="s">
        <v>267</v>
      </c>
      <c r="E7" s="132" t="s">
        <v>66</v>
      </c>
      <c r="F7" s="232" t="s">
        <v>135</v>
      </c>
      <c r="G7" s="231" t="s">
        <v>190</v>
      </c>
      <c r="H7" s="131" t="s">
        <v>183</v>
      </c>
      <c r="I7" s="130" t="s">
        <v>267</v>
      </c>
      <c r="J7" s="132" t="s">
        <v>66</v>
      </c>
      <c r="K7" s="232" t="s">
        <v>135</v>
      </c>
      <c r="L7" s="231" t="s">
        <v>190</v>
      </c>
      <c r="M7" s="131" t="s">
        <v>183</v>
      </c>
      <c r="N7" s="130" t="s">
        <v>267</v>
      </c>
      <c r="O7" s="132" t="s">
        <v>66</v>
      </c>
      <c r="P7" s="232" t="s">
        <v>135</v>
      </c>
    </row>
    <row r="8" spans="1:16" ht="20.100000000000001" customHeight="1" x14ac:dyDescent="0.2">
      <c r="A8" s="228">
        <v>1</v>
      </c>
      <c r="B8" s="233">
        <v>2</v>
      </c>
      <c r="C8" s="116">
        <v>3</v>
      </c>
      <c r="D8" s="116">
        <v>4</v>
      </c>
      <c r="E8" s="201">
        <v>5</v>
      </c>
      <c r="F8" s="234" t="s">
        <v>167</v>
      </c>
      <c r="G8" s="233">
        <v>7</v>
      </c>
      <c r="H8" s="116">
        <v>8</v>
      </c>
      <c r="I8" s="116">
        <v>9</v>
      </c>
      <c r="J8" s="201">
        <v>10</v>
      </c>
      <c r="K8" s="234" t="s">
        <v>214</v>
      </c>
      <c r="L8" s="233">
        <v>12</v>
      </c>
      <c r="M8" s="116">
        <v>13</v>
      </c>
      <c r="N8" s="116">
        <v>14</v>
      </c>
      <c r="O8" s="201">
        <v>15</v>
      </c>
      <c r="P8" s="234" t="s">
        <v>216</v>
      </c>
    </row>
    <row r="9" spans="1:16" ht="15" customHeight="1" x14ac:dyDescent="0.2">
      <c r="A9" s="229" t="s">
        <v>33</v>
      </c>
      <c r="B9" s="203">
        <f>G9+L9</f>
        <v>27451</v>
      </c>
      <c r="C9" s="72">
        <f>H9+M9</f>
        <v>41398</v>
      </c>
      <c r="D9" s="320">
        <f>I9+N9</f>
        <v>8215892.2300000004</v>
      </c>
      <c r="E9" s="72">
        <f>J9+O9</f>
        <v>281276</v>
      </c>
      <c r="F9" s="204">
        <f>C9/B9</f>
        <v>1.5080689228079123</v>
      </c>
      <c r="G9" s="72">
        <v>11578</v>
      </c>
      <c r="H9" s="72">
        <v>16800</v>
      </c>
      <c r="I9" s="320">
        <v>4004827.66</v>
      </c>
      <c r="J9" s="72">
        <v>128287</v>
      </c>
      <c r="K9" s="204">
        <f>H9/G9</f>
        <v>1.4510278113663846</v>
      </c>
      <c r="L9" s="72">
        <v>15873</v>
      </c>
      <c r="M9" s="72">
        <v>24598</v>
      </c>
      <c r="N9" s="320">
        <v>4211064.57</v>
      </c>
      <c r="O9" s="72">
        <v>152989</v>
      </c>
      <c r="P9" s="204">
        <f>M9/L9</f>
        <v>1.5496755496755497</v>
      </c>
    </row>
    <row r="10" spans="1:16" ht="15" customHeight="1" x14ac:dyDescent="0.2">
      <c r="A10" s="229" t="s">
        <v>34</v>
      </c>
      <c r="B10" s="203">
        <f t="shared" ref="B10:B36" si="0">G10+L10</f>
        <v>29169</v>
      </c>
      <c r="C10" s="72">
        <f t="shared" ref="C10:C36" si="1">H10+M10</f>
        <v>43018</v>
      </c>
      <c r="D10" s="320">
        <f t="shared" ref="D10:D36" si="2">I10+N10</f>
        <v>8384264.7699999996</v>
      </c>
      <c r="E10" s="72">
        <f t="shared" ref="E10:E36" si="3">J10+O10</f>
        <v>244567</v>
      </c>
      <c r="F10" s="204">
        <f t="shared" ref="F10:F36" si="4">C10/B10</f>
        <v>1.4747848743529088</v>
      </c>
      <c r="G10" s="72">
        <v>11889</v>
      </c>
      <c r="H10" s="72">
        <v>16775</v>
      </c>
      <c r="I10" s="320">
        <v>3825663.5</v>
      </c>
      <c r="J10" s="72">
        <v>107331</v>
      </c>
      <c r="K10" s="204">
        <f t="shared" ref="K10:K37" si="5">H10/G10</f>
        <v>1.4109681217932544</v>
      </c>
      <c r="L10" s="72">
        <v>17280</v>
      </c>
      <c r="M10" s="72">
        <v>26243</v>
      </c>
      <c r="N10" s="320">
        <v>4558601.2699999996</v>
      </c>
      <c r="O10" s="72">
        <v>137236</v>
      </c>
      <c r="P10" s="204">
        <f t="shared" ref="P10:P37" si="6">M10/L10</f>
        <v>1.5186921296296296</v>
      </c>
    </row>
    <row r="11" spans="1:16" ht="15" customHeight="1" x14ac:dyDescent="0.2">
      <c r="A11" s="229" t="s">
        <v>35</v>
      </c>
      <c r="B11" s="203">
        <f t="shared" si="0"/>
        <v>42037</v>
      </c>
      <c r="C11" s="72">
        <f t="shared" si="1"/>
        <v>62859</v>
      </c>
      <c r="D11" s="320">
        <f t="shared" si="2"/>
        <v>12465113.960000001</v>
      </c>
      <c r="E11" s="72">
        <f t="shared" si="3"/>
        <v>334064</v>
      </c>
      <c r="F11" s="204">
        <f t="shared" si="4"/>
        <v>1.4953255465423319</v>
      </c>
      <c r="G11" s="72">
        <v>18068</v>
      </c>
      <c r="H11" s="72">
        <v>25800</v>
      </c>
      <c r="I11" s="320">
        <v>6021565.1799999997</v>
      </c>
      <c r="J11" s="72">
        <v>151192</v>
      </c>
      <c r="K11" s="204">
        <f t="shared" si="5"/>
        <v>1.4279388974983396</v>
      </c>
      <c r="L11" s="72">
        <v>23969</v>
      </c>
      <c r="M11" s="72">
        <v>37059</v>
      </c>
      <c r="N11" s="320">
        <v>6443548.7800000003</v>
      </c>
      <c r="O11" s="72">
        <v>182872</v>
      </c>
      <c r="P11" s="204">
        <f t="shared" si="6"/>
        <v>1.5461220743460302</v>
      </c>
    </row>
    <row r="12" spans="1:16" ht="15" customHeight="1" x14ac:dyDescent="0.2">
      <c r="A12" s="229" t="s">
        <v>36</v>
      </c>
      <c r="B12" s="203">
        <f t="shared" si="0"/>
        <v>19028</v>
      </c>
      <c r="C12" s="72">
        <f t="shared" si="1"/>
        <v>28861</v>
      </c>
      <c r="D12" s="320">
        <f t="shared" si="2"/>
        <v>5298750.76</v>
      </c>
      <c r="E12" s="72">
        <f t="shared" si="3"/>
        <v>159803</v>
      </c>
      <c r="F12" s="204">
        <f t="shared" si="4"/>
        <v>1.5167647677107421</v>
      </c>
      <c r="G12" s="72">
        <v>8203</v>
      </c>
      <c r="H12" s="72">
        <v>11698</v>
      </c>
      <c r="I12" s="320">
        <v>2532967.58</v>
      </c>
      <c r="J12" s="72">
        <v>72852</v>
      </c>
      <c r="K12" s="204">
        <f t="shared" si="5"/>
        <v>1.4260636352553944</v>
      </c>
      <c r="L12" s="72">
        <v>10825</v>
      </c>
      <c r="M12" s="72">
        <v>17163</v>
      </c>
      <c r="N12" s="320">
        <v>2765783.18</v>
      </c>
      <c r="O12" s="72">
        <v>86951</v>
      </c>
      <c r="P12" s="204">
        <f t="shared" si="6"/>
        <v>1.5854965357967667</v>
      </c>
    </row>
    <row r="13" spans="1:16" ht="15" customHeight="1" x14ac:dyDescent="0.2">
      <c r="A13" s="229" t="s">
        <v>37</v>
      </c>
      <c r="B13" s="203">
        <f t="shared" si="0"/>
        <v>3634</v>
      </c>
      <c r="C13" s="72">
        <f t="shared" si="1"/>
        <v>5096</v>
      </c>
      <c r="D13" s="320">
        <f t="shared" si="2"/>
        <v>1041372.33</v>
      </c>
      <c r="E13" s="72">
        <f t="shared" si="3"/>
        <v>32531</v>
      </c>
      <c r="F13" s="204">
        <f t="shared" si="4"/>
        <v>1.4023115024766097</v>
      </c>
      <c r="G13" s="72">
        <v>1402</v>
      </c>
      <c r="H13" s="72">
        <v>1922</v>
      </c>
      <c r="I13" s="320">
        <v>445582.49</v>
      </c>
      <c r="J13" s="72">
        <v>14184</v>
      </c>
      <c r="K13" s="204">
        <f t="shared" si="5"/>
        <v>1.3708987161198287</v>
      </c>
      <c r="L13" s="72">
        <v>2232</v>
      </c>
      <c r="M13" s="72">
        <v>3174</v>
      </c>
      <c r="N13" s="320">
        <v>595789.84</v>
      </c>
      <c r="O13" s="72">
        <v>18347</v>
      </c>
      <c r="P13" s="204">
        <f t="shared" si="6"/>
        <v>1.4220430107526882</v>
      </c>
    </row>
    <row r="14" spans="1:16" ht="15" customHeight="1" x14ac:dyDescent="0.2">
      <c r="A14" s="229" t="s">
        <v>38</v>
      </c>
      <c r="B14" s="203">
        <f t="shared" si="0"/>
        <v>12913</v>
      </c>
      <c r="C14" s="72">
        <f t="shared" si="1"/>
        <v>19925</v>
      </c>
      <c r="D14" s="320">
        <f t="shared" si="2"/>
        <v>5074220.8900000006</v>
      </c>
      <c r="E14" s="72">
        <f t="shared" si="3"/>
        <v>140033</v>
      </c>
      <c r="F14" s="204">
        <f t="shared" si="4"/>
        <v>1.5430186633625029</v>
      </c>
      <c r="G14" s="72">
        <v>5841</v>
      </c>
      <c r="H14" s="72">
        <v>8813</v>
      </c>
      <c r="I14" s="320">
        <v>2495327.29</v>
      </c>
      <c r="J14" s="72">
        <v>65060</v>
      </c>
      <c r="K14" s="204">
        <f t="shared" si="5"/>
        <v>1.5088169833932545</v>
      </c>
      <c r="L14" s="72">
        <v>7072</v>
      </c>
      <c r="M14" s="72">
        <v>11112</v>
      </c>
      <c r="N14" s="320">
        <v>2578893.6</v>
      </c>
      <c r="O14" s="72">
        <v>74973</v>
      </c>
      <c r="P14" s="204">
        <f t="shared" si="6"/>
        <v>1.5712669683257918</v>
      </c>
    </row>
    <row r="15" spans="1:16" ht="15" customHeight="1" x14ac:dyDescent="0.2">
      <c r="A15" s="229" t="s">
        <v>39</v>
      </c>
      <c r="B15" s="203">
        <f t="shared" si="0"/>
        <v>12495</v>
      </c>
      <c r="C15" s="72">
        <f t="shared" si="1"/>
        <v>19650</v>
      </c>
      <c r="D15" s="320">
        <f t="shared" si="2"/>
        <v>3929189.29</v>
      </c>
      <c r="E15" s="72">
        <f t="shared" si="3"/>
        <v>117318</v>
      </c>
      <c r="F15" s="204">
        <f t="shared" si="4"/>
        <v>1.5726290516206483</v>
      </c>
      <c r="G15" s="72">
        <v>5673</v>
      </c>
      <c r="H15" s="72">
        <v>8415</v>
      </c>
      <c r="I15" s="320">
        <v>1976060.26</v>
      </c>
      <c r="J15" s="72">
        <v>55821</v>
      </c>
      <c r="K15" s="204">
        <f t="shared" si="5"/>
        <v>1.4833421470121628</v>
      </c>
      <c r="L15" s="72">
        <v>6822</v>
      </c>
      <c r="M15" s="72">
        <v>11235</v>
      </c>
      <c r="N15" s="320">
        <v>1953129.03</v>
      </c>
      <c r="O15" s="72">
        <v>61497</v>
      </c>
      <c r="P15" s="204">
        <f t="shared" si="6"/>
        <v>1.6468777484608619</v>
      </c>
    </row>
    <row r="16" spans="1:16" ht="15" customHeight="1" x14ac:dyDescent="0.2">
      <c r="A16" s="229" t="s">
        <v>40</v>
      </c>
      <c r="B16" s="203">
        <f t="shared" si="0"/>
        <v>7550</v>
      </c>
      <c r="C16" s="72">
        <f t="shared" si="1"/>
        <v>10706</v>
      </c>
      <c r="D16" s="320">
        <f t="shared" si="2"/>
        <v>2178805.46</v>
      </c>
      <c r="E16" s="72">
        <f t="shared" si="3"/>
        <v>68870</v>
      </c>
      <c r="F16" s="204">
        <f t="shared" si="4"/>
        <v>1.4180132450331127</v>
      </c>
      <c r="G16" s="72">
        <v>3014</v>
      </c>
      <c r="H16" s="72">
        <v>4109</v>
      </c>
      <c r="I16" s="320">
        <v>962614.21</v>
      </c>
      <c r="J16" s="72">
        <v>30046</v>
      </c>
      <c r="K16" s="204">
        <f t="shared" si="5"/>
        <v>1.3633045786330458</v>
      </c>
      <c r="L16" s="72">
        <v>4536</v>
      </c>
      <c r="M16" s="72">
        <v>6597</v>
      </c>
      <c r="N16" s="320">
        <v>1216191.25</v>
      </c>
      <c r="O16" s="72">
        <v>38824</v>
      </c>
      <c r="P16" s="204">
        <f t="shared" si="6"/>
        <v>1.4543650793650793</v>
      </c>
    </row>
    <row r="17" spans="1:16" ht="15" customHeight="1" x14ac:dyDescent="0.2">
      <c r="A17" s="229" t="s">
        <v>41</v>
      </c>
      <c r="B17" s="203">
        <f t="shared" si="0"/>
        <v>8289</v>
      </c>
      <c r="C17" s="72">
        <f t="shared" si="1"/>
        <v>12475</v>
      </c>
      <c r="D17" s="320">
        <f t="shared" si="2"/>
        <v>2710357.73</v>
      </c>
      <c r="E17" s="72">
        <f t="shared" si="3"/>
        <v>87196</v>
      </c>
      <c r="F17" s="204">
        <f t="shared" si="4"/>
        <v>1.5050066352997948</v>
      </c>
      <c r="G17" s="72">
        <v>3227</v>
      </c>
      <c r="H17" s="72">
        <v>4587</v>
      </c>
      <c r="I17" s="320">
        <v>1193625.58</v>
      </c>
      <c r="J17" s="72">
        <v>36555</v>
      </c>
      <c r="K17" s="204">
        <f t="shared" si="5"/>
        <v>1.4214440656956926</v>
      </c>
      <c r="L17" s="72">
        <v>5062</v>
      </c>
      <c r="M17" s="72">
        <v>7888</v>
      </c>
      <c r="N17" s="320">
        <v>1516732.15</v>
      </c>
      <c r="O17" s="72">
        <v>50641</v>
      </c>
      <c r="P17" s="204">
        <f t="shared" si="6"/>
        <v>1.5582773607269853</v>
      </c>
    </row>
    <row r="18" spans="1:16" ht="15" customHeight="1" x14ac:dyDescent="0.2">
      <c r="A18" s="229" t="s">
        <v>42</v>
      </c>
      <c r="B18" s="203">
        <f t="shared" si="0"/>
        <v>8805</v>
      </c>
      <c r="C18" s="72">
        <f t="shared" si="1"/>
        <v>13326</v>
      </c>
      <c r="D18" s="320">
        <f t="shared" si="2"/>
        <v>2829332.5999999996</v>
      </c>
      <c r="E18" s="72">
        <f t="shared" si="3"/>
        <v>87427</v>
      </c>
      <c r="F18" s="204">
        <f t="shared" si="4"/>
        <v>1.5134582623509369</v>
      </c>
      <c r="G18" s="72">
        <v>3777</v>
      </c>
      <c r="H18" s="72">
        <v>5518</v>
      </c>
      <c r="I18" s="320">
        <v>1320138.96</v>
      </c>
      <c r="J18" s="72">
        <v>39330</v>
      </c>
      <c r="K18" s="204">
        <f t="shared" si="5"/>
        <v>1.4609478422028064</v>
      </c>
      <c r="L18" s="72">
        <v>5028</v>
      </c>
      <c r="M18" s="72">
        <v>7808</v>
      </c>
      <c r="N18" s="320">
        <v>1509193.64</v>
      </c>
      <c r="O18" s="72">
        <v>48097</v>
      </c>
      <c r="P18" s="204">
        <f t="shared" si="6"/>
        <v>1.552903739061257</v>
      </c>
    </row>
    <row r="19" spans="1:16" ht="15" customHeight="1" x14ac:dyDescent="0.2">
      <c r="A19" s="229" t="s">
        <v>43</v>
      </c>
      <c r="B19" s="203">
        <f t="shared" si="0"/>
        <v>6688</v>
      </c>
      <c r="C19" s="72">
        <f t="shared" si="1"/>
        <v>9631</v>
      </c>
      <c r="D19" s="320">
        <f t="shared" si="2"/>
        <v>2241893.9699999997</v>
      </c>
      <c r="E19" s="72">
        <f t="shared" si="3"/>
        <v>69962</v>
      </c>
      <c r="F19" s="204">
        <f t="shared" si="4"/>
        <v>1.4400418660287082</v>
      </c>
      <c r="G19" s="72">
        <v>2760</v>
      </c>
      <c r="H19" s="72">
        <v>3869</v>
      </c>
      <c r="I19" s="320">
        <v>998314.28</v>
      </c>
      <c r="J19" s="72">
        <v>30620</v>
      </c>
      <c r="K19" s="204">
        <f t="shared" si="5"/>
        <v>1.4018115942028986</v>
      </c>
      <c r="L19" s="72">
        <v>3928</v>
      </c>
      <c r="M19" s="72">
        <v>5762</v>
      </c>
      <c r="N19" s="320">
        <v>1243579.69</v>
      </c>
      <c r="O19" s="72">
        <v>39342</v>
      </c>
      <c r="P19" s="204">
        <f t="shared" si="6"/>
        <v>1.4669042769857434</v>
      </c>
    </row>
    <row r="20" spans="1:16" ht="15" customHeight="1" x14ac:dyDescent="0.2">
      <c r="A20" s="229" t="s">
        <v>44</v>
      </c>
      <c r="B20" s="203">
        <f t="shared" si="0"/>
        <v>20637</v>
      </c>
      <c r="C20" s="72">
        <f t="shared" si="1"/>
        <v>31176</v>
      </c>
      <c r="D20" s="320">
        <f t="shared" si="2"/>
        <v>6738432.0899999999</v>
      </c>
      <c r="E20" s="72">
        <f t="shared" si="3"/>
        <v>214874</v>
      </c>
      <c r="F20" s="204">
        <f t="shared" si="4"/>
        <v>1.5106846925425208</v>
      </c>
      <c r="G20" s="72">
        <v>9340</v>
      </c>
      <c r="H20" s="72">
        <v>13620</v>
      </c>
      <c r="I20" s="320">
        <v>3335155.64</v>
      </c>
      <c r="J20" s="72">
        <v>103203</v>
      </c>
      <c r="K20" s="204">
        <f t="shared" si="5"/>
        <v>1.4582441113490363</v>
      </c>
      <c r="L20" s="72">
        <v>11297</v>
      </c>
      <c r="M20" s="72">
        <v>17556</v>
      </c>
      <c r="N20" s="320">
        <v>3403276.45</v>
      </c>
      <c r="O20" s="72">
        <v>111671</v>
      </c>
      <c r="P20" s="204">
        <f t="shared" si="6"/>
        <v>1.5540408958130476</v>
      </c>
    </row>
    <row r="21" spans="1:16" ht="15" customHeight="1" x14ac:dyDescent="0.2">
      <c r="A21" s="229" t="s">
        <v>45</v>
      </c>
      <c r="B21" s="203">
        <f t="shared" si="0"/>
        <v>8681</v>
      </c>
      <c r="C21" s="72">
        <f t="shared" si="1"/>
        <v>12771</v>
      </c>
      <c r="D21" s="320">
        <f t="shared" si="2"/>
        <v>2929873</v>
      </c>
      <c r="E21" s="72">
        <f t="shared" si="3"/>
        <v>87925</v>
      </c>
      <c r="F21" s="204">
        <f t="shared" si="4"/>
        <v>1.4711438774334753</v>
      </c>
      <c r="G21" s="72">
        <v>3750</v>
      </c>
      <c r="H21" s="72">
        <v>5314</v>
      </c>
      <c r="I21" s="320">
        <v>1441104.32</v>
      </c>
      <c r="J21" s="72">
        <v>41087</v>
      </c>
      <c r="K21" s="204">
        <f t="shared" si="5"/>
        <v>1.4170666666666667</v>
      </c>
      <c r="L21" s="72">
        <v>4931</v>
      </c>
      <c r="M21" s="72">
        <v>7457</v>
      </c>
      <c r="N21" s="320">
        <v>1488768.68</v>
      </c>
      <c r="O21" s="72">
        <v>46838</v>
      </c>
      <c r="P21" s="204">
        <f t="shared" si="6"/>
        <v>1.5122693165686474</v>
      </c>
    </row>
    <row r="22" spans="1:16" ht="15" customHeight="1" x14ac:dyDescent="0.2">
      <c r="A22" s="229" t="s">
        <v>46</v>
      </c>
      <c r="B22" s="203">
        <f t="shared" si="0"/>
        <v>15772</v>
      </c>
      <c r="C22" s="72">
        <f t="shared" si="1"/>
        <v>23300</v>
      </c>
      <c r="D22" s="320">
        <f t="shared" si="2"/>
        <v>4799002.5600000005</v>
      </c>
      <c r="E22" s="72">
        <f t="shared" si="3"/>
        <v>149246</v>
      </c>
      <c r="F22" s="204">
        <f t="shared" si="4"/>
        <v>1.477301547045397</v>
      </c>
      <c r="G22" s="72">
        <v>6493</v>
      </c>
      <c r="H22" s="72">
        <v>9331</v>
      </c>
      <c r="I22" s="320">
        <v>2157705.2200000002</v>
      </c>
      <c r="J22" s="72">
        <v>65478</v>
      </c>
      <c r="K22" s="204">
        <f t="shared" si="5"/>
        <v>1.4370860927152318</v>
      </c>
      <c r="L22" s="72">
        <v>9279</v>
      </c>
      <c r="M22" s="72">
        <v>13969</v>
      </c>
      <c r="N22" s="320">
        <v>2641297.34</v>
      </c>
      <c r="O22" s="72">
        <v>83768</v>
      </c>
      <c r="P22" s="204">
        <f t="shared" si="6"/>
        <v>1.505442396810001</v>
      </c>
    </row>
    <row r="23" spans="1:16" ht="15" customHeight="1" x14ac:dyDescent="0.2">
      <c r="A23" s="229" t="s">
        <v>47</v>
      </c>
      <c r="B23" s="203">
        <f t="shared" si="0"/>
        <v>78269</v>
      </c>
      <c r="C23" s="72">
        <f t="shared" si="1"/>
        <v>123690</v>
      </c>
      <c r="D23" s="320">
        <f t="shared" si="2"/>
        <v>22964854.719999999</v>
      </c>
      <c r="E23" s="72">
        <f t="shared" si="3"/>
        <v>660662</v>
      </c>
      <c r="F23" s="204">
        <f t="shared" si="4"/>
        <v>1.5803191557321545</v>
      </c>
      <c r="G23" s="72">
        <v>34523</v>
      </c>
      <c r="H23" s="72">
        <v>51575</v>
      </c>
      <c r="I23" s="320">
        <v>11014687.310000001</v>
      </c>
      <c r="J23" s="72">
        <v>304136</v>
      </c>
      <c r="K23" s="204">
        <f t="shared" si="5"/>
        <v>1.493931581843988</v>
      </c>
      <c r="L23" s="72">
        <v>43746</v>
      </c>
      <c r="M23" s="72">
        <v>72115</v>
      </c>
      <c r="N23" s="320">
        <v>11950167.41</v>
      </c>
      <c r="O23" s="72">
        <v>356526</v>
      </c>
      <c r="P23" s="204">
        <f t="shared" si="6"/>
        <v>1.6484935765555708</v>
      </c>
    </row>
    <row r="24" spans="1:16" ht="15" customHeight="1" x14ac:dyDescent="0.2">
      <c r="A24" s="229" t="s">
        <v>48</v>
      </c>
      <c r="B24" s="203">
        <f t="shared" si="0"/>
        <v>6793</v>
      </c>
      <c r="C24" s="72">
        <f t="shared" si="1"/>
        <v>9628</v>
      </c>
      <c r="D24" s="320">
        <f t="shared" si="2"/>
        <v>1917871.2000000002</v>
      </c>
      <c r="E24" s="72">
        <f t="shared" si="3"/>
        <v>57816</v>
      </c>
      <c r="F24" s="204">
        <f t="shared" si="4"/>
        <v>1.4173413808332107</v>
      </c>
      <c r="G24" s="72">
        <v>2998</v>
      </c>
      <c r="H24" s="72">
        <v>4061</v>
      </c>
      <c r="I24" s="320">
        <v>918343.4</v>
      </c>
      <c r="J24" s="72">
        <v>27036</v>
      </c>
      <c r="K24" s="204">
        <f t="shared" si="5"/>
        <v>1.3545697131420946</v>
      </c>
      <c r="L24" s="72">
        <v>3795</v>
      </c>
      <c r="M24" s="72">
        <v>5567</v>
      </c>
      <c r="N24" s="320">
        <v>999527.8</v>
      </c>
      <c r="O24" s="72">
        <v>30780</v>
      </c>
      <c r="P24" s="204">
        <f t="shared" si="6"/>
        <v>1.4669301712779974</v>
      </c>
    </row>
    <row r="25" spans="1:16" ht="15" customHeight="1" x14ac:dyDescent="0.2">
      <c r="A25" s="229" t="s">
        <v>49</v>
      </c>
      <c r="B25" s="203">
        <f t="shared" si="0"/>
        <v>18810</v>
      </c>
      <c r="C25" s="72">
        <f t="shared" si="1"/>
        <v>28556</v>
      </c>
      <c r="D25" s="320">
        <f t="shared" si="2"/>
        <v>5620065.0500000007</v>
      </c>
      <c r="E25" s="72">
        <f t="shared" si="3"/>
        <v>158678</v>
      </c>
      <c r="F25" s="204">
        <f t="shared" si="4"/>
        <v>1.5181286549707602</v>
      </c>
      <c r="G25" s="72">
        <v>8320</v>
      </c>
      <c r="H25" s="72">
        <v>11941</v>
      </c>
      <c r="I25" s="320">
        <v>2772487.66</v>
      </c>
      <c r="J25" s="72">
        <v>73107</v>
      </c>
      <c r="K25" s="204">
        <f t="shared" si="5"/>
        <v>1.4352163461538461</v>
      </c>
      <c r="L25" s="72">
        <v>10490</v>
      </c>
      <c r="M25" s="72">
        <v>16615</v>
      </c>
      <c r="N25" s="320">
        <v>2847577.39</v>
      </c>
      <c r="O25" s="72">
        <v>85571</v>
      </c>
      <c r="P25" s="204">
        <f t="shared" si="6"/>
        <v>1.5838894184938037</v>
      </c>
    </row>
    <row r="26" spans="1:16" ht="15" customHeight="1" x14ac:dyDescent="0.2">
      <c r="A26" s="229" t="s">
        <v>50</v>
      </c>
      <c r="B26" s="203">
        <f t="shared" si="0"/>
        <v>5358</v>
      </c>
      <c r="C26" s="72">
        <f t="shared" si="1"/>
        <v>7924</v>
      </c>
      <c r="D26" s="320">
        <f t="shared" si="2"/>
        <v>1535497.46</v>
      </c>
      <c r="E26" s="72">
        <f t="shared" si="3"/>
        <v>48825</v>
      </c>
      <c r="F26" s="204">
        <f t="shared" si="4"/>
        <v>1.478910041060097</v>
      </c>
      <c r="G26" s="72">
        <v>2214</v>
      </c>
      <c r="H26" s="72">
        <v>3082</v>
      </c>
      <c r="I26" s="320">
        <v>674159.33</v>
      </c>
      <c r="J26" s="72">
        <v>21526</v>
      </c>
      <c r="K26" s="204">
        <f t="shared" si="5"/>
        <v>1.3920505871725384</v>
      </c>
      <c r="L26" s="72">
        <v>3144</v>
      </c>
      <c r="M26" s="72">
        <v>4842</v>
      </c>
      <c r="N26" s="320">
        <v>861338.13</v>
      </c>
      <c r="O26" s="72">
        <v>27299</v>
      </c>
      <c r="P26" s="204">
        <f t="shared" si="6"/>
        <v>1.5400763358778626</v>
      </c>
    </row>
    <row r="27" spans="1:16" ht="15" customHeight="1" x14ac:dyDescent="0.2">
      <c r="A27" s="229" t="s">
        <v>51</v>
      </c>
      <c r="B27" s="203">
        <f t="shared" si="0"/>
        <v>10601</v>
      </c>
      <c r="C27" s="72">
        <f t="shared" si="1"/>
        <v>15592</v>
      </c>
      <c r="D27" s="320">
        <f t="shared" si="2"/>
        <v>2849097.43</v>
      </c>
      <c r="E27" s="72">
        <f t="shared" si="3"/>
        <v>87884</v>
      </c>
      <c r="F27" s="204">
        <f t="shared" si="4"/>
        <v>1.4708046410715969</v>
      </c>
      <c r="G27" s="72">
        <v>4398</v>
      </c>
      <c r="H27" s="72">
        <v>6216</v>
      </c>
      <c r="I27" s="320">
        <v>1316012.8400000001</v>
      </c>
      <c r="J27" s="72">
        <v>39827</v>
      </c>
      <c r="K27" s="204">
        <f t="shared" si="5"/>
        <v>1.4133697135061392</v>
      </c>
      <c r="L27" s="72">
        <v>6203</v>
      </c>
      <c r="M27" s="72">
        <v>9376</v>
      </c>
      <c r="N27" s="320">
        <v>1533084.59</v>
      </c>
      <c r="O27" s="72">
        <v>48057</v>
      </c>
      <c r="P27" s="204">
        <f t="shared" si="6"/>
        <v>1.5115266806384007</v>
      </c>
    </row>
    <row r="28" spans="1:16" ht="15" customHeight="1" x14ac:dyDescent="0.2">
      <c r="A28" s="229" t="s">
        <v>52</v>
      </c>
      <c r="B28" s="203">
        <f t="shared" si="0"/>
        <v>9914</v>
      </c>
      <c r="C28" s="72">
        <f t="shared" si="1"/>
        <v>15335</v>
      </c>
      <c r="D28" s="320">
        <f t="shared" si="2"/>
        <v>2814325.98</v>
      </c>
      <c r="E28" s="72">
        <f t="shared" si="3"/>
        <v>88903</v>
      </c>
      <c r="F28" s="204">
        <f t="shared" si="4"/>
        <v>1.5468025015130118</v>
      </c>
      <c r="G28" s="72">
        <v>4369</v>
      </c>
      <c r="H28" s="72">
        <v>6368</v>
      </c>
      <c r="I28" s="320">
        <v>1401491.22</v>
      </c>
      <c r="J28" s="72">
        <v>41622</v>
      </c>
      <c r="K28" s="204">
        <f t="shared" si="5"/>
        <v>1.4575417715724421</v>
      </c>
      <c r="L28" s="72">
        <v>5545</v>
      </c>
      <c r="M28" s="72">
        <v>8967</v>
      </c>
      <c r="N28" s="320">
        <v>1412834.76</v>
      </c>
      <c r="O28" s="72">
        <v>47281</v>
      </c>
      <c r="P28" s="204">
        <f t="shared" si="6"/>
        <v>1.6171325518485122</v>
      </c>
    </row>
    <row r="29" spans="1:16" ht="15" customHeight="1" x14ac:dyDescent="0.2">
      <c r="A29" s="229" t="s">
        <v>53</v>
      </c>
      <c r="B29" s="203">
        <f t="shared" si="0"/>
        <v>229166</v>
      </c>
      <c r="C29" s="72">
        <f t="shared" si="1"/>
        <v>342376</v>
      </c>
      <c r="D29" s="320">
        <f t="shared" si="2"/>
        <v>76493922.140000001</v>
      </c>
      <c r="E29" s="72">
        <f t="shared" si="3"/>
        <v>1755938</v>
      </c>
      <c r="F29" s="204">
        <f t="shared" si="4"/>
        <v>1.4940087098435195</v>
      </c>
      <c r="G29" s="72">
        <v>95120</v>
      </c>
      <c r="H29" s="72">
        <v>135329</v>
      </c>
      <c r="I29" s="320">
        <v>34983419</v>
      </c>
      <c r="J29" s="72">
        <v>784309</v>
      </c>
      <c r="K29" s="204">
        <f t="shared" si="5"/>
        <v>1.4227186711522288</v>
      </c>
      <c r="L29" s="72">
        <v>134046</v>
      </c>
      <c r="M29" s="72">
        <v>207047</v>
      </c>
      <c r="N29" s="320">
        <v>41510503.140000001</v>
      </c>
      <c r="O29" s="72">
        <v>971629</v>
      </c>
      <c r="P29" s="204">
        <f t="shared" si="6"/>
        <v>1.5445966310072661</v>
      </c>
    </row>
    <row r="30" spans="1:16" ht="15" customHeight="1" x14ac:dyDescent="0.2">
      <c r="A30" s="229" t="s">
        <v>54</v>
      </c>
      <c r="B30" s="203">
        <f t="shared" si="0"/>
        <v>20502</v>
      </c>
      <c r="C30" s="72">
        <f t="shared" si="1"/>
        <v>30534</v>
      </c>
      <c r="D30" s="320">
        <f t="shared" si="2"/>
        <v>7113480.9399999995</v>
      </c>
      <c r="E30" s="72">
        <f t="shared" si="3"/>
        <v>191663</v>
      </c>
      <c r="F30" s="204">
        <f t="shared" si="4"/>
        <v>1.4893181153058239</v>
      </c>
      <c r="G30" s="72">
        <v>9087</v>
      </c>
      <c r="H30" s="72">
        <v>13011</v>
      </c>
      <c r="I30" s="320">
        <v>3494728.71</v>
      </c>
      <c r="J30" s="72">
        <v>88099</v>
      </c>
      <c r="K30" s="204">
        <f t="shared" si="5"/>
        <v>1.4318256850445692</v>
      </c>
      <c r="L30" s="72">
        <v>11415</v>
      </c>
      <c r="M30" s="72">
        <v>17523</v>
      </c>
      <c r="N30" s="320">
        <v>3618752.23</v>
      </c>
      <c r="O30" s="72">
        <v>103564</v>
      </c>
      <c r="P30" s="204">
        <f t="shared" si="6"/>
        <v>1.5350854139290406</v>
      </c>
    </row>
    <row r="31" spans="1:16" ht="15" customHeight="1" x14ac:dyDescent="0.2">
      <c r="A31" s="229" t="s">
        <v>55</v>
      </c>
      <c r="B31" s="203">
        <f t="shared" si="0"/>
        <v>35889</v>
      </c>
      <c r="C31" s="72">
        <f t="shared" si="1"/>
        <v>56591</v>
      </c>
      <c r="D31" s="320">
        <f t="shared" si="2"/>
        <v>12403736.33</v>
      </c>
      <c r="E31" s="72">
        <f t="shared" si="3"/>
        <v>306326</v>
      </c>
      <c r="F31" s="204">
        <f t="shared" si="4"/>
        <v>1.5768341274485218</v>
      </c>
      <c r="G31" s="72">
        <v>17574</v>
      </c>
      <c r="H31" s="72">
        <v>26909</v>
      </c>
      <c r="I31" s="320">
        <v>6847432.9299999997</v>
      </c>
      <c r="J31" s="72">
        <v>153231</v>
      </c>
      <c r="K31" s="204">
        <f t="shared" si="5"/>
        <v>1.5311824285876863</v>
      </c>
      <c r="L31" s="72">
        <v>18315</v>
      </c>
      <c r="M31" s="72">
        <v>29682</v>
      </c>
      <c r="N31" s="320">
        <v>5556303.4000000004</v>
      </c>
      <c r="O31" s="72">
        <v>153095</v>
      </c>
      <c r="P31" s="204">
        <f t="shared" si="6"/>
        <v>1.6206388206388207</v>
      </c>
    </row>
    <row r="32" spans="1:16" ht="15" customHeight="1" x14ac:dyDescent="0.2">
      <c r="A32" s="229" t="s">
        <v>56</v>
      </c>
      <c r="B32" s="203">
        <f t="shared" si="0"/>
        <v>8180</v>
      </c>
      <c r="C32" s="72">
        <f t="shared" si="1"/>
        <v>11558</v>
      </c>
      <c r="D32" s="320">
        <f t="shared" si="2"/>
        <v>2196569.63</v>
      </c>
      <c r="E32" s="72">
        <f t="shared" si="3"/>
        <v>65084</v>
      </c>
      <c r="F32" s="204">
        <f t="shared" si="4"/>
        <v>1.4129584352078239</v>
      </c>
      <c r="G32" s="72">
        <v>3329</v>
      </c>
      <c r="H32" s="72">
        <v>4473</v>
      </c>
      <c r="I32" s="320">
        <v>998793.81</v>
      </c>
      <c r="J32" s="72">
        <v>28940</v>
      </c>
      <c r="K32" s="204">
        <f t="shared" si="5"/>
        <v>1.343646740762992</v>
      </c>
      <c r="L32" s="72">
        <v>4851</v>
      </c>
      <c r="M32" s="72">
        <v>7085</v>
      </c>
      <c r="N32" s="320">
        <v>1197775.82</v>
      </c>
      <c r="O32" s="72">
        <v>36144</v>
      </c>
      <c r="P32" s="204">
        <f t="shared" si="6"/>
        <v>1.4605236033807463</v>
      </c>
    </row>
    <row r="33" spans="1:16" ht="15" customHeight="1" x14ac:dyDescent="0.2">
      <c r="A33" s="229" t="s">
        <v>57</v>
      </c>
      <c r="B33" s="203">
        <f t="shared" si="0"/>
        <v>5555</v>
      </c>
      <c r="C33" s="72">
        <f t="shared" si="1"/>
        <v>7917</v>
      </c>
      <c r="D33" s="320">
        <f t="shared" si="2"/>
        <v>1654202.55</v>
      </c>
      <c r="E33" s="72">
        <f t="shared" si="3"/>
        <v>51084</v>
      </c>
      <c r="F33" s="204">
        <f t="shared" si="4"/>
        <v>1.4252025202520251</v>
      </c>
      <c r="G33" s="72">
        <v>2472</v>
      </c>
      <c r="H33" s="72">
        <v>3374</v>
      </c>
      <c r="I33" s="320">
        <v>805280.63</v>
      </c>
      <c r="J33" s="72">
        <v>24614</v>
      </c>
      <c r="K33" s="204">
        <f t="shared" si="5"/>
        <v>1.3648867313915858</v>
      </c>
      <c r="L33" s="72">
        <v>3083</v>
      </c>
      <c r="M33" s="72">
        <v>4543</v>
      </c>
      <c r="N33" s="320">
        <v>848921.92</v>
      </c>
      <c r="O33" s="72">
        <v>26470</v>
      </c>
      <c r="P33" s="204">
        <f t="shared" si="6"/>
        <v>1.4735647096983457</v>
      </c>
    </row>
    <row r="34" spans="1:16" ht="15" customHeight="1" x14ac:dyDescent="0.2">
      <c r="A34" s="229" t="s">
        <v>58</v>
      </c>
      <c r="B34" s="203">
        <f t="shared" si="0"/>
        <v>13463</v>
      </c>
      <c r="C34" s="72">
        <f t="shared" si="1"/>
        <v>19530</v>
      </c>
      <c r="D34" s="320">
        <f t="shared" si="2"/>
        <v>3791794.58</v>
      </c>
      <c r="E34" s="72">
        <f t="shared" si="3"/>
        <v>122412</v>
      </c>
      <c r="F34" s="204">
        <f t="shared" si="4"/>
        <v>1.4506425016712472</v>
      </c>
      <c r="G34" s="72">
        <v>5385</v>
      </c>
      <c r="H34" s="72">
        <v>7521</v>
      </c>
      <c r="I34" s="320">
        <v>1664708.23</v>
      </c>
      <c r="J34" s="72">
        <v>54093</v>
      </c>
      <c r="K34" s="204">
        <f t="shared" si="5"/>
        <v>1.3966573816155989</v>
      </c>
      <c r="L34" s="72">
        <v>8078</v>
      </c>
      <c r="M34" s="72">
        <v>12009</v>
      </c>
      <c r="N34" s="320">
        <v>2127086.35</v>
      </c>
      <c r="O34" s="72">
        <v>68319</v>
      </c>
      <c r="P34" s="204">
        <f t="shared" si="6"/>
        <v>1.4866303540480317</v>
      </c>
    </row>
    <row r="35" spans="1:16" ht="15" customHeight="1" x14ac:dyDescent="0.2">
      <c r="A35" s="229" t="s">
        <v>59</v>
      </c>
      <c r="B35" s="203">
        <f t="shared" si="0"/>
        <v>11158</v>
      </c>
      <c r="C35" s="72">
        <f t="shared" si="1"/>
        <v>16132</v>
      </c>
      <c r="D35" s="320">
        <f t="shared" si="2"/>
        <v>3014825.2199999997</v>
      </c>
      <c r="E35" s="72">
        <f t="shared" si="3"/>
        <v>84800</v>
      </c>
      <c r="F35" s="204">
        <f t="shared" si="4"/>
        <v>1.4457788134074208</v>
      </c>
      <c r="G35" s="72">
        <v>5116</v>
      </c>
      <c r="H35" s="72">
        <v>7160</v>
      </c>
      <c r="I35" s="320">
        <v>1529012.39</v>
      </c>
      <c r="J35" s="72">
        <v>41220</v>
      </c>
      <c r="K35" s="204">
        <f t="shared" si="5"/>
        <v>1.3995308835027365</v>
      </c>
      <c r="L35" s="72">
        <v>6042</v>
      </c>
      <c r="M35" s="72">
        <v>8972</v>
      </c>
      <c r="N35" s="320">
        <v>1485812.83</v>
      </c>
      <c r="O35" s="72">
        <v>43580</v>
      </c>
      <c r="P35" s="204">
        <f t="shared" si="6"/>
        <v>1.4849387619993379</v>
      </c>
    </row>
    <row r="36" spans="1:16" ht="15" customHeight="1" x14ac:dyDescent="0.2">
      <c r="A36" s="229" t="s">
        <v>60</v>
      </c>
      <c r="B36" s="203">
        <f t="shared" si="0"/>
        <v>10500</v>
      </c>
      <c r="C36" s="72">
        <f t="shared" si="1"/>
        <v>15725</v>
      </c>
      <c r="D36" s="320">
        <f t="shared" si="2"/>
        <v>2910359.45</v>
      </c>
      <c r="E36" s="72">
        <f t="shared" si="3"/>
        <v>87680</v>
      </c>
      <c r="F36" s="204">
        <f t="shared" si="4"/>
        <v>1.4976190476190476</v>
      </c>
      <c r="G36" s="72">
        <v>5049</v>
      </c>
      <c r="H36" s="72">
        <v>7347</v>
      </c>
      <c r="I36" s="320">
        <v>1500078.12</v>
      </c>
      <c r="J36" s="72">
        <v>42763</v>
      </c>
      <c r="K36" s="204">
        <f t="shared" si="5"/>
        <v>1.4551396316102199</v>
      </c>
      <c r="L36" s="72">
        <v>5451</v>
      </c>
      <c r="M36" s="72">
        <v>8378</v>
      </c>
      <c r="N36" s="320">
        <v>1410281.33</v>
      </c>
      <c r="O36" s="72">
        <v>44917</v>
      </c>
      <c r="P36" s="204">
        <f t="shared" si="6"/>
        <v>1.5369656943680059</v>
      </c>
    </row>
    <row r="37" spans="1:16" ht="20.100000000000001" customHeight="1" x14ac:dyDescent="0.2">
      <c r="A37" s="230" t="s">
        <v>5</v>
      </c>
      <c r="B37" s="205">
        <f>SUM(B9:B36)</f>
        <v>687307</v>
      </c>
      <c r="C37" s="114">
        <f>SUM(C9:C36)</f>
        <v>1035280</v>
      </c>
      <c r="D37" s="321">
        <f>SUM(D9:D36)</f>
        <v>216117104.32000002</v>
      </c>
      <c r="E37" s="114">
        <f>SUM(E9:E36)</f>
        <v>5842847</v>
      </c>
      <c r="F37" s="206">
        <f>C37/B37</f>
        <v>1.5062846733701243</v>
      </c>
      <c r="G37" s="205">
        <f>SUM(G9:G36)</f>
        <v>294969</v>
      </c>
      <c r="H37" s="114">
        <f>SUM(H9:H36)</f>
        <v>424938</v>
      </c>
      <c r="I37" s="321">
        <f>SUM(I9:I36)</f>
        <v>102631287.75</v>
      </c>
      <c r="J37" s="114">
        <f>SUM(J9:J36)</f>
        <v>2665569</v>
      </c>
      <c r="K37" s="206">
        <f t="shared" si="5"/>
        <v>1.4406191837108306</v>
      </c>
      <c r="L37" s="205">
        <f>SUM(L9:L36)</f>
        <v>392338</v>
      </c>
      <c r="M37" s="114">
        <f>SUM(M9:M36)</f>
        <v>610342</v>
      </c>
      <c r="N37" s="321">
        <f>SUM(N9:N36)</f>
        <v>113485816.56999999</v>
      </c>
      <c r="O37" s="114">
        <f>SUM(O9:O36)</f>
        <v>3177278</v>
      </c>
      <c r="P37" s="206">
        <f t="shared" si="6"/>
        <v>1.5556535436281982</v>
      </c>
    </row>
    <row r="38" spans="1:16" s="78" customFormat="1" ht="9.9499999999999993" customHeight="1" x14ac:dyDescent="0.2">
      <c r="A38" s="256"/>
      <c r="B38" s="170"/>
      <c r="C38" s="170"/>
      <c r="D38" s="254"/>
      <c r="E38" s="170"/>
      <c r="F38" s="255"/>
      <c r="G38" s="170"/>
      <c r="H38" s="170"/>
      <c r="I38" s="254"/>
      <c r="J38" s="170"/>
      <c r="K38" s="255"/>
      <c r="L38" s="170"/>
      <c r="M38" s="170"/>
      <c r="N38" s="254"/>
      <c r="O38" s="170"/>
      <c r="P38" s="255"/>
    </row>
    <row r="39" spans="1:16" ht="54.95" customHeight="1" x14ac:dyDescent="0.2">
      <c r="A39" s="392" t="s">
        <v>301</v>
      </c>
      <c r="B39" s="392"/>
      <c r="C39" s="392"/>
      <c r="D39" s="392"/>
      <c r="E39" s="392"/>
      <c r="F39" s="392"/>
      <c r="G39" s="392"/>
      <c r="H39" s="392"/>
      <c r="I39" s="392"/>
      <c r="J39" s="392"/>
      <c r="K39" s="392"/>
      <c r="L39" s="392"/>
      <c r="M39" s="392"/>
      <c r="N39" s="392"/>
      <c r="O39" s="392"/>
      <c r="P39" s="392"/>
    </row>
  </sheetData>
  <mergeCells count="7">
    <mergeCell ref="A39:P39"/>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77" zoomScaleNormal="77" zoomScaleSheetLayoutView="100" workbookViewId="0">
      <selection activeCell="S17" sqref="S17"/>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47" t="s">
        <v>64</v>
      </c>
      <c r="B1" s="74"/>
      <c r="C1" s="74"/>
      <c r="D1" s="85"/>
      <c r="E1" s="85"/>
      <c r="F1" s="85"/>
    </row>
    <row r="2" spans="1:16" s="5" customFormat="1" ht="15" customHeight="1" x14ac:dyDescent="0.2">
      <c r="A2" s="147"/>
      <c r="B2" s="238"/>
      <c r="C2" s="238"/>
      <c r="D2" s="85"/>
      <c r="E2" s="85"/>
      <c r="F2" s="85"/>
    </row>
    <row r="3" spans="1:16" s="5" customFormat="1" ht="17.100000000000001" customHeight="1" x14ac:dyDescent="0.2">
      <c r="A3" s="376" t="s">
        <v>229</v>
      </c>
      <c r="B3" s="376"/>
      <c r="C3" s="376"/>
      <c r="D3" s="376"/>
      <c r="E3" s="376"/>
      <c r="F3" s="376"/>
    </row>
    <row r="4" spans="1:16" ht="30" customHeight="1" x14ac:dyDescent="0.2">
      <c r="A4" s="359" t="s">
        <v>304</v>
      </c>
      <c r="B4" s="359"/>
      <c r="C4" s="359"/>
      <c r="D4" s="359"/>
      <c r="E4" s="359"/>
      <c r="F4" s="359"/>
      <c r="G4" s="359"/>
      <c r="H4" s="359"/>
      <c r="I4" s="359"/>
      <c r="J4" s="359"/>
      <c r="K4" s="359"/>
    </row>
    <row r="5" spans="1:16" ht="15" customHeight="1" x14ac:dyDescent="0.2">
      <c r="A5" s="74"/>
      <c r="B5" s="74"/>
      <c r="C5" s="74"/>
      <c r="D5" s="74"/>
      <c r="E5" s="74"/>
      <c r="F5" s="74"/>
    </row>
    <row r="6" spans="1:16" s="92" customFormat="1" ht="15" customHeight="1" x14ac:dyDescent="0.2">
      <c r="A6" s="395" t="s">
        <v>227</v>
      </c>
      <c r="B6" s="372" t="s">
        <v>5</v>
      </c>
      <c r="C6" s="373"/>
      <c r="D6" s="373"/>
      <c r="E6" s="373"/>
      <c r="F6" s="373"/>
      <c r="G6" s="372" t="s">
        <v>212</v>
      </c>
      <c r="H6" s="373"/>
      <c r="I6" s="373"/>
      <c r="J6" s="373"/>
      <c r="K6" s="374"/>
      <c r="L6" s="372" t="s">
        <v>213</v>
      </c>
      <c r="M6" s="373"/>
      <c r="N6" s="373"/>
      <c r="O6" s="373"/>
      <c r="P6" s="374"/>
    </row>
    <row r="7" spans="1:16" ht="60" customHeight="1" x14ac:dyDescent="0.2">
      <c r="A7" s="396"/>
      <c r="B7" s="131" t="s">
        <v>189</v>
      </c>
      <c r="C7" s="131" t="s">
        <v>185</v>
      </c>
      <c r="D7" s="130" t="s">
        <v>267</v>
      </c>
      <c r="E7" s="132" t="s">
        <v>66</v>
      </c>
      <c r="F7" s="132" t="s">
        <v>135</v>
      </c>
      <c r="G7" s="231" t="s">
        <v>190</v>
      </c>
      <c r="H7" s="131" t="s">
        <v>183</v>
      </c>
      <c r="I7" s="130" t="s">
        <v>267</v>
      </c>
      <c r="J7" s="132" t="s">
        <v>66</v>
      </c>
      <c r="K7" s="232" t="s">
        <v>135</v>
      </c>
      <c r="L7" s="231" t="s">
        <v>190</v>
      </c>
      <c r="M7" s="131" t="s">
        <v>183</v>
      </c>
      <c r="N7" s="130" t="s">
        <v>267</v>
      </c>
      <c r="O7" s="132" t="s">
        <v>66</v>
      </c>
      <c r="P7" s="232" t="s">
        <v>135</v>
      </c>
    </row>
    <row r="8" spans="1:16" ht="15" customHeight="1" x14ac:dyDescent="0.2">
      <c r="A8" s="228">
        <v>1</v>
      </c>
      <c r="B8" s="116">
        <v>2</v>
      </c>
      <c r="C8" s="116">
        <v>3</v>
      </c>
      <c r="D8" s="116">
        <v>4</v>
      </c>
      <c r="E8" s="117">
        <v>5</v>
      </c>
      <c r="F8" s="117" t="s">
        <v>167</v>
      </c>
      <c r="G8" s="233">
        <v>7</v>
      </c>
      <c r="H8" s="116">
        <v>8</v>
      </c>
      <c r="I8" s="116">
        <v>9</v>
      </c>
      <c r="J8" s="314">
        <v>10</v>
      </c>
      <c r="K8" s="234" t="s">
        <v>214</v>
      </c>
      <c r="L8" s="233">
        <v>12</v>
      </c>
      <c r="M8" s="116">
        <v>13</v>
      </c>
      <c r="N8" s="116">
        <v>14</v>
      </c>
      <c r="O8" s="201">
        <v>15</v>
      </c>
      <c r="P8" s="234" t="s">
        <v>216</v>
      </c>
    </row>
    <row r="9" spans="1:16" ht="15" customHeight="1" x14ac:dyDescent="0.2">
      <c r="A9" s="229" t="s">
        <v>33</v>
      </c>
      <c r="B9" s="72">
        <f t="shared" ref="B9:B36" si="0">G9+L9</f>
        <v>7367</v>
      </c>
      <c r="C9" s="72">
        <f t="shared" ref="C9:C36" si="1">H9+M9</f>
        <v>14310</v>
      </c>
      <c r="D9" s="320">
        <f t="shared" ref="D9:D36" si="2">I9+N9</f>
        <v>5336970.3100000005</v>
      </c>
      <c r="E9" s="72">
        <f t="shared" ref="E9:E36" si="3">J9+O9</f>
        <v>190079</v>
      </c>
      <c r="F9" s="88">
        <f>C9/B9</f>
        <v>1.9424460431654675</v>
      </c>
      <c r="G9" s="203">
        <v>3258</v>
      </c>
      <c r="H9" s="72">
        <v>6250</v>
      </c>
      <c r="I9" s="320">
        <v>2519483.92</v>
      </c>
      <c r="J9" s="72">
        <v>84494</v>
      </c>
      <c r="K9" s="204">
        <f>H9/G9</f>
        <v>1.9183548189073052</v>
      </c>
      <c r="L9" s="72">
        <v>4109</v>
      </c>
      <c r="M9" s="72">
        <v>8060</v>
      </c>
      <c r="N9" s="320">
        <v>2817486.39</v>
      </c>
      <c r="O9" s="72">
        <v>105585</v>
      </c>
      <c r="P9" s="204">
        <f>M9/L9</f>
        <v>1.9615478218544657</v>
      </c>
    </row>
    <row r="10" spans="1:16" ht="15" customHeight="1" x14ac:dyDescent="0.2">
      <c r="A10" s="229" t="s">
        <v>34</v>
      </c>
      <c r="B10" s="72">
        <f t="shared" si="0"/>
        <v>7616</v>
      </c>
      <c r="C10" s="72">
        <f t="shared" si="1"/>
        <v>13211</v>
      </c>
      <c r="D10" s="320">
        <f t="shared" si="2"/>
        <v>5255355.66</v>
      </c>
      <c r="E10" s="72">
        <f t="shared" si="3"/>
        <v>160548</v>
      </c>
      <c r="F10" s="88">
        <f t="shared" ref="F10:F37" si="4">C10/B10</f>
        <v>1.7346376050420169</v>
      </c>
      <c r="G10" s="203">
        <v>3161</v>
      </c>
      <c r="H10" s="72">
        <v>5551</v>
      </c>
      <c r="I10" s="320">
        <v>2412400.33</v>
      </c>
      <c r="J10" s="72">
        <v>70647</v>
      </c>
      <c r="K10" s="204">
        <f t="shared" ref="K10:K37" si="5">H10/G10</f>
        <v>1.756089844985764</v>
      </c>
      <c r="L10" s="72">
        <v>4455</v>
      </c>
      <c r="M10" s="72">
        <v>7660</v>
      </c>
      <c r="N10" s="320">
        <v>2842955.33</v>
      </c>
      <c r="O10" s="72">
        <v>89901</v>
      </c>
      <c r="P10" s="204">
        <f t="shared" ref="P10:P37" si="6">M10/L10</f>
        <v>1.7194163860830527</v>
      </c>
    </row>
    <row r="11" spans="1:16" ht="15" customHeight="1" x14ac:dyDescent="0.2">
      <c r="A11" s="229" t="s">
        <v>35</v>
      </c>
      <c r="B11" s="72">
        <f t="shared" si="0"/>
        <v>10259</v>
      </c>
      <c r="C11" s="72">
        <f t="shared" si="1"/>
        <v>19173</v>
      </c>
      <c r="D11" s="320">
        <f t="shared" si="2"/>
        <v>8719252.1999999993</v>
      </c>
      <c r="E11" s="72">
        <f t="shared" si="3"/>
        <v>245573</v>
      </c>
      <c r="F11" s="88">
        <f t="shared" si="4"/>
        <v>1.8688956038600253</v>
      </c>
      <c r="G11" s="203">
        <v>4392</v>
      </c>
      <c r="H11" s="72">
        <v>8108</v>
      </c>
      <c r="I11" s="320">
        <v>4022312.51</v>
      </c>
      <c r="J11" s="72">
        <v>107740</v>
      </c>
      <c r="K11" s="204">
        <f t="shared" si="5"/>
        <v>1.8460837887067396</v>
      </c>
      <c r="L11" s="72">
        <v>5867</v>
      </c>
      <c r="M11" s="72">
        <v>11065</v>
      </c>
      <c r="N11" s="320">
        <v>4696939.6900000004</v>
      </c>
      <c r="O11" s="72">
        <v>137833</v>
      </c>
      <c r="P11" s="204">
        <f t="shared" si="6"/>
        <v>1.8859723879325039</v>
      </c>
    </row>
    <row r="12" spans="1:16" ht="15" customHeight="1" x14ac:dyDescent="0.2">
      <c r="A12" s="229" t="s">
        <v>36</v>
      </c>
      <c r="B12" s="72">
        <f t="shared" si="0"/>
        <v>4319</v>
      </c>
      <c r="C12" s="72">
        <f t="shared" si="1"/>
        <v>8251</v>
      </c>
      <c r="D12" s="320">
        <f t="shared" si="2"/>
        <v>3499122.4299999997</v>
      </c>
      <c r="E12" s="72">
        <f t="shared" si="3"/>
        <v>108938</v>
      </c>
      <c r="F12" s="88">
        <f t="shared" si="4"/>
        <v>1.9103959249826348</v>
      </c>
      <c r="G12" s="203">
        <v>1882</v>
      </c>
      <c r="H12" s="72">
        <v>3662</v>
      </c>
      <c r="I12" s="320">
        <v>1670927.21</v>
      </c>
      <c r="J12" s="72">
        <v>50778</v>
      </c>
      <c r="K12" s="204">
        <f t="shared" si="5"/>
        <v>1.9458023379383635</v>
      </c>
      <c r="L12" s="72">
        <v>2437</v>
      </c>
      <c r="M12" s="72">
        <v>4589</v>
      </c>
      <c r="N12" s="320">
        <v>1828195.22</v>
      </c>
      <c r="O12" s="72">
        <v>58160</v>
      </c>
      <c r="P12" s="204">
        <f t="shared" si="6"/>
        <v>1.8830529339351663</v>
      </c>
    </row>
    <row r="13" spans="1:16" ht="15" customHeight="1" x14ac:dyDescent="0.2">
      <c r="A13" s="229" t="s">
        <v>37</v>
      </c>
      <c r="B13" s="72">
        <f t="shared" si="0"/>
        <v>857</v>
      </c>
      <c r="C13" s="72">
        <f t="shared" si="1"/>
        <v>1815</v>
      </c>
      <c r="D13" s="320">
        <f t="shared" si="2"/>
        <v>843848.41999999993</v>
      </c>
      <c r="E13" s="72">
        <f t="shared" si="3"/>
        <v>27010</v>
      </c>
      <c r="F13" s="88">
        <f t="shared" si="4"/>
        <v>2.1178529754959161</v>
      </c>
      <c r="G13" s="203">
        <v>369</v>
      </c>
      <c r="H13" s="72">
        <v>784</v>
      </c>
      <c r="I13" s="320">
        <v>373345.66</v>
      </c>
      <c r="J13" s="72">
        <v>11865</v>
      </c>
      <c r="K13" s="204">
        <f t="shared" si="5"/>
        <v>2.1246612466124661</v>
      </c>
      <c r="L13" s="72">
        <v>488</v>
      </c>
      <c r="M13" s="72">
        <v>1031</v>
      </c>
      <c r="N13" s="320">
        <v>470502.76</v>
      </c>
      <c r="O13" s="72">
        <v>15145</v>
      </c>
      <c r="P13" s="204">
        <f t="shared" si="6"/>
        <v>2.112704918032787</v>
      </c>
    </row>
    <row r="14" spans="1:16" ht="15" customHeight="1" x14ac:dyDescent="0.2">
      <c r="A14" s="229" t="s">
        <v>38</v>
      </c>
      <c r="B14" s="72">
        <f t="shared" si="0"/>
        <v>3214</v>
      </c>
      <c r="C14" s="72">
        <f t="shared" si="1"/>
        <v>6170</v>
      </c>
      <c r="D14" s="320">
        <f t="shared" si="2"/>
        <v>2991096.2199999997</v>
      </c>
      <c r="E14" s="72">
        <f t="shared" si="3"/>
        <v>87416</v>
      </c>
      <c r="F14" s="88">
        <f t="shared" si="4"/>
        <v>1.9197261978842564</v>
      </c>
      <c r="G14" s="203">
        <v>1472</v>
      </c>
      <c r="H14" s="72">
        <v>2847</v>
      </c>
      <c r="I14" s="320">
        <v>1453388.4</v>
      </c>
      <c r="J14" s="72">
        <v>41373</v>
      </c>
      <c r="K14" s="204">
        <f t="shared" si="5"/>
        <v>1.9341032608695652</v>
      </c>
      <c r="L14" s="72">
        <v>1742</v>
      </c>
      <c r="M14" s="72">
        <v>3323</v>
      </c>
      <c r="N14" s="320">
        <v>1537707.82</v>
      </c>
      <c r="O14" s="72">
        <v>46043</v>
      </c>
      <c r="P14" s="204">
        <f t="shared" si="6"/>
        <v>1.9075774971297359</v>
      </c>
    </row>
    <row r="15" spans="1:16" ht="15" customHeight="1" x14ac:dyDescent="0.2">
      <c r="A15" s="229" t="s">
        <v>39</v>
      </c>
      <c r="B15" s="72">
        <f t="shared" si="0"/>
        <v>4191</v>
      </c>
      <c r="C15" s="72">
        <f t="shared" si="1"/>
        <v>8456</v>
      </c>
      <c r="D15" s="320">
        <f t="shared" si="2"/>
        <v>3435476.37</v>
      </c>
      <c r="E15" s="72">
        <f t="shared" si="3"/>
        <v>106489</v>
      </c>
      <c r="F15" s="88">
        <f t="shared" si="4"/>
        <v>2.0176568837986162</v>
      </c>
      <c r="G15" s="203">
        <v>1951</v>
      </c>
      <c r="H15" s="72">
        <v>3899</v>
      </c>
      <c r="I15" s="320">
        <v>1755462.87</v>
      </c>
      <c r="J15" s="72">
        <v>50920</v>
      </c>
      <c r="K15" s="204">
        <f t="shared" si="5"/>
        <v>1.9984623270117887</v>
      </c>
      <c r="L15" s="72">
        <v>2240</v>
      </c>
      <c r="M15" s="72">
        <v>4557</v>
      </c>
      <c r="N15" s="320">
        <v>1680013.5</v>
      </c>
      <c r="O15" s="72">
        <v>55569</v>
      </c>
      <c r="P15" s="204">
        <f t="shared" si="6"/>
        <v>2.0343749999999998</v>
      </c>
    </row>
    <row r="16" spans="1:16" ht="15" customHeight="1" x14ac:dyDescent="0.2">
      <c r="A16" s="229" t="s">
        <v>40</v>
      </c>
      <c r="B16" s="72">
        <f t="shared" si="0"/>
        <v>1294</v>
      </c>
      <c r="C16" s="72">
        <f t="shared" si="1"/>
        <v>2498</v>
      </c>
      <c r="D16" s="320">
        <f t="shared" si="2"/>
        <v>1132086.06</v>
      </c>
      <c r="E16" s="72">
        <f t="shared" si="3"/>
        <v>36775</v>
      </c>
      <c r="F16" s="88">
        <f t="shared" si="4"/>
        <v>1.9304482225656878</v>
      </c>
      <c r="G16" s="203">
        <v>566</v>
      </c>
      <c r="H16" s="72">
        <v>1148</v>
      </c>
      <c r="I16" s="320">
        <v>527399.99</v>
      </c>
      <c r="J16" s="72">
        <v>17566</v>
      </c>
      <c r="K16" s="204">
        <f t="shared" si="5"/>
        <v>2.0282685512367493</v>
      </c>
      <c r="L16" s="72">
        <v>728</v>
      </c>
      <c r="M16" s="72">
        <v>1350</v>
      </c>
      <c r="N16" s="320">
        <v>604686.06999999995</v>
      </c>
      <c r="O16" s="72">
        <v>19209</v>
      </c>
      <c r="P16" s="204">
        <f t="shared" si="6"/>
        <v>1.8543956043956045</v>
      </c>
    </row>
    <row r="17" spans="1:16" ht="15" customHeight="1" x14ac:dyDescent="0.2">
      <c r="A17" s="229" t="s">
        <v>41</v>
      </c>
      <c r="B17" s="72">
        <f t="shared" si="0"/>
        <v>2563</v>
      </c>
      <c r="C17" s="72">
        <f t="shared" si="1"/>
        <v>5299</v>
      </c>
      <c r="D17" s="320">
        <f t="shared" si="2"/>
        <v>2094947.85</v>
      </c>
      <c r="E17" s="72">
        <f t="shared" si="3"/>
        <v>70870</v>
      </c>
      <c r="F17" s="88">
        <f t="shared" si="4"/>
        <v>2.0674990245805698</v>
      </c>
      <c r="G17" s="203">
        <v>1052</v>
      </c>
      <c r="H17" s="72">
        <v>2174</v>
      </c>
      <c r="I17" s="320">
        <v>929015.01</v>
      </c>
      <c r="J17" s="72">
        <v>30156</v>
      </c>
      <c r="K17" s="204">
        <f t="shared" si="5"/>
        <v>2.0665399239543727</v>
      </c>
      <c r="L17" s="72">
        <v>1511</v>
      </c>
      <c r="M17" s="72">
        <v>3125</v>
      </c>
      <c r="N17" s="320">
        <v>1165932.8400000001</v>
      </c>
      <c r="O17" s="72">
        <v>40714</v>
      </c>
      <c r="P17" s="204">
        <f t="shared" si="6"/>
        <v>2.0681667769688947</v>
      </c>
    </row>
    <row r="18" spans="1:16" ht="15" customHeight="1" x14ac:dyDescent="0.2">
      <c r="A18" s="229" t="s">
        <v>42</v>
      </c>
      <c r="B18" s="72">
        <f t="shared" si="0"/>
        <v>2294</v>
      </c>
      <c r="C18" s="72">
        <f t="shared" si="1"/>
        <v>4561</v>
      </c>
      <c r="D18" s="320">
        <f t="shared" si="2"/>
        <v>1947797.8900000001</v>
      </c>
      <c r="E18" s="72">
        <f t="shared" si="3"/>
        <v>61468</v>
      </c>
      <c r="F18" s="88">
        <f t="shared" si="4"/>
        <v>1.9882301656495205</v>
      </c>
      <c r="G18" s="203">
        <v>990</v>
      </c>
      <c r="H18" s="72">
        <v>1981</v>
      </c>
      <c r="I18" s="320">
        <v>885737.68</v>
      </c>
      <c r="J18" s="72">
        <v>27733</v>
      </c>
      <c r="K18" s="204">
        <f t="shared" si="5"/>
        <v>2.0010101010101011</v>
      </c>
      <c r="L18" s="72">
        <v>1304</v>
      </c>
      <c r="M18" s="72">
        <v>2580</v>
      </c>
      <c r="N18" s="320">
        <v>1062060.21</v>
      </c>
      <c r="O18" s="72">
        <v>33735</v>
      </c>
      <c r="P18" s="204">
        <f t="shared" si="6"/>
        <v>1.9785276073619631</v>
      </c>
    </row>
    <row r="19" spans="1:16" ht="15" customHeight="1" x14ac:dyDescent="0.2">
      <c r="A19" s="229" t="s">
        <v>43</v>
      </c>
      <c r="B19" s="72">
        <f t="shared" si="0"/>
        <v>1903</v>
      </c>
      <c r="C19" s="72">
        <f t="shared" si="1"/>
        <v>4212</v>
      </c>
      <c r="D19" s="320">
        <f t="shared" si="2"/>
        <v>1916221.8900000001</v>
      </c>
      <c r="E19" s="72">
        <f t="shared" si="3"/>
        <v>62691</v>
      </c>
      <c r="F19" s="88">
        <f t="shared" si="4"/>
        <v>2.2133473462953233</v>
      </c>
      <c r="G19" s="203">
        <v>846</v>
      </c>
      <c r="H19" s="72">
        <v>1923</v>
      </c>
      <c r="I19" s="320">
        <v>884595.84</v>
      </c>
      <c r="J19" s="72">
        <v>29130</v>
      </c>
      <c r="K19" s="204">
        <f t="shared" si="5"/>
        <v>2.273049645390071</v>
      </c>
      <c r="L19" s="72">
        <v>1057</v>
      </c>
      <c r="M19" s="72">
        <v>2289</v>
      </c>
      <c r="N19" s="320">
        <v>1031626.05</v>
      </c>
      <c r="O19" s="72">
        <v>33561</v>
      </c>
      <c r="P19" s="204">
        <f t="shared" si="6"/>
        <v>2.1655629139072849</v>
      </c>
    </row>
    <row r="20" spans="1:16" ht="15" customHeight="1" x14ac:dyDescent="0.2">
      <c r="A20" s="229" t="s">
        <v>44</v>
      </c>
      <c r="B20" s="72">
        <f t="shared" si="0"/>
        <v>6090</v>
      </c>
      <c r="C20" s="72">
        <f t="shared" si="1"/>
        <v>11857</v>
      </c>
      <c r="D20" s="320">
        <f t="shared" si="2"/>
        <v>4886369.18</v>
      </c>
      <c r="E20" s="72">
        <f t="shared" si="3"/>
        <v>161222</v>
      </c>
      <c r="F20" s="88">
        <f t="shared" si="4"/>
        <v>1.9469622331691296</v>
      </c>
      <c r="G20" s="203">
        <v>2787</v>
      </c>
      <c r="H20" s="72">
        <v>5461</v>
      </c>
      <c r="I20" s="320">
        <v>2386839.08</v>
      </c>
      <c r="J20" s="72">
        <v>76865</v>
      </c>
      <c r="K20" s="204">
        <f t="shared" si="5"/>
        <v>1.9594546106925008</v>
      </c>
      <c r="L20" s="72">
        <v>3303</v>
      </c>
      <c r="M20" s="72">
        <v>6396</v>
      </c>
      <c r="N20" s="320">
        <v>2499530.1</v>
      </c>
      <c r="O20" s="72">
        <v>84357</v>
      </c>
      <c r="P20" s="204">
        <f t="shared" si="6"/>
        <v>1.9364214350590372</v>
      </c>
    </row>
    <row r="21" spans="1:16" ht="15" customHeight="1" x14ac:dyDescent="0.2">
      <c r="A21" s="229" t="s">
        <v>45</v>
      </c>
      <c r="B21" s="72">
        <f t="shared" si="0"/>
        <v>3168</v>
      </c>
      <c r="C21" s="72">
        <f t="shared" si="1"/>
        <v>7599</v>
      </c>
      <c r="D21" s="320">
        <f t="shared" si="2"/>
        <v>3347116.06</v>
      </c>
      <c r="E21" s="72">
        <f t="shared" si="3"/>
        <v>107593</v>
      </c>
      <c r="F21" s="88">
        <f t="shared" si="4"/>
        <v>2.3986742424242422</v>
      </c>
      <c r="G21" s="203">
        <v>1491</v>
      </c>
      <c r="H21" s="72">
        <v>3707</v>
      </c>
      <c r="I21" s="320">
        <v>1745091.71</v>
      </c>
      <c r="J21" s="72">
        <v>54454</v>
      </c>
      <c r="K21" s="204">
        <f t="shared" si="5"/>
        <v>2.4862508383635142</v>
      </c>
      <c r="L21" s="72">
        <v>1677</v>
      </c>
      <c r="M21" s="72">
        <v>3892</v>
      </c>
      <c r="N21" s="320">
        <v>1602024.35</v>
      </c>
      <c r="O21" s="72">
        <v>53139</v>
      </c>
      <c r="P21" s="204">
        <f t="shared" si="6"/>
        <v>2.3208109719737626</v>
      </c>
    </row>
    <row r="22" spans="1:16" ht="15" customHeight="1" x14ac:dyDescent="0.2">
      <c r="A22" s="229" t="s">
        <v>46</v>
      </c>
      <c r="B22" s="72">
        <f t="shared" si="0"/>
        <v>3884</v>
      </c>
      <c r="C22" s="72">
        <f t="shared" si="1"/>
        <v>7457</v>
      </c>
      <c r="D22" s="320">
        <f t="shared" si="2"/>
        <v>3161311.46</v>
      </c>
      <c r="E22" s="72">
        <f t="shared" si="3"/>
        <v>101010</v>
      </c>
      <c r="F22" s="88">
        <f t="shared" si="4"/>
        <v>1.9199279093717816</v>
      </c>
      <c r="G22" s="203">
        <v>1649</v>
      </c>
      <c r="H22" s="72">
        <v>3226</v>
      </c>
      <c r="I22" s="320">
        <v>1446629.16</v>
      </c>
      <c r="J22" s="72">
        <v>45043</v>
      </c>
      <c r="K22" s="204">
        <f t="shared" si="5"/>
        <v>1.9563371740448756</v>
      </c>
      <c r="L22" s="72">
        <v>2235</v>
      </c>
      <c r="M22" s="72">
        <v>4231</v>
      </c>
      <c r="N22" s="320">
        <v>1714682.3</v>
      </c>
      <c r="O22" s="72">
        <v>55967</v>
      </c>
      <c r="P22" s="204">
        <f t="shared" si="6"/>
        <v>1.8930648769574945</v>
      </c>
    </row>
    <row r="23" spans="1:16" ht="15" customHeight="1" x14ac:dyDescent="0.2">
      <c r="A23" s="229" t="s">
        <v>47</v>
      </c>
      <c r="B23" s="72">
        <f t="shared" si="0"/>
        <v>16970</v>
      </c>
      <c r="C23" s="72">
        <f t="shared" si="1"/>
        <v>30437</v>
      </c>
      <c r="D23" s="320">
        <f t="shared" si="2"/>
        <v>12557434.65</v>
      </c>
      <c r="E23" s="72">
        <f t="shared" si="3"/>
        <v>373166</v>
      </c>
      <c r="F23" s="88">
        <f t="shared" si="4"/>
        <v>1.7935769004124926</v>
      </c>
      <c r="G23" s="203">
        <v>7086</v>
      </c>
      <c r="H23" s="72">
        <v>12506</v>
      </c>
      <c r="I23" s="320">
        <v>5502328.0800000001</v>
      </c>
      <c r="J23" s="72">
        <v>158743</v>
      </c>
      <c r="K23" s="204">
        <f t="shared" si="5"/>
        <v>1.7648885125599774</v>
      </c>
      <c r="L23" s="72">
        <v>9884</v>
      </c>
      <c r="M23" s="72">
        <v>17931</v>
      </c>
      <c r="N23" s="320">
        <v>7055106.5700000003</v>
      </c>
      <c r="O23" s="72">
        <v>214423</v>
      </c>
      <c r="P23" s="204">
        <f t="shared" si="6"/>
        <v>1.8141440712262242</v>
      </c>
    </row>
    <row r="24" spans="1:16" ht="15" customHeight="1" x14ac:dyDescent="0.2">
      <c r="A24" s="229" t="s">
        <v>48</v>
      </c>
      <c r="B24" s="72">
        <f t="shared" si="0"/>
        <v>1659</v>
      </c>
      <c r="C24" s="72">
        <f t="shared" si="1"/>
        <v>3407</v>
      </c>
      <c r="D24" s="320">
        <f t="shared" si="2"/>
        <v>1534505.53</v>
      </c>
      <c r="E24" s="72">
        <f t="shared" si="3"/>
        <v>47082</v>
      </c>
      <c r="F24" s="88">
        <f t="shared" si="4"/>
        <v>2.0536467751657623</v>
      </c>
      <c r="G24" s="203">
        <v>757</v>
      </c>
      <c r="H24" s="72">
        <v>1596</v>
      </c>
      <c r="I24" s="320">
        <v>739200.16</v>
      </c>
      <c r="J24" s="72">
        <v>22872</v>
      </c>
      <c r="K24" s="204">
        <f t="shared" si="5"/>
        <v>2.1083223249669749</v>
      </c>
      <c r="L24" s="72">
        <v>902</v>
      </c>
      <c r="M24" s="72">
        <v>1811</v>
      </c>
      <c r="N24" s="320">
        <v>795305.37</v>
      </c>
      <c r="O24" s="72">
        <v>24210</v>
      </c>
      <c r="P24" s="204">
        <f t="shared" si="6"/>
        <v>2.0077605321507761</v>
      </c>
    </row>
    <row r="25" spans="1:16" ht="15" customHeight="1" x14ac:dyDescent="0.2">
      <c r="A25" s="229" t="s">
        <v>49</v>
      </c>
      <c r="B25" s="72">
        <f t="shared" si="0"/>
        <v>4739</v>
      </c>
      <c r="C25" s="72">
        <f t="shared" si="1"/>
        <v>9049</v>
      </c>
      <c r="D25" s="320">
        <f t="shared" si="2"/>
        <v>3754946.25</v>
      </c>
      <c r="E25" s="72">
        <f t="shared" si="3"/>
        <v>111720</v>
      </c>
      <c r="F25" s="88">
        <f t="shared" si="4"/>
        <v>1.9094745726946614</v>
      </c>
      <c r="G25" s="203">
        <v>2033</v>
      </c>
      <c r="H25" s="72">
        <v>3778</v>
      </c>
      <c r="I25" s="320">
        <v>1715003.43</v>
      </c>
      <c r="J25" s="72">
        <v>47685</v>
      </c>
      <c r="K25" s="204">
        <f t="shared" si="5"/>
        <v>1.8583374323659616</v>
      </c>
      <c r="L25" s="72">
        <v>2706</v>
      </c>
      <c r="M25" s="72">
        <v>5271</v>
      </c>
      <c r="N25" s="320">
        <v>2039942.82</v>
      </c>
      <c r="O25" s="72">
        <v>64035</v>
      </c>
      <c r="P25" s="204">
        <f t="shared" si="6"/>
        <v>1.9478935698447895</v>
      </c>
    </row>
    <row r="26" spans="1:16" ht="15" customHeight="1" x14ac:dyDescent="0.2">
      <c r="A26" s="229" t="s">
        <v>50</v>
      </c>
      <c r="B26" s="72">
        <f t="shared" si="0"/>
        <v>1319</v>
      </c>
      <c r="C26" s="72">
        <f t="shared" si="1"/>
        <v>2612</v>
      </c>
      <c r="D26" s="320">
        <f t="shared" si="2"/>
        <v>1113484.92</v>
      </c>
      <c r="E26" s="72">
        <f t="shared" si="3"/>
        <v>35135</v>
      </c>
      <c r="F26" s="88">
        <f t="shared" si="4"/>
        <v>1.9802880970432146</v>
      </c>
      <c r="G26" s="203">
        <v>547</v>
      </c>
      <c r="H26" s="72">
        <v>1170</v>
      </c>
      <c r="I26" s="320">
        <v>525772.42000000004</v>
      </c>
      <c r="J26" s="72">
        <v>16924</v>
      </c>
      <c r="K26" s="204">
        <f t="shared" si="5"/>
        <v>2.1389396709323583</v>
      </c>
      <c r="L26" s="72">
        <v>772</v>
      </c>
      <c r="M26" s="72">
        <v>1442</v>
      </c>
      <c r="N26" s="320">
        <v>587712.5</v>
      </c>
      <c r="O26" s="72">
        <v>18211</v>
      </c>
      <c r="P26" s="204">
        <f t="shared" si="6"/>
        <v>1.8678756476683938</v>
      </c>
    </row>
    <row r="27" spans="1:16" ht="15" customHeight="1" x14ac:dyDescent="0.2">
      <c r="A27" s="229" t="s">
        <v>51</v>
      </c>
      <c r="B27" s="72">
        <f t="shared" si="0"/>
        <v>2370</v>
      </c>
      <c r="C27" s="72">
        <f t="shared" si="1"/>
        <v>4505</v>
      </c>
      <c r="D27" s="320">
        <f t="shared" si="2"/>
        <v>1817763.58</v>
      </c>
      <c r="E27" s="72">
        <f t="shared" si="3"/>
        <v>58426</v>
      </c>
      <c r="F27" s="88">
        <f t="shared" si="4"/>
        <v>1.9008438818565401</v>
      </c>
      <c r="G27" s="203">
        <v>934</v>
      </c>
      <c r="H27" s="72">
        <v>1852</v>
      </c>
      <c r="I27" s="320">
        <v>792120.82</v>
      </c>
      <c r="J27" s="72">
        <v>25003</v>
      </c>
      <c r="K27" s="204">
        <f t="shared" si="5"/>
        <v>1.9828693790149894</v>
      </c>
      <c r="L27" s="72">
        <v>1436</v>
      </c>
      <c r="M27" s="72">
        <v>2653</v>
      </c>
      <c r="N27" s="320">
        <v>1025642.76</v>
      </c>
      <c r="O27" s="72">
        <v>33423</v>
      </c>
      <c r="P27" s="204">
        <f t="shared" si="6"/>
        <v>1.8474930362116992</v>
      </c>
    </row>
    <row r="28" spans="1:16" ht="15" customHeight="1" x14ac:dyDescent="0.2">
      <c r="A28" s="229" t="s">
        <v>52</v>
      </c>
      <c r="B28" s="72">
        <f t="shared" si="0"/>
        <v>2471</v>
      </c>
      <c r="C28" s="72">
        <f t="shared" si="1"/>
        <v>4216</v>
      </c>
      <c r="D28" s="320">
        <f t="shared" si="2"/>
        <v>1498384.85</v>
      </c>
      <c r="E28" s="72">
        <f t="shared" si="3"/>
        <v>49228</v>
      </c>
      <c r="F28" s="88">
        <f t="shared" si="4"/>
        <v>1.7061918251719952</v>
      </c>
      <c r="G28" s="203">
        <v>1185</v>
      </c>
      <c r="H28" s="72">
        <v>2059</v>
      </c>
      <c r="I28" s="320">
        <v>790724.14</v>
      </c>
      <c r="J28" s="72">
        <v>24942</v>
      </c>
      <c r="K28" s="204">
        <f t="shared" si="5"/>
        <v>1.7375527426160338</v>
      </c>
      <c r="L28" s="72">
        <v>1286</v>
      </c>
      <c r="M28" s="72">
        <v>2157</v>
      </c>
      <c r="N28" s="320">
        <v>707660.71</v>
      </c>
      <c r="O28" s="72">
        <v>24286</v>
      </c>
      <c r="P28" s="204">
        <f t="shared" si="6"/>
        <v>1.6772939346811819</v>
      </c>
    </row>
    <row r="29" spans="1:16" ht="15" customHeight="1" x14ac:dyDescent="0.2">
      <c r="A29" s="229" t="s">
        <v>53</v>
      </c>
      <c r="B29" s="72">
        <f t="shared" si="0"/>
        <v>51965</v>
      </c>
      <c r="C29" s="72">
        <f t="shared" si="1"/>
        <v>99014</v>
      </c>
      <c r="D29" s="320">
        <f t="shared" si="2"/>
        <v>51120596.469999999</v>
      </c>
      <c r="E29" s="72">
        <f t="shared" si="3"/>
        <v>1261043</v>
      </c>
      <c r="F29" s="88">
        <f t="shared" si="4"/>
        <v>1.9053978639468874</v>
      </c>
      <c r="G29" s="203">
        <v>21324</v>
      </c>
      <c r="H29" s="72">
        <v>41038</v>
      </c>
      <c r="I29" s="320">
        <v>22307227.550000001</v>
      </c>
      <c r="J29" s="72">
        <v>545498</v>
      </c>
      <c r="K29" s="204">
        <f t="shared" si="5"/>
        <v>1.924498217970362</v>
      </c>
      <c r="L29" s="72">
        <v>30641</v>
      </c>
      <c r="M29" s="72">
        <v>57976</v>
      </c>
      <c r="N29" s="320">
        <v>28813368.920000002</v>
      </c>
      <c r="O29" s="72">
        <v>715545</v>
      </c>
      <c r="P29" s="204">
        <f t="shared" si="6"/>
        <v>1.8921053490421331</v>
      </c>
    </row>
    <row r="30" spans="1:16" ht="15" customHeight="1" x14ac:dyDescent="0.2">
      <c r="A30" s="229" t="s">
        <v>54</v>
      </c>
      <c r="B30" s="72">
        <f t="shared" si="0"/>
        <v>5570</v>
      </c>
      <c r="C30" s="72">
        <f t="shared" si="1"/>
        <v>10510</v>
      </c>
      <c r="D30" s="320">
        <f t="shared" si="2"/>
        <v>5061982.41</v>
      </c>
      <c r="E30" s="72">
        <f t="shared" si="3"/>
        <v>142471</v>
      </c>
      <c r="F30" s="88">
        <f t="shared" si="4"/>
        <v>1.8868940754039498</v>
      </c>
      <c r="G30" s="203">
        <v>2481</v>
      </c>
      <c r="H30" s="72">
        <v>4676</v>
      </c>
      <c r="I30" s="320">
        <v>2469770.62</v>
      </c>
      <c r="J30" s="72">
        <v>64339</v>
      </c>
      <c r="K30" s="204">
        <f t="shared" si="5"/>
        <v>1.8847239016525594</v>
      </c>
      <c r="L30" s="72">
        <v>3089</v>
      </c>
      <c r="M30" s="72">
        <v>5834</v>
      </c>
      <c r="N30" s="320">
        <v>2592211.79</v>
      </c>
      <c r="O30" s="72">
        <v>78132</v>
      </c>
      <c r="P30" s="204">
        <f t="shared" si="6"/>
        <v>1.8886370993849142</v>
      </c>
    </row>
    <row r="31" spans="1:16" ht="15" customHeight="1" x14ac:dyDescent="0.2">
      <c r="A31" s="229" t="s">
        <v>55</v>
      </c>
      <c r="B31" s="72">
        <f t="shared" si="0"/>
        <v>8572</v>
      </c>
      <c r="C31" s="72">
        <f t="shared" si="1"/>
        <v>16408</v>
      </c>
      <c r="D31" s="320">
        <f t="shared" si="2"/>
        <v>8084168.29</v>
      </c>
      <c r="E31" s="72">
        <f t="shared" si="3"/>
        <v>207013</v>
      </c>
      <c r="F31" s="88">
        <f t="shared" si="4"/>
        <v>1.9141390573961736</v>
      </c>
      <c r="G31" s="203">
        <v>4007</v>
      </c>
      <c r="H31" s="72">
        <v>7628</v>
      </c>
      <c r="I31" s="320">
        <v>4268739.04</v>
      </c>
      <c r="J31" s="72">
        <v>99178</v>
      </c>
      <c r="K31" s="204">
        <f t="shared" si="5"/>
        <v>1.9036685799850261</v>
      </c>
      <c r="L31" s="72">
        <v>4565</v>
      </c>
      <c r="M31" s="72">
        <v>8780</v>
      </c>
      <c r="N31" s="320">
        <v>3815429.25</v>
      </c>
      <c r="O31" s="72">
        <v>107835</v>
      </c>
      <c r="P31" s="204">
        <f t="shared" si="6"/>
        <v>1.923329682365827</v>
      </c>
    </row>
    <row r="32" spans="1:16" ht="15" customHeight="1" x14ac:dyDescent="0.2">
      <c r="A32" s="229" t="s">
        <v>56</v>
      </c>
      <c r="B32" s="72">
        <f t="shared" si="0"/>
        <v>1909</v>
      </c>
      <c r="C32" s="72">
        <f t="shared" si="1"/>
        <v>3787</v>
      </c>
      <c r="D32" s="320">
        <f t="shared" si="2"/>
        <v>1660416.21</v>
      </c>
      <c r="E32" s="72">
        <f t="shared" si="3"/>
        <v>52757</v>
      </c>
      <c r="F32" s="88">
        <f t="shared" si="4"/>
        <v>1.9837611314824515</v>
      </c>
      <c r="G32" s="203">
        <v>800</v>
      </c>
      <c r="H32" s="72">
        <v>1602</v>
      </c>
      <c r="I32" s="320">
        <v>735654.59</v>
      </c>
      <c r="J32" s="72">
        <v>22879</v>
      </c>
      <c r="K32" s="204">
        <f t="shared" si="5"/>
        <v>2.0024999999999999</v>
      </c>
      <c r="L32" s="72">
        <v>1109</v>
      </c>
      <c r="M32" s="72">
        <v>2185</v>
      </c>
      <c r="N32" s="320">
        <v>924761.62</v>
      </c>
      <c r="O32" s="72">
        <v>29878</v>
      </c>
      <c r="P32" s="204">
        <f t="shared" si="6"/>
        <v>1.9702434625788998</v>
      </c>
    </row>
    <row r="33" spans="1:16" ht="15" customHeight="1" x14ac:dyDescent="0.2">
      <c r="A33" s="229" t="s">
        <v>57</v>
      </c>
      <c r="B33" s="72">
        <f t="shared" si="0"/>
        <v>1377</v>
      </c>
      <c r="C33" s="72">
        <f t="shared" si="1"/>
        <v>2691</v>
      </c>
      <c r="D33" s="320">
        <f t="shared" si="2"/>
        <v>1158644.78</v>
      </c>
      <c r="E33" s="72">
        <f t="shared" si="3"/>
        <v>36889</v>
      </c>
      <c r="F33" s="88">
        <f t="shared" si="4"/>
        <v>1.9542483660130718</v>
      </c>
      <c r="G33" s="203">
        <v>649</v>
      </c>
      <c r="H33" s="72">
        <v>1339</v>
      </c>
      <c r="I33" s="320">
        <v>609322.76</v>
      </c>
      <c r="J33" s="72">
        <v>19760</v>
      </c>
      <c r="K33" s="204">
        <f t="shared" si="5"/>
        <v>2.0631741140215718</v>
      </c>
      <c r="L33" s="72">
        <v>728</v>
      </c>
      <c r="M33" s="72">
        <v>1352</v>
      </c>
      <c r="N33" s="320">
        <v>549322.02</v>
      </c>
      <c r="O33" s="72">
        <v>17129</v>
      </c>
      <c r="P33" s="204">
        <f t="shared" si="6"/>
        <v>1.8571428571428572</v>
      </c>
    </row>
    <row r="34" spans="1:16" ht="15" customHeight="1" x14ac:dyDescent="0.2">
      <c r="A34" s="229" t="s">
        <v>58</v>
      </c>
      <c r="B34" s="72">
        <f t="shared" si="0"/>
        <v>2775</v>
      </c>
      <c r="C34" s="72">
        <f t="shared" si="1"/>
        <v>5179</v>
      </c>
      <c r="D34" s="320">
        <f t="shared" si="2"/>
        <v>2111167.2999999998</v>
      </c>
      <c r="E34" s="72">
        <f t="shared" si="3"/>
        <v>70712</v>
      </c>
      <c r="F34" s="88">
        <f t="shared" si="4"/>
        <v>1.8663063063063063</v>
      </c>
      <c r="G34" s="203">
        <v>1123</v>
      </c>
      <c r="H34" s="72">
        <v>2115</v>
      </c>
      <c r="I34" s="320">
        <v>875588.35</v>
      </c>
      <c r="J34" s="72">
        <v>29866</v>
      </c>
      <c r="K34" s="204">
        <f t="shared" si="5"/>
        <v>1.8833481745325023</v>
      </c>
      <c r="L34" s="72">
        <v>1652</v>
      </c>
      <c r="M34" s="72">
        <v>3064</v>
      </c>
      <c r="N34" s="320">
        <v>1235578.95</v>
      </c>
      <c r="O34" s="72">
        <v>40846</v>
      </c>
      <c r="P34" s="204">
        <f t="shared" si="6"/>
        <v>1.8547215496368039</v>
      </c>
    </row>
    <row r="35" spans="1:16" ht="15" customHeight="1" x14ac:dyDescent="0.2">
      <c r="A35" s="229" t="s">
        <v>59</v>
      </c>
      <c r="B35" s="72">
        <f t="shared" si="0"/>
        <v>2596</v>
      </c>
      <c r="C35" s="72">
        <f t="shared" si="1"/>
        <v>5030</v>
      </c>
      <c r="D35" s="320">
        <f t="shared" si="2"/>
        <v>2203006.7199999997</v>
      </c>
      <c r="E35" s="72">
        <f t="shared" si="3"/>
        <v>65123</v>
      </c>
      <c r="F35" s="88">
        <f t="shared" si="4"/>
        <v>1.9375963020030817</v>
      </c>
      <c r="G35" s="203">
        <v>1161</v>
      </c>
      <c r="H35" s="72">
        <v>2339</v>
      </c>
      <c r="I35" s="320">
        <v>1089028.75</v>
      </c>
      <c r="J35" s="72">
        <v>31385</v>
      </c>
      <c r="K35" s="204">
        <f t="shared" si="5"/>
        <v>2.0146425495262705</v>
      </c>
      <c r="L35" s="72">
        <v>1435</v>
      </c>
      <c r="M35" s="72">
        <v>2691</v>
      </c>
      <c r="N35" s="320">
        <v>1113977.97</v>
      </c>
      <c r="O35" s="72">
        <v>33738</v>
      </c>
      <c r="P35" s="204">
        <f t="shared" si="6"/>
        <v>1.8752613240418119</v>
      </c>
    </row>
    <row r="36" spans="1:16" ht="15" customHeight="1" x14ac:dyDescent="0.2">
      <c r="A36" s="229" t="s">
        <v>60</v>
      </c>
      <c r="B36" s="72">
        <f t="shared" si="0"/>
        <v>2486</v>
      </c>
      <c r="C36" s="72">
        <f t="shared" si="1"/>
        <v>4930</v>
      </c>
      <c r="D36" s="320">
        <f t="shared" si="2"/>
        <v>2039420.6400000001</v>
      </c>
      <c r="E36" s="72">
        <f t="shared" si="3"/>
        <v>62946</v>
      </c>
      <c r="F36" s="88">
        <f t="shared" si="4"/>
        <v>1.9831053901850362</v>
      </c>
      <c r="G36" s="203">
        <v>1138</v>
      </c>
      <c r="H36" s="72">
        <v>2218</v>
      </c>
      <c r="I36" s="320">
        <v>983007.6</v>
      </c>
      <c r="J36" s="72">
        <v>29315</v>
      </c>
      <c r="K36" s="204">
        <f t="shared" si="5"/>
        <v>1.9490333919156415</v>
      </c>
      <c r="L36" s="72">
        <v>1348</v>
      </c>
      <c r="M36" s="72">
        <v>2712</v>
      </c>
      <c r="N36" s="320">
        <v>1056413.04</v>
      </c>
      <c r="O36" s="72">
        <v>33631</v>
      </c>
      <c r="P36" s="204">
        <f t="shared" si="6"/>
        <v>2.0118694362017804</v>
      </c>
    </row>
    <row r="37" spans="1:16" ht="20.100000000000001" customHeight="1" x14ac:dyDescent="0.2">
      <c r="A37" s="230" t="s">
        <v>5</v>
      </c>
      <c r="B37" s="114">
        <f>SUM(B9:B36)</f>
        <v>165797</v>
      </c>
      <c r="C37" s="114">
        <f>SUM(C9:C36)</f>
        <v>316644</v>
      </c>
      <c r="D37" s="321">
        <f>SUM(D9:D36)</f>
        <v>144282894.59999999</v>
      </c>
      <c r="E37" s="114">
        <f>SUM(E9:E36)</f>
        <v>4101393</v>
      </c>
      <c r="F37" s="133">
        <f t="shared" si="4"/>
        <v>1.9098294902802826</v>
      </c>
      <c r="G37" s="205">
        <f>SUM(G9:G36)</f>
        <v>71091</v>
      </c>
      <c r="H37" s="114">
        <f>SUM(H9:H36)</f>
        <v>136637</v>
      </c>
      <c r="I37" s="321">
        <f>SUM(I9:I36)</f>
        <v>66416117.680000007</v>
      </c>
      <c r="J37" s="114">
        <f>SUM(J9:J36)</f>
        <v>1837153</v>
      </c>
      <c r="K37" s="206">
        <f t="shared" si="5"/>
        <v>1.9220013785148613</v>
      </c>
      <c r="L37" s="205">
        <f>SUM(L9:L36)</f>
        <v>94706</v>
      </c>
      <c r="M37" s="114">
        <f>SUM(M9:M36)</f>
        <v>180007</v>
      </c>
      <c r="N37" s="321">
        <f>SUM(N9:N36)</f>
        <v>77866776.920000017</v>
      </c>
      <c r="O37" s="114">
        <f>SUM(O9:O36)</f>
        <v>2264240</v>
      </c>
      <c r="P37" s="206">
        <f t="shared" si="6"/>
        <v>1.9006926699469939</v>
      </c>
    </row>
    <row r="39" spans="1:16" ht="43.5" customHeight="1" x14ac:dyDescent="0.2">
      <c r="A39" s="392" t="s">
        <v>303</v>
      </c>
      <c r="B39" s="392"/>
      <c r="C39" s="392"/>
      <c r="D39" s="392"/>
      <c r="E39" s="392"/>
      <c r="F39" s="392"/>
      <c r="G39" s="392"/>
      <c r="H39" s="392"/>
      <c r="I39" s="392"/>
      <c r="J39" s="392"/>
      <c r="K39" s="392"/>
      <c r="L39" s="392"/>
      <c r="M39" s="392"/>
      <c r="N39" s="392"/>
      <c r="O39" s="392"/>
      <c r="P39" s="392"/>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election activeCell="S17" sqref="S17"/>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47" t="s">
        <v>64</v>
      </c>
      <c r="B1" s="10"/>
      <c r="C1" s="86"/>
      <c r="D1" s="78"/>
      <c r="E1" s="86"/>
    </row>
    <row r="2" spans="1:6" s="5" customFormat="1" ht="14.25" customHeight="1" x14ac:dyDescent="0.2">
      <c r="A2" s="147"/>
      <c r="B2" s="10"/>
      <c r="C2" s="86"/>
      <c r="D2" s="78"/>
      <c r="E2" s="86"/>
    </row>
    <row r="3" spans="1:6" s="5" customFormat="1" ht="15" customHeight="1" x14ac:dyDescent="0.2">
      <c r="A3" s="361" t="s">
        <v>229</v>
      </c>
      <c r="B3" s="361"/>
      <c r="C3" s="361"/>
      <c r="D3" s="361"/>
      <c r="E3" s="361"/>
      <c r="F3" s="102"/>
    </row>
    <row r="4" spans="1:6" ht="30" customHeight="1" x14ac:dyDescent="0.2">
      <c r="A4" s="385" t="s">
        <v>305</v>
      </c>
      <c r="B4" s="385"/>
      <c r="C4" s="385"/>
      <c r="D4" s="385"/>
      <c r="E4" s="385"/>
      <c r="F4" s="11"/>
    </row>
    <row r="5" spans="1:6" ht="15" customHeight="1" x14ac:dyDescent="0.2">
      <c r="A5" s="90"/>
      <c r="B5" s="90"/>
      <c r="C5" s="90"/>
      <c r="D5" s="90"/>
      <c r="E5" s="90"/>
      <c r="F5" s="11"/>
    </row>
    <row r="6" spans="1:6" ht="39.950000000000003" customHeight="1" x14ac:dyDescent="0.2">
      <c r="A6" s="134" t="s">
        <v>61</v>
      </c>
      <c r="B6" s="131" t="s">
        <v>62</v>
      </c>
      <c r="C6" s="131" t="s">
        <v>174</v>
      </c>
      <c r="D6" s="132" t="s">
        <v>179</v>
      </c>
      <c r="E6" s="132" t="s">
        <v>173</v>
      </c>
      <c r="F6" s="11"/>
    </row>
    <row r="7" spans="1:6" ht="20.100000000000001" customHeight="1" x14ac:dyDescent="0.2">
      <c r="A7" s="135">
        <v>1</v>
      </c>
      <c r="B7" s="116">
        <v>2</v>
      </c>
      <c r="C7" s="116">
        <v>3</v>
      </c>
      <c r="D7" s="117">
        <v>4</v>
      </c>
      <c r="E7" s="117" t="s">
        <v>166</v>
      </c>
      <c r="F7" s="11"/>
    </row>
    <row r="8" spans="1:6" ht="15" customHeight="1" x14ac:dyDescent="0.2">
      <c r="A8" s="91" t="s">
        <v>88</v>
      </c>
      <c r="B8" s="72">
        <v>69904.327399656249</v>
      </c>
      <c r="C8" s="72">
        <v>163281.12204467133</v>
      </c>
      <c r="D8" s="72">
        <v>1514781.3708383155</v>
      </c>
      <c r="E8" s="88">
        <f>D8/C8</f>
        <v>9.2771371966925447</v>
      </c>
      <c r="F8" s="8"/>
    </row>
    <row r="9" spans="1:6" ht="15" customHeight="1" x14ac:dyDescent="0.2">
      <c r="A9" s="91" t="s">
        <v>89</v>
      </c>
      <c r="B9" s="72">
        <v>23809.367628018263</v>
      </c>
      <c r="C9" s="72">
        <v>83891.359297210904</v>
      </c>
      <c r="D9" s="72">
        <v>748149.09221543802</v>
      </c>
      <c r="E9" s="88">
        <f t="shared" ref="E9:E14" si="0">D9/C9</f>
        <v>8.9180709250983767</v>
      </c>
      <c r="F9" s="8"/>
    </row>
    <row r="10" spans="1:6" ht="15" customHeight="1" x14ac:dyDescent="0.2">
      <c r="A10" s="91" t="s">
        <v>90</v>
      </c>
      <c r="B10" s="72">
        <v>21051.344019504661</v>
      </c>
      <c r="C10" s="72">
        <v>143393.06239502932</v>
      </c>
      <c r="D10" s="72">
        <v>1155941.2945225968</v>
      </c>
      <c r="E10" s="88">
        <f t="shared" si="0"/>
        <v>8.0613474265451437</v>
      </c>
      <c r="F10" s="8"/>
    </row>
    <row r="11" spans="1:6" ht="15" customHeight="1" x14ac:dyDescent="0.2">
      <c r="A11" s="91" t="s">
        <v>91</v>
      </c>
      <c r="B11" s="72">
        <v>9090.5580180357538</v>
      </c>
      <c r="C11" s="72">
        <v>147744.36878250525</v>
      </c>
      <c r="D11" s="72">
        <v>1069321.6848795763</v>
      </c>
      <c r="E11" s="88">
        <f>D11/C11</f>
        <v>7.2376476592060621</v>
      </c>
      <c r="F11" s="8"/>
    </row>
    <row r="12" spans="1:6" ht="15" customHeight="1" x14ac:dyDescent="0.2">
      <c r="A12" s="91" t="s">
        <v>92</v>
      </c>
      <c r="B12" s="72">
        <v>5630.2552414988904</v>
      </c>
      <c r="C12" s="72">
        <v>211087.61028494942</v>
      </c>
      <c r="D12" s="72">
        <v>1443380.526915086</v>
      </c>
      <c r="E12" s="88">
        <f t="shared" si="0"/>
        <v>6.8378268386602663</v>
      </c>
      <c r="F12" s="8"/>
    </row>
    <row r="13" spans="1:6" ht="15" customHeight="1" x14ac:dyDescent="0.2">
      <c r="A13" s="91" t="s">
        <v>127</v>
      </c>
      <c r="B13" s="72">
        <v>1491.7170915643858</v>
      </c>
      <c r="C13" s="72">
        <v>132375.1687417939</v>
      </c>
      <c r="D13" s="72">
        <v>892014.60430833732</v>
      </c>
      <c r="E13" s="88">
        <f t="shared" si="0"/>
        <v>6.7385342189687254</v>
      </c>
      <c r="F13" s="8"/>
    </row>
    <row r="14" spans="1:6" ht="15" customHeight="1" x14ac:dyDescent="0.2">
      <c r="A14" s="91" t="s">
        <v>201</v>
      </c>
      <c r="B14" s="72">
        <v>1334.4306017218012</v>
      </c>
      <c r="C14" s="72">
        <v>470151.30845383991</v>
      </c>
      <c r="D14" s="72">
        <v>3120651.4263206497</v>
      </c>
      <c r="E14" s="88">
        <f t="shared" si="0"/>
        <v>6.6375470411501354</v>
      </c>
      <c r="F14" s="8"/>
    </row>
    <row r="15" spans="1:6" ht="20.100000000000001" customHeight="1" x14ac:dyDescent="0.2">
      <c r="A15" s="197" t="s">
        <v>5</v>
      </c>
      <c r="B15" s="114">
        <f>SUM(B8:B14)</f>
        <v>132312</v>
      </c>
      <c r="C15" s="114">
        <f>SUM(C8:C14)</f>
        <v>1351924</v>
      </c>
      <c r="D15" s="114">
        <f>SUM(D8:D14)</f>
        <v>9944240</v>
      </c>
      <c r="E15" s="133">
        <f>D15/C15</f>
        <v>7.3556205822220777</v>
      </c>
    </row>
    <row r="16" spans="1:6" s="10" customFormat="1" x14ac:dyDescent="0.2">
      <c r="A16" s="45"/>
      <c r="B16" s="44"/>
      <c r="C16" s="44"/>
      <c r="D16" s="44"/>
      <c r="E16" s="44"/>
      <c r="F16" s="44"/>
    </row>
    <row r="17" spans="1:6" x14ac:dyDescent="0.2">
      <c r="A17" s="62"/>
      <c r="B17" s="8"/>
      <c r="C17" s="8"/>
      <c r="D17" s="155"/>
      <c r="E17" s="155"/>
      <c r="F17" s="55"/>
    </row>
    <row r="18" spans="1:6" x14ac:dyDescent="0.2">
      <c r="A18" s="46"/>
      <c r="B18" s="8"/>
      <c r="C18" s="8"/>
      <c r="D18" s="155"/>
      <c r="E18" s="155"/>
      <c r="F18" s="51"/>
    </row>
    <row r="19" spans="1:6" x14ac:dyDescent="0.2">
      <c r="B19" s="8"/>
      <c r="C19" s="8"/>
      <c r="D19" s="155"/>
      <c r="E19" s="155"/>
    </row>
    <row r="20" spans="1:6" x14ac:dyDescent="0.2">
      <c r="A20" s="42"/>
      <c r="B20" s="8"/>
      <c r="C20" s="8"/>
      <c r="D20" s="155"/>
      <c r="E20" s="155"/>
    </row>
    <row r="21" spans="1:6" x14ac:dyDescent="0.2">
      <c r="A21" s="39"/>
      <c r="B21" s="8"/>
      <c r="C21" s="8"/>
      <c r="D21" s="155"/>
      <c r="E21" s="155"/>
    </row>
    <row r="22" spans="1:6" x14ac:dyDescent="0.2">
      <c r="A22" s="56"/>
      <c r="B22" s="8"/>
      <c r="C22" s="8"/>
      <c r="D22" s="155"/>
      <c r="E22" s="155"/>
    </row>
    <row r="23" spans="1:6" x14ac:dyDescent="0.2">
      <c r="A23" s="57"/>
      <c r="B23" s="8"/>
      <c r="C23" s="8"/>
      <c r="D23" s="155"/>
      <c r="E23" s="155"/>
    </row>
    <row r="24" spans="1:6" x14ac:dyDescent="0.2">
      <c r="A24" s="57"/>
      <c r="B24" s="8"/>
      <c r="C24" s="8"/>
      <c r="D24" s="155"/>
      <c r="E24" s="155"/>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84" zoomScaleNormal="84" zoomScaleSheetLayoutView="87" workbookViewId="0">
      <selection activeCell="S17" sqref="S17"/>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47" t="s">
        <v>64</v>
      </c>
      <c r="B1" s="136"/>
      <c r="C1" s="79"/>
      <c r="D1" s="79"/>
      <c r="E1" s="79"/>
      <c r="F1" s="79"/>
    </row>
    <row r="2" spans="1:12" s="5" customFormat="1" ht="15" customHeight="1" x14ac:dyDescent="0.2">
      <c r="A2" s="147"/>
      <c r="B2" s="136"/>
      <c r="C2" s="79"/>
      <c r="D2" s="79"/>
      <c r="E2" s="79"/>
      <c r="F2" s="79"/>
    </row>
    <row r="3" spans="1:12" s="5" customFormat="1" ht="15" customHeight="1" x14ac:dyDescent="0.2">
      <c r="A3" s="385" t="s">
        <v>229</v>
      </c>
      <c r="B3" s="385"/>
      <c r="C3" s="385"/>
      <c r="D3" s="385"/>
      <c r="E3" s="385"/>
      <c r="F3" s="385"/>
    </row>
    <row r="4" spans="1:12" s="70" customFormat="1" ht="30" customHeight="1" x14ac:dyDescent="0.2">
      <c r="A4" s="359" t="s">
        <v>408</v>
      </c>
      <c r="B4" s="359"/>
      <c r="C4" s="359"/>
      <c r="D4" s="359"/>
      <c r="E4" s="359"/>
      <c r="F4" s="359"/>
    </row>
    <row r="5" spans="1:12" s="70" customFormat="1" ht="15" customHeight="1" x14ac:dyDescent="0.2">
      <c r="A5" s="66"/>
      <c r="B5" s="66"/>
      <c r="C5" s="66"/>
      <c r="D5" s="66"/>
      <c r="E5" s="66"/>
      <c r="F5" s="66"/>
    </row>
    <row r="6" spans="1:12" s="93" customFormat="1" ht="39.950000000000003" customHeight="1" x14ac:dyDescent="0.2">
      <c r="A6" s="120" t="s">
        <v>141</v>
      </c>
      <c r="B6" s="120" t="s">
        <v>162</v>
      </c>
      <c r="C6" s="120" t="s">
        <v>143</v>
      </c>
      <c r="D6" s="120" t="s">
        <v>200</v>
      </c>
      <c r="E6" s="122" t="s">
        <v>142</v>
      </c>
      <c r="F6" s="120" t="s">
        <v>160</v>
      </c>
    </row>
    <row r="7" spans="1:12" s="93" customFormat="1" ht="20.100000000000001" customHeight="1" x14ac:dyDescent="0.2">
      <c r="A7" s="122">
        <v>1</v>
      </c>
      <c r="B7" s="122">
        <v>2</v>
      </c>
      <c r="C7" s="122">
        <v>3</v>
      </c>
      <c r="D7" s="122">
        <v>4</v>
      </c>
      <c r="E7" s="122">
        <v>5</v>
      </c>
      <c r="F7" s="122">
        <v>6</v>
      </c>
    </row>
    <row r="8" spans="1:12" s="70" customFormat="1" ht="15" customHeight="1" x14ac:dyDescent="0.2">
      <c r="A8" s="97">
        <v>1</v>
      </c>
      <c r="B8" s="97" t="s">
        <v>328</v>
      </c>
      <c r="C8" s="98" t="s">
        <v>329</v>
      </c>
      <c r="D8" s="94">
        <v>162329</v>
      </c>
      <c r="E8" s="310">
        <v>0.1031</v>
      </c>
      <c r="F8" s="95">
        <v>4.3</v>
      </c>
      <c r="K8" s="96"/>
      <c r="L8" s="96"/>
    </row>
    <row r="9" spans="1:12" s="70" customFormat="1" ht="15" customHeight="1" x14ac:dyDescent="0.2">
      <c r="A9" s="97">
        <v>2</v>
      </c>
      <c r="B9" s="97" t="s">
        <v>330</v>
      </c>
      <c r="C9" s="98" t="s">
        <v>331</v>
      </c>
      <c r="D9" s="94">
        <v>160481</v>
      </c>
      <c r="E9" s="310">
        <v>0.1019</v>
      </c>
      <c r="F9" s="95">
        <v>4.5</v>
      </c>
      <c r="K9" s="96"/>
      <c r="L9" s="96"/>
    </row>
    <row r="10" spans="1:12" s="70" customFormat="1" ht="15" customHeight="1" x14ac:dyDescent="0.2">
      <c r="A10" s="97">
        <v>3</v>
      </c>
      <c r="B10" s="97" t="s">
        <v>332</v>
      </c>
      <c r="C10" s="98" t="s">
        <v>333</v>
      </c>
      <c r="D10" s="94">
        <v>83367</v>
      </c>
      <c r="E10" s="310">
        <v>5.2900000000000003E-2</v>
      </c>
      <c r="F10" s="95">
        <v>7.6</v>
      </c>
      <c r="K10" s="96"/>
      <c r="L10" s="96"/>
    </row>
    <row r="11" spans="1:12" s="70" customFormat="1" ht="30" customHeight="1" x14ac:dyDescent="0.2">
      <c r="A11" s="97">
        <v>4</v>
      </c>
      <c r="B11" s="97" t="s">
        <v>334</v>
      </c>
      <c r="C11" s="98" t="s">
        <v>335</v>
      </c>
      <c r="D11" s="94">
        <v>71563</v>
      </c>
      <c r="E11" s="310">
        <v>4.5400000000000003E-2</v>
      </c>
      <c r="F11" s="95">
        <v>13.8</v>
      </c>
      <c r="K11" s="96"/>
      <c r="L11" s="96"/>
    </row>
    <row r="12" spans="1:12" s="70" customFormat="1" ht="15" customHeight="1" x14ac:dyDescent="0.2">
      <c r="A12" s="97">
        <v>5</v>
      </c>
      <c r="B12" s="97" t="s">
        <v>336</v>
      </c>
      <c r="C12" s="98" t="s">
        <v>337</v>
      </c>
      <c r="D12" s="94">
        <v>42942</v>
      </c>
      <c r="E12" s="310">
        <v>2.7300000000000001E-2</v>
      </c>
      <c r="F12" s="95">
        <v>5</v>
      </c>
      <c r="K12" s="96"/>
      <c r="L12" s="96"/>
    </row>
    <row r="13" spans="1:12" s="70" customFormat="1" ht="30" customHeight="1" x14ac:dyDescent="0.2">
      <c r="A13" s="97">
        <v>6</v>
      </c>
      <c r="B13" s="97" t="s">
        <v>338</v>
      </c>
      <c r="C13" s="98" t="s">
        <v>339</v>
      </c>
      <c r="D13" s="94">
        <v>35489</v>
      </c>
      <c r="E13" s="310">
        <v>2.2499999999999999E-2</v>
      </c>
      <c r="F13" s="95">
        <v>4.5999999999999996</v>
      </c>
      <c r="K13" s="96"/>
      <c r="L13" s="96"/>
    </row>
    <row r="14" spans="1:12" s="70" customFormat="1" ht="15" customHeight="1" x14ac:dyDescent="0.2">
      <c r="A14" s="97">
        <v>7</v>
      </c>
      <c r="B14" s="97" t="s">
        <v>340</v>
      </c>
      <c r="C14" s="98" t="s">
        <v>341</v>
      </c>
      <c r="D14" s="94">
        <v>33813</v>
      </c>
      <c r="E14" s="310">
        <v>2.1499999999999998E-2</v>
      </c>
      <c r="F14" s="95">
        <v>27.8</v>
      </c>
      <c r="K14" s="96"/>
      <c r="L14" s="96"/>
    </row>
    <row r="15" spans="1:12" s="70" customFormat="1" ht="30" customHeight="1" x14ac:dyDescent="0.2">
      <c r="A15" s="97">
        <v>8</v>
      </c>
      <c r="B15" s="97" t="s">
        <v>342</v>
      </c>
      <c r="C15" s="98" t="s">
        <v>343</v>
      </c>
      <c r="D15" s="94">
        <v>22480</v>
      </c>
      <c r="E15" s="310">
        <v>1.43E-2</v>
      </c>
      <c r="F15" s="95">
        <v>12.7</v>
      </c>
      <c r="K15" s="96"/>
      <c r="L15" s="96"/>
    </row>
    <row r="16" spans="1:12" s="70" customFormat="1" ht="15" customHeight="1" x14ac:dyDescent="0.2">
      <c r="A16" s="97">
        <v>9</v>
      </c>
      <c r="B16" s="97" t="s">
        <v>344</v>
      </c>
      <c r="C16" s="98" t="s">
        <v>345</v>
      </c>
      <c r="D16" s="94">
        <v>17867</v>
      </c>
      <c r="E16" s="310">
        <v>1.1299999999999999E-2</v>
      </c>
      <c r="F16" s="95">
        <v>23.6</v>
      </c>
      <c r="K16" s="96"/>
      <c r="L16" s="96"/>
    </row>
    <row r="17" spans="1:12" s="70" customFormat="1" ht="15" customHeight="1" x14ac:dyDescent="0.2">
      <c r="A17" s="97">
        <v>10</v>
      </c>
      <c r="B17" s="97" t="s">
        <v>346</v>
      </c>
      <c r="C17" s="98" t="s">
        <v>347</v>
      </c>
      <c r="D17" s="94">
        <v>16428</v>
      </c>
      <c r="E17" s="310">
        <v>1.04E-2</v>
      </c>
      <c r="F17" s="95">
        <v>10.5</v>
      </c>
      <c r="K17" s="96"/>
      <c r="L17" s="96"/>
    </row>
    <row r="18" spans="1:12" s="70" customFormat="1" ht="15" customHeight="1" x14ac:dyDescent="0.2">
      <c r="A18" s="97">
        <v>11</v>
      </c>
      <c r="B18" s="97" t="s">
        <v>348</v>
      </c>
      <c r="C18" s="98" t="s">
        <v>349</v>
      </c>
      <c r="D18" s="94">
        <v>13998</v>
      </c>
      <c r="E18" s="310">
        <v>8.8999999999999999E-3</v>
      </c>
      <c r="F18" s="95">
        <v>10.7</v>
      </c>
      <c r="K18" s="96"/>
      <c r="L18" s="96"/>
    </row>
    <row r="19" spans="1:12" s="70" customFormat="1" ht="15" customHeight="1" x14ac:dyDescent="0.2">
      <c r="A19" s="97">
        <v>12</v>
      </c>
      <c r="B19" s="97" t="s">
        <v>350</v>
      </c>
      <c r="C19" s="99" t="s">
        <v>351</v>
      </c>
      <c r="D19" s="94">
        <v>11784</v>
      </c>
      <c r="E19" s="310">
        <v>7.4999999999999997E-3</v>
      </c>
      <c r="F19" s="95">
        <v>5.2</v>
      </c>
      <c r="K19" s="96"/>
      <c r="L19" s="96"/>
    </row>
    <row r="20" spans="1:12" s="70" customFormat="1" ht="15" customHeight="1" x14ac:dyDescent="0.2">
      <c r="A20" s="97">
        <v>13</v>
      </c>
      <c r="B20" s="97" t="s">
        <v>352</v>
      </c>
      <c r="C20" s="98" t="s">
        <v>353</v>
      </c>
      <c r="D20" s="94">
        <v>11588</v>
      </c>
      <c r="E20" s="310">
        <v>7.4000000000000003E-3</v>
      </c>
      <c r="F20" s="95">
        <v>3.7</v>
      </c>
      <c r="K20" s="96"/>
      <c r="L20" s="96"/>
    </row>
    <row r="21" spans="1:12" s="70" customFormat="1" ht="15" customHeight="1" x14ac:dyDescent="0.2">
      <c r="A21" s="97">
        <v>14</v>
      </c>
      <c r="B21" s="97" t="s">
        <v>354</v>
      </c>
      <c r="C21" s="98" t="s">
        <v>355</v>
      </c>
      <c r="D21" s="94">
        <v>11425</v>
      </c>
      <c r="E21" s="310">
        <v>7.3000000000000001E-3</v>
      </c>
      <c r="F21" s="95">
        <v>3.8</v>
      </c>
      <c r="K21" s="96"/>
      <c r="L21" s="96"/>
    </row>
    <row r="22" spans="1:12" s="70" customFormat="1" ht="30" customHeight="1" x14ac:dyDescent="0.2">
      <c r="A22" s="97">
        <v>15</v>
      </c>
      <c r="B22" s="97" t="s">
        <v>356</v>
      </c>
      <c r="C22" s="98" t="s">
        <v>357</v>
      </c>
      <c r="D22" s="94">
        <v>10747</v>
      </c>
      <c r="E22" s="310">
        <v>6.7999999999999996E-3</v>
      </c>
      <c r="F22" s="95">
        <v>14.4</v>
      </c>
      <c r="K22" s="96"/>
      <c r="L22" s="96"/>
    </row>
    <row r="23" spans="1:12" s="70" customFormat="1" ht="15" customHeight="1" x14ac:dyDescent="0.2">
      <c r="A23" s="97">
        <v>16</v>
      </c>
      <c r="B23" s="97" t="s">
        <v>358</v>
      </c>
      <c r="C23" s="98" t="s">
        <v>359</v>
      </c>
      <c r="D23" s="94">
        <v>10460</v>
      </c>
      <c r="E23" s="310">
        <v>6.6E-3</v>
      </c>
      <c r="F23" s="95">
        <v>4.7</v>
      </c>
      <c r="K23" s="96"/>
      <c r="L23" s="96"/>
    </row>
    <row r="24" spans="1:12" s="70" customFormat="1" ht="15" customHeight="1" x14ac:dyDescent="0.2">
      <c r="A24" s="97">
        <v>17</v>
      </c>
      <c r="B24" s="97" t="s">
        <v>360</v>
      </c>
      <c r="C24" s="98" t="s">
        <v>361</v>
      </c>
      <c r="D24" s="94">
        <v>9897</v>
      </c>
      <c r="E24" s="310">
        <v>6.3E-3</v>
      </c>
      <c r="F24" s="95">
        <v>6.1</v>
      </c>
      <c r="K24" s="96"/>
      <c r="L24" s="96"/>
    </row>
    <row r="25" spans="1:12" s="70" customFormat="1" ht="15" customHeight="1" x14ac:dyDescent="0.2">
      <c r="A25" s="97">
        <v>18</v>
      </c>
      <c r="B25" s="97" t="s">
        <v>362</v>
      </c>
      <c r="C25" s="98" t="s">
        <v>363</v>
      </c>
      <c r="D25" s="94">
        <v>9526</v>
      </c>
      <c r="E25" s="310">
        <v>6.0000000000000001E-3</v>
      </c>
      <c r="F25" s="95">
        <v>3.9</v>
      </c>
      <c r="K25" s="96"/>
      <c r="L25" s="96"/>
    </row>
    <row r="26" spans="1:12" s="70" customFormat="1" ht="15" customHeight="1" x14ac:dyDescent="0.2">
      <c r="A26" s="97">
        <v>19</v>
      </c>
      <c r="B26" s="97" t="s">
        <v>364</v>
      </c>
      <c r="C26" s="98" t="s">
        <v>365</v>
      </c>
      <c r="D26" s="94">
        <v>7506</v>
      </c>
      <c r="E26" s="310">
        <v>4.7999999999999996E-3</v>
      </c>
      <c r="F26" s="95">
        <v>13.5</v>
      </c>
      <c r="K26" s="96"/>
      <c r="L26" s="96"/>
    </row>
    <row r="27" spans="1:12" s="70" customFormat="1" ht="15" customHeight="1" x14ac:dyDescent="0.2">
      <c r="A27" s="137">
        <v>20</v>
      </c>
      <c r="B27" s="137" t="s">
        <v>366</v>
      </c>
      <c r="C27" s="138" t="s">
        <v>367</v>
      </c>
      <c r="D27" s="139">
        <v>7474</v>
      </c>
      <c r="E27" s="311">
        <v>4.7000000000000002E-3</v>
      </c>
      <c r="F27" s="140">
        <v>4.0999999999999996</v>
      </c>
      <c r="K27" s="96"/>
      <c r="L27" s="96"/>
    </row>
    <row r="28" spans="1:12" ht="9.9499999999999993" customHeight="1" x14ac:dyDescent="0.2">
      <c r="E28" s="64"/>
    </row>
    <row r="29" spans="1:12" s="5" customFormat="1" ht="15" customHeight="1" x14ac:dyDescent="0.2">
      <c r="A29" s="357" t="s">
        <v>209</v>
      </c>
      <c r="B29" s="357"/>
      <c r="C29" s="357"/>
      <c r="D29" s="357"/>
      <c r="E29" s="357"/>
      <c r="F29" s="357"/>
    </row>
    <row r="30" spans="1:12" x14ac:dyDescent="0.2">
      <c r="B30" s="180"/>
      <c r="C30" s="183"/>
      <c r="D30" s="184"/>
      <c r="E30" s="184"/>
      <c r="F30" s="184"/>
    </row>
    <row r="31" spans="1:12" x14ac:dyDescent="0.2">
      <c r="B31" s="180"/>
      <c r="C31" s="183"/>
      <c r="D31" s="184"/>
      <c r="E31" s="184"/>
      <c r="F31" s="184"/>
    </row>
    <row r="32" spans="1:12" x14ac:dyDescent="0.2">
      <c r="B32" s="183"/>
      <c r="C32" s="184"/>
      <c r="D32" s="184"/>
      <c r="E32" s="184"/>
      <c r="F32" s="183"/>
    </row>
    <row r="33" spans="2:22" x14ac:dyDescent="0.2">
      <c r="B33" s="183"/>
      <c r="C33" s="184"/>
      <c r="D33" s="184"/>
      <c r="E33" s="184"/>
      <c r="F33" s="183"/>
    </row>
    <row r="34" spans="2:22" x14ac:dyDescent="0.2">
      <c r="B34" s="183"/>
      <c r="C34" s="184"/>
      <c r="D34" s="184"/>
      <c r="E34" s="184"/>
      <c r="F34" s="183"/>
    </row>
    <row r="35" spans="2:22" x14ac:dyDescent="0.2">
      <c r="B35" s="183"/>
      <c r="C35" s="184"/>
      <c r="D35" s="184"/>
      <c r="E35" s="184"/>
      <c r="F35" s="183"/>
    </row>
    <row r="36" spans="2:22" x14ac:dyDescent="0.2">
      <c r="B36" s="183"/>
      <c r="C36" s="184"/>
      <c r="D36" s="184"/>
      <c r="E36" s="184"/>
      <c r="F36" s="183"/>
    </row>
    <row r="37" spans="2:22" ht="12.75" customHeight="1" x14ac:dyDescent="0.2">
      <c r="B37" s="183"/>
      <c r="C37" s="184"/>
      <c r="D37" s="184"/>
      <c r="E37" s="184"/>
      <c r="F37" s="183"/>
    </row>
    <row r="38" spans="2:22" ht="12.75" customHeight="1" x14ac:dyDescent="0.2">
      <c r="B38" s="183"/>
      <c r="C38" s="184"/>
      <c r="D38" s="184"/>
      <c r="E38" s="184"/>
      <c r="F38" s="183"/>
    </row>
    <row r="39" spans="2:22" ht="12.75" customHeight="1" x14ac:dyDescent="0.2">
      <c r="B39" s="183"/>
      <c r="C39" s="184"/>
      <c r="D39" s="184"/>
      <c r="E39" s="184"/>
      <c r="F39" s="183"/>
    </row>
    <row r="40" spans="2:22" x14ac:dyDescent="0.2">
      <c r="B40" s="183"/>
      <c r="C40" s="184"/>
      <c r="D40" s="184"/>
      <c r="E40" s="184"/>
      <c r="F40" s="183"/>
    </row>
    <row r="41" spans="2:22" x14ac:dyDescent="0.2">
      <c r="B41" s="180"/>
      <c r="C41" s="181"/>
      <c r="D41" s="182"/>
      <c r="E41" s="12"/>
      <c r="F41" s="12"/>
    </row>
    <row r="42" spans="2:22" ht="14.25" customHeight="1" x14ac:dyDescent="0.2">
      <c r="B42" s="180"/>
      <c r="C42" s="181"/>
      <c r="D42" s="182"/>
      <c r="E42" s="12"/>
      <c r="F42" s="12"/>
    </row>
    <row r="43" spans="2:22" x14ac:dyDescent="0.2">
      <c r="B43" s="180"/>
      <c r="C43" s="181"/>
      <c r="D43" s="182"/>
      <c r="E43" s="12"/>
      <c r="F43" s="12"/>
    </row>
    <row r="44" spans="2:22" x14ac:dyDescent="0.2">
      <c r="B44" s="180"/>
      <c r="C44" s="181"/>
      <c r="D44" s="182"/>
      <c r="E44" s="12"/>
      <c r="F44" s="12"/>
      <c r="V44" s="63"/>
    </row>
    <row r="45" spans="2:22" x14ac:dyDescent="0.2">
      <c r="B45" s="180"/>
      <c r="C45" s="181"/>
      <c r="D45" s="182"/>
      <c r="E45" s="12"/>
      <c r="F45" s="12"/>
    </row>
    <row r="46" spans="2:22" x14ac:dyDescent="0.2">
      <c r="B46" s="180"/>
      <c r="C46" s="181"/>
      <c r="D46" s="182"/>
      <c r="E46" s="12"/>
      <c r="F46" s="12"/>
    </row>
    <row r="47" spans="2:22" x14ac:dyDescent="0.2">
      <c r="B47" s="180"/>
      <c r="C47" s="181"/>
      <c r="D47" s="182"/>
      <c r="E47" s="12"/>
      <c r="F47" s="12"/>
    </row>
    <row r="48" spans="2:22" x14ac:dyDescent="0.2">
      <c r="B48" s="180"/>
      <c r="C48" s="12"/>
      <c r="D48" s="12"/>
      <c r="E48" s="12"/>
      <c r="F48" s="12"/>
    </row>
    <row r="49" spans="1:6" x14ac:dyDescent="0.2">
      <c r="B49" s="180"/>
      <c r="C49" s="12"/>
      <c r="D49" s="12"/>
      <c r="E49" s="12"/>
      <c r="F49" s="12"/>
    </row>
    <row r="50" spans="1:6" x14ac:dyDescent="0.2">
      <c r="A50" s="42"/>
      <c r="B50" s="181"/>
      <c r="C50" s="12"/>
      <c r="D50" s="12"/>
      <c r="E50" s="12"/>
      <c r="F50" s="12"/>
    </row>
    <row r="51" spans="1:6" x14ac:dyDescent="0.2">
      <c r="A51" s="42"/>
      <c r="B51" s="181"/>
      <c r="C51" s="12"/>
      <c r="D51" s="12"/>
      <c r="E51" s="12"/>
      <c r="F51" s="12"/>
    </row>
    <row r="52" spans="1:6" x14ac:dyDescent="0.2">
      <c r="A52" s="42"/>
      <c r="B52" s="181"/>
      <c r="C52" s="12"/>
      <c r="D52" s="12"/>
      <c r="E52" s="12"/>
      <c r="F52" s="12"/>
    </row>
    <row r="53" spans="1:6" ht="13.5" customHeight="1" x14ac:dyDescent="0.2">
      <c r="B53" s="181"/>
      <c r="C53" s="12"/>
      <c r="D53" s="12"/>
      <c r="E53" s="12"/>
      <c r="F53" s="12"/>
    </row>
    <row r="54" spans="1:6" x14ac:dyDescent="0.2">
      <c r="B54" s="180"/>
      <c r="C54" s="12"/>
      <c r="D54" s="12"/>
      <c r="E54" s="12"/>
      <c r="F54" s="12"/>
    </row>
    <row r="55" spans="1:6" x14ac:dyDescent="0.2">
      <c r="B55" s="180"/>
      <c r="C55" s="12"/>
      <c r="D55" s="12"/>
      <c r="E55" s="12"/>
      <c r="F55" s="12"/>
    </row>
    <row r="56" spans="1:6" x14ac:dyDescent="0.2">
      <c r="B56" s="180"/>
      <c r="C56" s="12"/>
      <c r="D56" s="12"/>
      <c r="E56" s="12"/>
      <c r="F56" s="12"/>
    </row>
    <row r="57" spans="1:6" x14ac:dyDescent="0.2">
      <c r="B57" s="180"/>
      <c r="C57" s="12"/>
      <c r="D57" s="12"/>
      <c r="E57" s="12"/>
      <c r="F57" s="12"/>
    </row>
    <row r="58" spans="1:6" x14ac:dyDescent="0.2">
      <c r="B58" s="180"/>
      <c r="C58" s="12"/>
      <c r="D58" s="12"/>
      <c r="E58" s="12"/>
      <c r="F58" s="12"/>
    </row>
    <row r="59" spans="1:6" x14ac:dyDescent="0.2">
      <c r="B59" s="180"/>
      <c r="C59" s="12"/>
      <c r="D59" s="12"/>
      <c r="E59" s="12"/>
      <c r="F59" s="12"/>
    </row>
    <row r="60" spans="1:6" x14ac:dyDescent="0.2">
      <c r="B60" s="180"/>
      <c r="C60" s="12"/>
      <c r="D60" s="12"/>
      <c r="E60" s="12"/>
      <c r="F60" s="12"/>
    </row>
    <row r="61" spans="1:6" x14ac:dyDescent="0.2">
      <c r="B61" s="180"/>
      <c r="C61" s="12"/>
      <c r="D61" s="12"/>
      <c r="E61" s="12"/>
      <c r="F61" s="12"/>
    </row>
    <row r="62" spans="1:6" x14ac:dyDescent="0.2">
      <c r="B62" s="180"/>
      <c r="C62" s="12"/>
      <c r="D62" s="12"/>
      <c r="E62" s="12"/>
      <c r="F62" s="12"/>
    </row>
    <row r="63" spans="1:6" x14ac:dyDescent="0.2">
      <c r="B63" s="180"/>
      <c r="C63" s="12"/>
      <c r="D63" s="12"/>
      <c r="E63" s="12"/>
      <c r="F63" s="12"/>
    </row>
    <row r="64" spans="1:6" x14ac:dyDescent="0.2">
      <c r="B64" s="180"/>
      <c r="C64" s="12"/>
      <c r="D64" s="12"/>
      <c r="E64" s="12"/>
      <c r="F64" s="12"/>
    </row>
    <row r="65" spans="1:6" x14ac:dyDescent="0.2">
      <c r="B65" s="180"/>
      <c r="C65" s="12"/>
      <c r="D65" s="12"/>
      <c r="E65" s="12"/>
      <c r="F65" s="12"/>
    </row>
    <row r="66" spans="1:6" x14ac:dyDescent="0.2">
      <c r="B66" s="180"/>
      <c r="C66" s="12"/>
      <c r="D66" s="12"/>
      <c r="E66" s="12"/>
      <c r="F66" s="12"/>
    </row>
    <row r="67" spans="1:6" x14ac:dyDescent="0.2">
      <c r="A67" s="42"/>
      <c r="B67" s="180"/>
      <c r="C67" s="12"/>
      <c r="D67" s="12"/>
      <c r="E67" s="12"/>
      <c r="F67" s="12"/>
    </row>
    <row r="68" spans="1:6" x14ac:dyDescent="0.2">
      <c r="B68" s="180"/>
      <c r="C68" s="12"/>
      <c r="D68" s="12"/>
      <c r="E68" s="12"/>
      <c r="F68" s="12"/>
    </row>
    <row r="69" spans="1:6" x14ac:dyDescent="0.2">
      <c r="B69" s="180"/>
      <c r="C69" s="12"/>
      <c r="D69" s="12"/>
      <c r="E69" s="12"/>
      <c r="F69" s="12"/>
    </row>
    <row r="70" spans="1:6" x14ac:dyDescent="0.2">
      <c r="B70" s="180"/>
      <c r="C70" s="12"/>
      <c r="D70" s="12"/>
      <c r="E70" s="12"/>
      <c r="F70" s="12"/>
    </row>
    <row r="71" spans="1:6" x14ac:dyDescent="0.2">
      <c r="B71" s="180"/>
      <c r="C71" s="12"/>
      <c r="D71" s="12"/>
      <c r="E71" s="12"/>
      <c r="F71" s="12"/>
    </row>
    <row r="72" spans="1:6" x14ac:dyDescent="0.2">
      <c r="B72" s="180"/>
      <c r="C72" s="12"/>
      <c r="D72" s="12"/>
      <c r="E72" s="12"/>
      <c r="F72" s="12"/>
    </row>
    <row r="73" spans="1:6" x14ac:dyDescent="0.2">
      <c r="B73" s="180"/>
      <c r="C73" s="12"/>
      <c r="D73" s="12"/>
      <c r="E73" s="12"/>
      <c r="F73" s="12"/>
    </row>
    <row r="74" spans="1:6" x14ac:dyDescent="0.2">
      <c r="B74" s="180"/>
      <c r="C74" s="12"/>
      <c r="D74" s="12"/>
      <c r="E74" s="12"/>
      <c r="F74" s="12"/>
    </row>
    <row r="75" spans="1:6" x14ac:dyDescent="0.2">
      <c r="B75" s="180"/>
      <c r="C75" s="12"/>
      <c r="D75" s="12"/>
      <c r="E75" s="12"/>
      <c r="F75" s="12"/>
    </row>
    <row r="76" spans="1:6" x14ac:dyDescent="0.2">
      <c r="B76" s="180"/>
      <c r="C76" s="12"/>
      <c r="D76" s="12"/>
      <c r="E76" s="12"/>
      <c r="F76" s="12"/>
    </row>
    <row r="77" spans="1:6" x14ac:dyDescent="0.2">
      <c r="B77" s="180"/>
      <c r="C77" s="12"/>
      <c r="D77" s="12"/>
      <c r="E77" s="12"/>
      <c r="F77" s="12"/>
    </row>
    <row r="78" spans="1:6" x14ac:dyDescent="0.2">
      <c r="B78" s="180"/>
      <c r="C78" s="12"/>
      <c r="D78" s="12"/>
      <c r="E78" s="12"/>
      <c r="F78" s="12"/>
    </row>
    <row r="79" spans="1:6" x14ac:dyDescent="0.2">
      <c r="B79" s="180"/>
      <c r="C79" s="12"/>
      <c r="D79" s="12"/>
      <c r="E79" s="12"/>
      <c r="F79" s="12"/>
    </row>
    <row r="80" spans="1:6" x14ac:dyDescent="0.2">
      <c r="B80" s="180"/>
      <c r="C80" s="12"/>
      <c r="D80" s="12"/>
      <c r="E80" s="12"/>
      <c r="F80" s="12"/>
    </row>
    <row r="81" spans="1:6" x14ac:dyDescent="0.2">
      <c r="B81" s="180"/>
      <c r="C81" s="12"/>
      <c r="D81" s="12"/>
      <c r="E81" s="12"/>
      <c r="F81" s="12"/>
    </row>
    <row r="82" spans="1:6" x14ac:dyDescent="0.2">
      <c r="B82" s="180"/>
      <c r="C82" s="12"/>
      <c r="D82" s="12"/>
      <c r="E82" s="12"/>
      <c r="F82" s="12"/>
    </row>
    <row r="83" spans="1:6" x14ac:dyDescent="0.2">
      <c r="B83" s="180"/>
      <c r="C83" s="12"/>
      <c r="D83" s="12"/>
      <c r="E83" s="12"/>
      <c r="F83" s="12"/>
    </row>
    <row r="84" spans="1:6" x14ac:dyDescent="0.2">
      <c r="B84" s="180"/>
      <c r="C84" s="12"/>
      <c r="D84" s="12"/>
      <c r="E84" s="12"/>
      <c r="F84" s="12"/>
    </row>
    <row r="85" spans="1:6" x14ac:dyDescent="0.2">
      <c r="B85" s="180"/>
      <c r="C85" s="12"/>
      <c r="D85" s="12"/>
      <c r="E85" s="12"/>
      <c r="F85" s="12"/>
    </row>
    <row r="86" spans="1:6" x14ac:dyDescent="0.2">
      <c r="B86" s="180"/>
      <c r="C86" s="12"/>
      <c r="D86" s="12"/>
      <c r="E86" s="12"/>
      <c r="F86" s="12"/>
    </row>
    <row r="87" spans="1:6" x14ac:dyDescent="0.2">
      <c r="B87" s="180"/>
      <c r="C87" s="12"/>
      <c r="D87" s="12"/>
      <c r="E87" s="12"/>
      <c r="F87" s="12"/>
    </row>
    <row r="88" spans="1:6" x14ac:dyDescent="0.2">
      <c r="B88" s="180"/>
      <c r="C88" s="12"/>
      <c r="D88" s="12"/>
      <c r="E88" s="12"/>
      <c r="F88" s="12"/>
    </row>
    <row r="89" spans="1:6" x14ac:dyDescent="0.2">
      <c r="B89" s="180"/>
      <c r="C89" s="12"/>
      <c r="D89" s="12"/>
      <c r="E89" s="12"/>
      <c r="F89" s="12"/>
    </row>
    <row r="90" spans="1:6" x14ac:dyDescent="0.2">
      <c r="B90" s="180"/>
      <c r="C90" s="12"/>
      <c r="D90" s="12"/>
      <c r="E90" s="12"/>
      <c r="F90" s="12"/>
    </row>
    <row r="91" spans="1:6" x14ac:dyDescent="0.2">
      <c r="B91" s="180"/>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topLeftCell="A4" zoomScale="73" zoomScaleNormal="73" workbookViewId="0">
      <selection activeCell="S17" sqref="S17"/>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78"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47" t="s">
        <v>64</v>
      </c>
      <c r="B1" s="73"/>
      <c r="C1" s="73"/>
      <c r="D1" s="73"/>
      <c r="E1" s="73"/>
      <c r="F1" s="73"/>
      <c r="G1" s="73"/>
      <c r="H1" s="179"/>
      <c r="I1" s="76"/>
    </row>
    <row r="2" spans="1:41" ht="15" customHeight="1" x14ac:dyDescent="0.2">
      <c r="A2" s="147"/>
      <c r="B2" s="238"/>
      <c r="C2" s="238"/>
      <c r="D2" s="238"/>
      <c r="E2" s="238"/>
      <c r="F2" s="238"/>
      <c r="G2" s="238"/>
      <c r="H2" s="76"/>
      <c r="I2" s="76"/>
    </row>
    <row r="3" spans="1:41" ht="15" customHeight="1" x14ac:dyDescent="0.2">
      <c r="A3" s="375" t="s">
        <v>230</v>
      </c>
      <c r="B3" s="376"/>
      <c r="C3" s="376"/>
      <c r="D3" s="376"/>
      <c r="E3" s="376"/>
      <c r="F3" s="376"/>
      <c r="G3" s="376"/>
      <c r="H3" s="376"/>
      <c r="I3" s="250"/>
      <c r="O3" s="300"/>
      <c r="P3" s="301"/>
      <c r="Q3" s="301"/>
      <c r="R3" s="301"/>
      <c r="S3" s="301"/>
      <c r="T3" s="301"/>
      <c r="U3" s="301"/>
      <c r="V3" s="301"/>
    </row>
    <row r="4" spans="1:41" ht="45" customHeight="1" x14ac:dyDescent="0.2">
      <c r="A4" s="358" t="s">
        <v>306</v>
      </c>
      <c r="B4" s="359"/>
      <c r="C4" s="359"/>
      <c r="D4" s="359"/>
      <c r="E4" s="359"/>
      <c r="F4" s="359"/>
      <c r="G4" s="359"/>
      <c r="H4" s="359"/>
      <c r="I4" s="245"/>
      <c r="J4" s="244"/>
      <c r="K4" s="244"/>
      <c r="L4" s="244"/>
      <c r="M4" s="244"/>
      <c r="N4" s="244"/>
      <c r="O4" s="299"/>
      <c r="P4" s="244"/>
      <c r="Q4" s="244"/>
      <c r="R4" s="244"/>
      <c r="S4" s="244"/>
      <c r="T4" s="244"/>
      <c r="U4" s="244"/>
      <c r="V4" s="244"/>
    </row>
    <row r="5" spans="1:41" ht="15" customHeight="1" x14ac:dyDescent="0.2">
      <c r="A5" s="75"/>
      <c r="B5" s="74"/>
      <c r="C5" s="74"/>
      <c r="D5" s="74"/>
      <c r="E5" s="74"/>
      <c r="F5" s="74"/>
      <c r="G5" s="74"/>
      <c r="H5" s="163"/>
      <c r="I5" s="239"/>
      <c r="P5" s="101"/>
      <c r="Q5" s="101"/>
      <c r="X5" s="101"/>
    </row>
    <row r="6" spans="1:41" ht="15" customHeight="1" x14ac:dyDescent="0.2">
      <c r="A6" s="367" t="s">
        <v>227</v>
      </c>
      <c r="B6" s="373" t="s">
        <v>5</v>
      </c>
      <c r="C6" s="373"/>
      <c r="D6" s="373"/>
      <c r="E6" s="373"/>
      <c r="F6" s="373"/>
      <c r="G6" s="373"/>
      <c r="H6" s="373"/>
      <c r="I6" s="367" t="s">
        <v>227</v>
      </c>
      <c r="J6" s="373" t="s">
        <v>212</v>
      </c>
      <c r="K6" s="373"/>
      <c r="L6" s="373"/>
      <c r="M6" s="373"/>
      <c r="N6" s="373"/>
      <c r="O6" s="373"/>
      <c r="P6" s="373"/>
      <c r="Q6" s="367" t="s">
        <v>227</v>
      </c>
      <c r="R6" s="373" t="s">
        <v>213</v>
      </c>
      <c r="S6" s="373"/>
      <c r="T6" s="373"/>
      <c r="U6" s="373"/>
      <c r="V6" s="373"/>
      <c r="W6" s="373"/>
      <c r="X6" s="373"/>
    </row>
    <row r="7" spans="1:41" ht="50.1" customHeight="1" x14ac:dyDescent="0.2">
      <c r="A7" s="368"/>
      <c r="B7" s="363" t="s">
        <v>151</v>
      </c>
      <c r="C7" s="363"/>
      <c r="D7" s="363"/>
      <c r="E7" s="363" t="s">
        <v>155</v>
      </c>
      <c r="F7" s="363"/>
      <c r="G7" s="363"/>
      <c r="H7" s="364" t="s">
        <v>135</v>
      </c>
      <c r="I7" s="368"/>
      <c r="J7" s="363" t="s">
        <v>151</v>
      </c>
      <c r="K7" s="363"/>
      <c r="L7" s="363"/>
      <c r="M7" s="363" t="s">
        <v>155</v>
      </c>
      <c r="N7" s="363"/>
      <c r="O7" s="363"/>
      <c r="P7" s="364" t="s">
        <v>135</v>
      </c>
      <c r="Q7" s="368"/>
      <c r="R7" s="363" t="s">
        <v>151</v>
      </c>
      <c r="S7" s="363"/>
      <c r="T7" s="363"/>
      <c r="U7" s="363" t="s">
        <v>155</v>
      </c>
      <c r="V7" s="363"/>
      <c r="W7" s="363"/>
      <c r="X7" s="364" t="s">
        <v>135</v>
      </c>
    </row>
    <row r="8" spans="1:41" ht="60" customHeight="1" x14ac:dyDescent="0.2">
      <c r="A8" s="369"/>
      <c r="B8" s="112" t="s">
        <v>131</v>
      </c>
      <c r="C8" s="112" t="s">
        <v>132</v>
      </c>
      <c r="D8" s="113" t="s">
        <v>133</v>
      </c>
      <c r="E8" s="112" t="s">
        <v>154</v>
      </c>
      <c r="F8" s="112" t="s">
        <v>152</v>
      </c>
      <c r="G8" s="113" t="s">
        <v>136</v>
      </c>
      <c r="H8" s="365"/>
      <c r="I8" s="369"/>
      <c r="J8" s="112" t="s">
        <v>131</v>
      </c>
      <c r="K8" s="112" t="s">
        <v>132</v>
      </c>
      <c r="L8" s="113" t="s">
        <v>133</v>
      </c>
      <c r="M8" s="112" t="s">
        <v>154</v>
      </c>
      <c r="N8" s="112" t="s">
        <v>152</v>
      </c>
      <c r="O8" s="113" t="s">
        <v>136</v>
      </c>
      <c r="P8" s="365"/>
      <c r="Q8" s="369"/>
      <c r="R8" s="112" t="s">
        <v>131</v>
      </c>
      <c r="S8" s="112" t="s">
        <v>132</v>
      </c>
      <c r="T8" s="113" t="s">
        <v>133</v>
      </c>
      <c r="U8" s="112" t="s">
        <v>154</v>
      </c>
      <c r="V8" s="112" t="s">
        <v>152</v>
      </c>
      <c r="W8" s="113" t="s">
        <v>136</v>
      </c>
      <c r="X8" s="365"/>
    </row>
    <row r="9" spans="1:41" s="84" customFormat="1" ht="20.100000000000001" customHeight="1" x14ac:dyDescent="0.2">
      <c r="A9" s="122">
        <v>1</v>
      </c>
      <c r="B9" s="112">
        <v>2</v>
      </c>
      <c r="C9" s="112">
        <v>3</v>
      </c>
      <c r="D9" s="113" t="s">
        <v>134</v>
      </c>
      <c r="E9" s="113">
        <v>5</v>
      </c>
      <c r="F9" s="113">
        <v>6</v>
      </c>
      <c r="G9" s="113" t="s">
        <v>149</v>
      </c>
      <c r="H9" s="112" t="s">
        <v>150</v>
      </c>
      <c r="I9" s="122">
        <v>9</v>
      </c>
      <c r="J9" s="112">
        <v>10</v>
      </c>
      <c r="K9" s="112">
        <v>11</v>
      </c>
      <c r="L9" s="113" t="s">
        <v>240</v>
      </c>
      <c r="M9" s="113">
        <v>13</v>
      </c>
      <c r="N9" s="113">
        <v>14</v>
      </c>
      <c r="O9" s="113" t="s">
        <v>241</v>
      </c>
      <c r="P9" s="112" t="s">
        <v>242</v>
      </c>
      <c r="Q9" s="122">
        <v>17</v>
      </c>
      <c r="R9" s="112">
        <v>18</v>
      </c>
      <c r="S9" s="112">
        <v>19</v>
      </c>
      <c r="T9" s="113" t="s">
        <v>243</v>
      </c>
      <c r="U9" s="113">
        <v>21</v>
      </c>
      <c r="V9" s="113">
        <v>22</v>
      </c>
      <c r="W9" s="113" t="s">
        <v>244</v>
      </c>
      <c r="X9" s="112" t="s">
        <v>245</v>
      </c>
    </row>
    <row r="10" spans="1:41" ht="15" customHeight="1" x14ac:dyDescent="0.2">
      <c r="A10" s="269" t="s">
        <v>33</v>
      </c>
      <c r="B10" s="72">
        <f t="shared" ref="B10:B37" si="0">J10+R10</f>
        <v>68</v>
      </c>
      <c r="C10" s="72">
        <f t="shared" ref="C10:C37" si="1">K10+S10</f>
        <v>61</v>
      </c>
      <c r="D10" s="160">
        <f t="shared" ref="D10:D38" si="2">C10/B10</f>
        <v>0.8970588235294118</v>
      </c>
      <c r="E10" s="72">
        <f t="shared" ref="E10:E37" si="3">M10+U10</f>
        <v>165</v>
      </c>
      <c r="F10" s="72">
        <f t="shared" ref="F10:F37" si="4">N10+V10</f>
        <v>151</v>
      </c>
      <c r="G10" s="160">
        <f>F10/E10</f>
        <v>0.91515151515151516</v>
      </c>
      <c r="H10" s="88">
        <f>E10/B10</f>
        <v>2.4264705882352939</v>
      </c>
      <c r="I10" s="269" t="s">
        <v>33</v>
      </c>
      <c r="J10" s="72">
        <v>45</v>
      </c>
      <c r="K10" s="72">
        <v>42</v>
      </c>
      <c r="L10" s="160">
        <f>K10/J10</f>
        <v>0.93333333333333335</v>
      </c>
      <c r="M10" s="72">
        <v>108</v>
      </c>
      <c r="N10" s="72">
        <v>103</v>
      </c>
      <c r="O10" s="160">
        <f>N10/M10</f>
        <v>0.95370370370370372</v>
      </c>
      <c r="P10" s="88">
        <f>M10/J10</f>
        <v>2.4</v>
      </c>
      <c r="Q10" s="269" t="s">
        <v>33</v>
      </c>
      <c r="R10" s="72">
        <v>23</v>
      </c>
      <c r="S10" s="72">
        <v>19</v>
      </c>
      <c r="T10" s="160">
        <f>S10/R10</f>
        <v>0.82608695652173914</v>
      </c>
      <c r="U10" s="72">
        <v>57</v>
      </c>
      <c r="V10" s="72">
        <v>48</v>
      </c>
      <c r="W10" s="160">
        <f>V10/U10</f>
        <v>0.84210526315789469</v>
      </c>
      <c r="X10" s="88">
        <f>U10/R10</f>
        <v>2.4782608695652173</v>
      </c>
      <c r="AK10" s="7"/>
      <c r="AL10" s="7"/>
      <c r="AM10" s="7"/>
      <c r="AN10" s="7"/>
      <c r="AO10" s="7"/>
    </row>
    <row r="11" spans="1:41" ht="15" customHeight="1" x14ac:dyDescent="0.2">
      <c r="A11" s="269" t="s">
        <v>34</v>
      </c>
      <c r="B11" s="72">
        <f t="shared" si="0"/>
        <v>101</v>
      </c>
      <c r="C11" s="72">
        <f t="shared" si="1"/>
        <v>95</v>
      </c>
      <c r="D11" s="160">
        <f t="shared" si="2"/>
        <v>0.94059405940594054</v>
      </c>
      <c r="E11" s="72">
        <f t="shared" si="3"/>
        <v>258</v>
      </c>
      <c r="F11" s="72">
        <f t="shared" si="4"/>
        <v>242</v>
      </c>
      <c r="G11" s="160">
        <f t="shared" ref="G11:G37" si="5">F11/E11</f>
        <v>0.93798449612403101</v>
      </c>
      <c r="H11" s="88">
        <f t="shared" ref="H11:H37" si="6">E11/B11</f>
        <v>2.5544554455445545</v>
      </c>
      <c r="I11" s="269" t="s">
        <v>34</v>
      </c>
      <c r="J11" s="72">
        <v>53</v>
      </c>
      <c r="K11" s="72">
        <v>50</v>
      </c>
      <c r="L11" s="160">
        <f t="shared" ref="L11:L37" si="7">K11/J11</f>
        <v>0.94339622641509435</v>
      </c>
      <c r="M11" s="72">
        <v>147</v>
      </c>
      <c r="N11" s="72">
        <v>139</v>
      </c>
      <c r="O11" s="160">
        <f t="shared" ref="O11:O37" si="8">N11/M11</f>
        <v>0.94557823129251706</v>
      </c>
      <c r="P11" s="88">
        <f t="shared" ref="P11:P37" si="9">M11/J11</f>
        <v>2.7735849056603774</v>
      </c>
      <c r="Q11" s="269" t="s">
        <v>34</v>
      </c>
      <c r="R11" s="72">
        <v>48</v>
      </c>
      <c r="S11" s="72">
        <v>45</v>
      </c>
      <c r="T11" s="160">
        <f t="shared" ref="T11:T37" si="10">S11/R11</f>
        <v>0.9375</v>
      </c>
      <c r="U11" s="72">
        <v>111</v>
      </c>
      <c r="V11" s="72">
        <v>103</v>
      </c>
      <c r="W11" s="160">
        <f t="shared" ref="W11:W37" si="11">V11/U11</f>
        <v>0.92792792792792789</v>
      </c>
      <c r="X11" s="88">
        <f t="shared" ref="X11:X37" si="12">U11/R11</f>
        <v>2.3125</v>
      </c>
      <c r="AK11" s="7"/>
      <c r="AL11" s="7"/>
      <c r="AM11" s="7"/>
      <c r="AN11" s="7"/>
      <c r="AO11" s="7"/>
    </row>
    <row r="12" spans="1:41" ht="15" customHeight="1" x14ac:dyDescent="0.2">
      <c r="A12" s="269" t="s">
        <v>35</v>
      </c>
      <c r="B12" s="72">
        <f t="shared" si="0"/>
        <v>167</v>
      </c>
      <c r="C12" s="72">
        <f t="shared" si="1"/>
        <v>160</v>
      </c>
      <c r="D12" s="160">
        <f t="shared" si="2"/>
        <v>0.95808383233532934</v>
      </c>
      <c r="E12" s="72">
        <f t="shared" si="3"/>
        <v>443</v>
      </c>
      <c r="F12" s="72">
        <f t="shared" si="4"/>
        <v>426</v>
      </c>
      <c r="G12" s="160">
        <f t="shared" si="5"/>
        <v>0.96162528216704291</v>
      </c>
      <c r="H12" s="88">
        <f t="shared" si="6"/>
        <v>2.6526946107784433</v>
      </c>
      <c r="I12" s="269" t="s">
        <v>35</v>
      </c>
      <c r="J12" s="72">
        <v>104</v>
      </c>
      <c r="K12" s="72">
        <v>102</v>
      </c>
      <c r="L12" s="160">
        <f t="shared" si="7"/>
        <v>0.98076923076923073</v>
      </c>
      <c r="M12" s="72">
        <v>295</v>
      </c>
      <c r="N12" s="72">
        <v>285</v>
      </c>
      <c r="O12" s="160">
        <f t="shared" si="8"/>
        <v>0.96610169491525422</v>
      </c>
      <c r="P12" s="88">
        <f t="shared" si="9"/>
        <v>2.8365384615384617</v>
      </c>
      <c r="Q12" s="269" t="s">
        <v>35</v>
      </c>
      <c r="R12" s="72">
        <v>63</v>
      </c>
      <c r="S12" s="72">
        <v>58</v>
      </c>
      <c r="T12" s="160">
        <f t="shared" si="10"/>
        <v>0.92063492063492058</v>
      </c>
      <c r="U12" s="72">
        <v>148</v>
      </c>
      <c r="V12" s="72">
        <v>141</v>
      </c>
      <c r="W12" s="160">
        <f t="shared" si="11"/>
        <v>0.95270270270270274</v>
      </c>
      <c r="X12" s="88">
        <f t="shared" si="12"/>
        <v>2.3492063492063493</v>
      </c>
      <c r="AK12" s="7"/>
      <c r="AL12" s="7"/>
      <c r="AM12" s="7"/>
      <c r="AN12" s="7"/>
      <c r="AO12" s="7"/>
    </row>
    <row r="13" spans="1:41" ht="15" customHeight="1" x14ac:dyDescent="0.2">
      <c r="A13" s="269" t="s">
        <v>36</v>
      </c>
      <c r="B13" s="72">
        <f t="shared" si="0"/>
        <v>61</v>
      </c>
      <c r="C13" s="72">
        <f t="shared" si="1"/>
        <v>61</v>
      </c>
      <c r="D13" s="160">
        <f t="shared" si="2"/>
        <v>1</v>
      </c>
      <c r="E13" s="72">
        <f t="shared" si="3"/>
        <v>171</v>
      </c>
      <c r="F13" s="72">
        <f t="shared" si="4"/>
        <v>170</v>
      </c>
      <c r="G13" s="160">
        <f t="shared" si="5"/>
        <v>0.99415204678362568</v>
      </c>
      <c r="H13" s="88">
        <f t="shared" si="6"/>
        <v>2.8032786885245899</v>
      </c>
      <c r="I13" s="269" t="s">
        <v>36</v>
      </c>
      <c r="J13" s="72">
        <v>34</v>
      </c>
      <c r="K13" s="72">
        <v>34</v>
      </c>
      <c r="L13" s="160">
        <f t="shared" si="7"/>
        <v>1</v>
      </c>
      <c r="M13" s="72">
        <v>91</v>
      </c>
      <c r="N13" s="72">
        <v>90</v>
      </c>
      <c r="O13" s="160">
        <f t="shared" si="8"/>
        <v>0.98901098901098905</v>
      </c>
      <c r="P13" s="88">
        <f t="shared" si="9"/>
        <v>2.6764705882352939</v>
      </c>
      <c r="Q13" s="269" t="s">
        <v>36</v>
      </c>
      <c r="R13" s="72">
        <v>27</v>
      </c>
      <c r="S13" s="72">
        <v>27</v>
      </c>
      <c r="T13" s="160">
        <f t="shared" si="10"/>
        <v>1</v>
      </c>
      <c r="U13" s="72">
        <v>80</v>
      </c>
      <c r="V13" s="72">
        <v>80</v>
      </c>
      <c r="W13" s="160">
        <f t="shared" si="11"/>
        <v>1</v>
      </c>
      <c r="X13" s="88">
        <f t="shared" si="12"/>
        <v>2.9629629629629628</v>
      </c>
    </row>
    <row r="14" spans="1:41" ht="15" customHeight="1" x14ac:dyDescent="0.2">
      <c r="A14" s="269" t="s">
        <v>37</v>
      </c>
      <c r="B14" s="72">
        <f t="shared" si="0"/>
        <v>6</v>
      </c>
      <c r="C14" s="72">
        <f t="shared" si="1"/>
        <v>6</v>
      </c>
      <c r="D14" s="160">
        <f t="shared" si="2"/>
        <v>1</v>
      </c>
      <c r="E14" s="72">
        <f t="shared" si="3"/>
        <v>10</v>
      </c>
      <c r="F14" s="72">
        <f t="shared" si="4"/>
        <v>9</v>
      </c>
      <c r="G14" s="160">
        <f t="shared" si="5"/>
        <v>0.9</v>
      </c>
      <c r="H14" s="88">
        <f t="shared" si="6"/>
        <v>1.6666666666666667</v>
      </c>
      <c r="I14" s="269" t="s">
        <v>37</v>
      </c>
      <c r="J14" s="72">
        <v>5</v>
      </c>
      <c r="K14" s="72">
        <v>5</v>
      </c>
      <c r="L14" s="160">
        <f t="shared" si="7"/>
        <v>1</v>
      </c>
      <c r="M14" s="72">
        <v>7</v>
      </c>
      <c r="N14" s="72">
        <v>6</v>
      </c>
      <c r="O14" s="160">
        <f t="shared" si="8"/>
        <v>0.8571428571428571</v>
      </c>
      <c r="P14" s="88">
        <f t="shared" si="9"/>
        <v>1.4</v>
      </c>
      <c r="Q14" s="269" t="s">
        <v>37</v>
      </c>
      <c r="R14" s="72">
        <v>1</v>
      </c>
      <c r="S14" s="72">
        <v>1</v>
      </c>
      <c r="T14" s="160">
        <f t="shared" si="10"/>
        <v>1</v>
      </c>
      <c r="U14" s="72">
        <v>3</v>
      </c>
      <c r="V14" s="72">
        <v>3</v>
      </c>
      <c r="W14" s="160">
        <f t="shared" si="11"/>
        <v>1</v>
      </c>
      <c r="X14" s="88">
        <f t="shared" si="12"/>
        <v>3</v>
      </c>
    </row>
    <row r="15" spans="1:41" ht="15" customHeight="1" x14ac:dyDescent="0.2">
      <c r="A15" s="269" t="s">
        <v>38</v>
      </c>
      <c r="B15" s="72">
        <f t="shared" si="0"/>
        <v>32</v>
      </c>
      <c r="C15" s="72">
        <f t="shared" si="1"/>
        <v>32</v>
      </c>
      <c r="D15" s="160">
        <f t="shared" si="2"/>
        <v>1</v>
      </c>
      <c r="E15" s="72">
        <f t="shared" si="3"/>
        <v>97</v>
      </c>
      <c r="F15" s="72">
        <f t="shared" si="4"/>
        <v>94</v>
      </c>
      <c r="G15" s="160">
        <f t="shared" si="5"/>
        <v>0.96907216494845361</v>
      </c>
      <c r="H15" s="88">
        <f t="shared" si="6"/>
        <v>3.03125</v>
      </c>
      <c r="I15" s="269" t="s">
        <v>38</v>
      </c>
      <c r="J15" s="72">
        <v>19</v>
      </c>
      <c r="K15" s="72">
        <v>19</v>
      </c>
      <c r="L15" s="160">
        <f t="shared" si="7"/>
        <v>1</v>
      </c>
      <c r="M15" s="72">
        <v>48</v>
      </c>
      <c r="N15" s="72">
        <v>48</v>
      </c>
      <c r="O15" s="160">
        <f t="shared" si="8"/>
        <v>1</v>
      </c>
      <c r="P15" s="88">
        <f t="shared" si="9"/>
        <v>2.5263157894736841</v>
      </c>
      <c r="Q15" s="269" t="s">
        <v>38</v>
      </c>
      <c r="R15" s="72">
        <v>13</v>
      </c>
      <c r="S15" s="72">
        <v>13</v>
      </c>
      <c r="T15" s="160">
        <f t="shared" si="10"/>
        <v>1</v>
      </c>
      <c r="U15" s="72">
        <v>49</v>
      </c>
      <c r="V15" s="72">
        <v>46</v>
      </c>
      <c r="W15" s="160">
        <f t="shared" si="11"/>
        <v>0.93877551020408168</v>
      </c>
      <c r="X15" s="88">
        <f t="shared" si="12"/>
        <v>3.7692307692307692</v>
      </c>
    </row>
    <row r="16" spans="1:41" ht="15" customHeight="1" x14ac:dyDescent="0.2">
      <c r="A16" s="269" t="s">
        <v>39</v>
      </c>
      <c r="B16" s="72">
        <f t="shared" si="0"/>
        <v>45</v>
      </c>
      <c r="C16" s="72">
        <f t="shared" si="1"/>
        <v>45</v>
      </c>
      <c r="D16" s="160">
        <f t="shared" si="2"/>
        <v>1</v>
      </c>
      <c r="E16" s="72">
        <f t="shared" si="3"/>
        <v>149</v>
      </c>
      <c r="F16" s="72">
        <f t="shared" si="4"/>
        <v>148</v>
      </c>
      <c r="G16" s="160">
        <f t="shared" si="5"/>
        <v>0.99328859060402686</v>
      </c>
      <c r="H16" s="88">
        <f t="shared" si="6"/>
        <v>3.3111111111111109</v>
      </c>
      <c r="I16" s="269" t="s">
        <v>39</v>
      </c>
      <c r="J16" s="72">
        <v>31</v>
      </c>
      <c r="K16" s="72">
        <v>31</v>
      </c>
      <c r="L16" s="160">
        <f t="shared" si="7"/>
        <v>1</v>
      </c>
      <c r="M16" s="72">
        <v>100</v>
      </c>
      <c r="N16" s="72">
        <v>100</v>
      </c>
      <c r="O16" s="160">
        <f t="shared" si="8"/>
        <v>1</v>
      </c>
      <c r="P16" s="88">
        <f t="shared" si="9"/>
        <v>3.225806451612903</v>
      </c>
      <c r="Q16" s="269" t="s">
        <v>39</v>
      </c>
      <c r="R16" s="72">
        <v>14</v>
      </c>
      <c r="S16" s="72">
        <v>14</v>
      </c>
      <c r="T16" s="160">
        <f t="shared" si="10"/>
        <v>1</v>
      </c>
      <c r="U16" s="72">
        <v>49</v>
      </c>
      <c r="V16" s="72">
        <v>48</v>
      </c>
      <c r="W16" s="160">
        <f t="shared" si="11"/>
        <v>0.97959183673469385</v>
      </c>
      <c r="X16" s="88">
        <f t="shared" si="12"/>
        <v>3.5</v>
      </c>
    </row>
    <row r="17" spans="1:24" ht="15" customHeight="1" x14ac:dyDescent="0.2">
      <c r="A17" s="269" t="s">
        <v>40</v>
      </c>
      <c r="B17" s="72">
        <f t="shared" si="0"/>
        <v>17</v>
      </c>
      <c r="C17" s="72">
        <f t="shared" si="1"/>
        <v>17</v>
      </c>
      <c r="D17" s="160">
        <f t="shared" si="2"/>
        <v>1</v>
      </c>
      <c r="E17" s="72">
        <f t="shared" si="3"/>
        <v>57</v>
      </c>
      <c r="F17" s="72">
        <f t="shared" si="4"/>
        <v>56</v>
      </c>
      <c r="G17" s="160">
        <f t="shared" si="5"/>
        <v>0.98245614035087714</v>
      </c>
      <c r="H17" s="88">
        <f t="shared" si="6"/>
        <v>3.3529411764705883</v>
      </c>
      <c r="I17" s="269" t="s">
        <v>40</v>
      </c>
      <c r="J17" s="72">
        <v>14</v>
      </c>
      <c r="K17" s="72">
        <v>14</v>
      </c>
      <c r="L17" s="160">
        <f t="shared" si="7"/>
        <v>1</v>
      </c>
      <c r="M17" s="72">
        <v>50</v>
      </c>
      <c r="N17" s="72">
        <v>49</v>
      </c>
      <c r="O17" s="160">
        <f t="shared" si="8"/>
        <v>0.98</v>
      </c>
      <c r="P17" s="88">
        <f t="shared" si="9"/>
        <v>3.5714285714285716</v>
      </c>
      <c r="Q17" s="269" t="s">
        <v>40</v>
      </c>
      <c r="R17" s="72">
        <v>3</v>
      </c>
      <c r="S17" s="72">
        <v>3</v>
      </c>
      <c r="T17" s="160">
        <f t="shared" si="10"/>
        <v>1</v>
      </c>
      <c r="U17" s="72">
        <v>7</v>
      </c>
      <c r="V17" s="72">
        <v>7</v>
      </c>
      <c r="W17" s="160">
        <f t="shared" si="11"/>
        <v>1</v>
      </c>
      <c r="X17" s="88">
        <f t="shared" si="12"/>
        <v>2.3333333333333335</v>
      </c>
    </row>
    <row r="18" spans="1:24" ht="15" customHeight="1" x14ac:dyDescent="0.2">
      <c r="A18" s="269" t="s">
        <v>41</v>
      </c>
      <c r="B18" s="72">
        <f t="shared" si="0"/>
        <v>37</v>
      </c>
      <c r="C18" s="72">
        <f t="shared" si="1"/>
        <v>34</v>
      </c>
      <c r="D18" s="160">
        <f t="shared" si="2"/>
        <v>0.91891891891891897</v>
      </c>
      <c r="E18" s="72">
        <f t="shared" si="3"/>
        <v>113</v>
      </c>
      <c r="F18" s="72">
        <f t="shared" si="4"/>
        <v>110</v>
      </c>
      <c r="G18" s="160">
        <f t="shared" si="5"/>
        <v>0.97345132743362828</v>
      </c>
      <c r="H18" s="88">
        <f t="shared" si="6"/>
        <v>3.0540540540540539</v>
      </c>
      <c r="I18" s="269" t="s">
        <v>41</v>
      </c>
      <c r="J18" s="72">
        <v>24</v>
      </c>
      <c r="K18" s="72">
        <v>21</v>
      </c>
      <c r="L18" s="160">
        <f t="shared" si="7"/>
        <v>0.875</v>
      </c>
      <c r="M18" s="72">
        <v>67</v>
      </c>
      <c r="N18" s="72">
        <v>64</v>
      </c>
      <c r="O18" s="160">
        <f t="shared" si="8"/>
        <v>0.95522388059701491</v>
      </c>
      <c r="P18" s="88">
        <f t="shared" si="9"/>
        <v>2.7916666666666665</v>
      </c>
      <c r="Q18" s="269" t="s">
        <v>41</v>
      </c>
      <c r="R18" s="72">
        <v>13</v>
      </c>
      <c r="S18" s="72">
        <v>13</v>
      </c>
      <c r="T18" s="160">
        <f t="shared" si="10"/>
        <v>1</v>
      </c>
      <c r="U18" s="72">
        <v>46</v>
      </c>
      <c r="V18" s="72">
        <v>46</v>
      </c>
      <c r="W18" s="160">
        <f t="shared" si="11"/>
        <v>1</v>
      </c>
      <c r="X18" s="88">
        <f t="shared" si="12"/>
        <v>3.5384615384615383</v>
      </c>
    </row>
    <row r="19" spans="1:24" ht="15" customHeight="1" x14ac:dyDescent="0.2">
      <c r="A19" s="269" t="s">
        <v>42</v>
      </c>
      <c r="B19" s="72">
        <f t="shared" si="0"/>
        <v>23</v>
      </c>
      <c r="C19" s="72">
        <f t="shared" si="1"/>
        <v>21</v>
      </c>
      <c r="D19" s="160">
        <f t="shared" si="2"/>
        <v>0.91304347826086951</v>
      </c>
      <c r="E19" s="72">
        <f t="shared" si="3"/>
        <v>50</v>
      </c>
      <c r="F19" s="72">
        <f t="shared" si="4"/>
        <v>48</v>
      </c>
      <c r="G19" s="160">
        <f t="shared" si="5"/>
        <v>0.96</v>
      </c>
      <c r="H19" s="88">
        <f t="shared" si="6"/>
        <v>2.1739130434782608</v>
      </c>
      <c r="I19" s="269" t="s">
        <v>42</v>
      </c>
      <c r="J19" s="72">
        <v>11</v>
      </c>
      <c r="K19" s="72">
        <v>10</v>
      </c>
      <c r="L19" s="160">
        <f t="shared" si="7"/>
        <v>0.90909090909090906</v>
      </c>
      <c r="M19" s="72">
        <v>20</v>
      </c>
      <c r="N19" s="72">
        <v>19</v>
      </c>
      <c r="O19" s="160">
        <f t="shared" si="8"/>
        <v>0.95</v>
      </c>
      <c r="P19" s="88">
        <f t="shared" si="9"/>
        <v>1.8181818181818181</v>
      </c>
      <c r="Q19" s="269" t="s">
        <v>42</v>
      </c>
      <c r="R19" s="72">
        <v>12</v>
      </c>
      <c r="S19" s="72">
        <v>11</v>
      </c>
      <c r="T19" s="160">
        <f t="shared" si="10"/>
        <v>0.91666666666666663</v>
      </c>
      <c r="U19" s="72">
        <v>30</v>
      </c>
      <c r="V19" s="72">
        <v>29</v>
      </c>
      <c r="W19" s="160">
        <f t="shared" si="11"/>
        <v>0.96666666666666667</v>
      </c>
      <c r="X19" s="88">
        <f t="shared" si="12"/>
        <v>2.5</v>
      </c>
    </row>
    <row r="20" spans="1:24" ht="15" customHeight="1" x14ac:dyDescent="0.2">
      <c r="A20" s="269" t="s">
        <v>43</v>
      </c>
      <c r="B20" s="72">
        <f t="shared" si="0"/>
        <v>20</v>
      </c>
      <c r="C20" s="72">
        <f t="shared" si="1"/>
        <v>19</v>
      </c>
      <c r="D20" s="160">
        <f t="shared" si="2"/>
        <v>0.95</v>
      </c>
      <c r="E20" s="72">
        <f t="shared" si="3"/>
        <v>69</v>
      </c>
      <c r="F20" s="72">
        <f t="shared" si="4"/>
        <v>67</v>
      </c>
      <c r="G20" s="160">
        <f t="shared" si="5"/>
        <v>0.97101449275362317</v>
      </c>
      <c r="H20" s="88">
        <f t="shared" si="6"/>
        <v>3.45</v>
      </c>
      <c r="I20" s="269" t="s">
        <v>43</v>
      </c>
      <c r="J20" s="72">
        <v>13</v>
      </c>
      <c r="K20" s="72">
        <v>12</v>
      </c>
      <c r="L20" s="160">
        <f t="shared" si="7"/>
        <v>0.92307692307692313</v>
      </c>
      <c r="M20" s="72">
        <v>51</v>
      </c>
      <c r="N20" s="72">
        <v>49</v>
      </c>
      <c r="O20" s="160">
        <f t="shared" si="8"/>
        <v>0.96078431372549022</v>
      </c>
      <c r="P20" s="88">
        <f t="shared" si="9"/>
        <v>3.9230769230769229</v>
      </c>
      <c r="Q20" s="269" t="s">
        <v>43</v>
      </c>
      <c r="R20" s="72">
        <v>7</v>
      </c>
      <c r="S20" s="72">
        <v>7</v>
      </c>
      <c r="T20" s="160">
        <f t="shared" si="10"/>
        <v>1</v>
      </c>
      <c r="U20" s="72">
        <v>18</v>
      </c>
      <c r="V20" s="72">
        <v>18</v>
      </c>
      <c r="W20" s="160">
        <f t="shared" si="11"/>
        <v>1</v>
      </c>
      <c r="X20" s="88">
        <f t="shared" si="12"/>
        <v>2.5714285714285716</v>
      </c>
    </row>
    <row r="21" spans="1:24" ht="15" customHeight="1" x14ac:dyDescent="0.2">
      <c r="A21" s="269" t="s">
        <v>44</v>
      </c>
      <c r="B21" s="72">
        <f t="shared" si="0"/>
        <v>44</v>
      </c>
      <c r="C21" s="72">
        <f t="shared" si="1"/>
        <v>43</v>
      </c>
      <c r="D21" s="160">
        <f t="shared" si="2"/>
        <v>0.97727272727272729</v>
      </c>
      <c r="E21" s="72">
        <f t="shared" si="3"/>
        <v>106</v>
      </c>
      <c r="F21" s="72">
        <f t="shared" si="4"/>
        <v>104</v>
      </c>
      <c r="G21" s="160">
        <f t="shared" si="5"/>
        <v>0.98113207547169812</v>
      </c>
      <c r="H21" s="88">
        <f t="shared" si="6"/>
        <v>2.4090909090909092</v>
      </c>
      <c r="I21" s="269" t="s">
        <v>44</v>
      </c>
      <c r="J21" s="72">
        <v>23</v>
      </c>
      <c r="K21" s="72">
        <v>22</v>
      </c>
      <c r="L21" s="160">
        <f t="shared" si="7"/>
        <v>0.95652173913043481</v>
      </c>
      <c r="M21" s="72">
        <v>61</v>
      </c>
      <c r="N21" s="72">
        <v>59</v>
      </c>
      <c r="O21" s="160">
        <f t="shared" si="8"/>
        <v>0.96721311475409832</v>
      </c>
      <c r="P21" s="88">
        <f t="shared" si="9"/>
        <v>2.652173913043478</v>
      </c>
      <c r="Q21" s="269" t="s">
        <v>44</v>
      </c>
      <c r="R21" s="72">
        <v>21</v>
      </c>
      <c r="S21" s="72">
        <v>21</v>
      </c>
      <c r="T21" s="160">
        <f t="shared" si="10"/>
        <v>1</v>
      </c>
      <c r="U21" s="72">
        <v>45</v>
      </c>
      <c r="V21" s="72">
        <v>45</v>
      </c>
      <c r="W21" s="160">
        <f t="shared" si="11"/>
        <v>1</v>
      </c>
      <c r="X21" s="88">
        <f t="shared" si="12"/>
        <v>2.1428571428571428</v>
      </c>
    </row>
    <row r="22" spans="1:24" ht="15" customHeight="1" x14ac:dyDescent="0.2">
      <c r="A22" s="269" t="s">
        <v>45</v>
      </c>
      <c r="B22" s="72">
        <f t="shared" si="0"/>
        <v>34</v>
      </c>
      <c r="C22" s="72">
        <f t="shared" si="1"/>
        <v>34</v>
      </c>
      <c r="D22" s="160">
        <f t="shared" si="2"/>
        <v>1</v>
      </c>
      <c r="E22" s="72">
        <f t="shared" si="3"/>
        <v>79</v>
      </c>
      <c r="F22" s="72">
        <f t="shared" si="4"/>
        <v>75</v>
      </c>
      <c r="G22" s="160">
        <f t="shared" si="5"/>
        <v>0.94936708860759489</v>
      </c>
      <c r="H22" s="88">
        <f t="shared" si="6"/>
        <v>2.3235294117647061</v>
      </c>
      <c r="I22" s="269" t="s">
        <v>45</v>
      </c>
      <c r="J22" s="72">
        <v>21</v>
      </c>
      <c r="K22" s="72">
        <v>21</v>
      </c>
      <c r="L22" s="160">
        <f t="shared" si="7"/>
        <v>1</v>
      </c>
      <c r="M22" s="72">
        <v>52</v>
      </c>
      <c r="N22" s="72">
        <v>50</v>
      </c>
      <c r="O22" s="160">
        <f t="shared" si="8"/>
        <v>0.96153846153846156</v>
      </c>
      <c r="P22" s="88">
        <f t="shared" si="9"/>
        <v>2.4761904761904763</v>
      </c>
      <c r="Q22" s="269" t="s">
        <v>45</v>
      </c>
      <c r="R22" s="72">
        <v>13</v>
      </c>
      <c r="S22" s="72">
        <v>13</v>
      </c>
      <c r="T22" s="160">
        <f t="shared" si="10"/>
        <v>1</v>
      </c>
      <c r="U22" s="72">
        <v>27</v>
      </c>
      <c r="V22" s="72">
        <v>25</v>
      </c>
      <c r="W22" s="160">
        <f t="shared" si="11"/>
        <v>0.92592592592592593</v>
      </c>
      <c r="X22" s="88">
        <f t="shared" si="12"/>
        <v>2.0769230769230771</v>
      </c>
    </row>
    <row r="23" spans="1:24" ht="15" customHeight="1" x14ac:dyDescent="0.2">
      <c r="A23" s="269" t="s">
        <v>46</v>
      </c>
      <c r="B23" s="72">
        <f t="shared" si="0"/>
        <v>51</v>
      </c>
      <c r="C23" s="72">
        <f t="shared" si="1"/>
        <v>48</v>
      </c>
      <c r="D23" s="160">
        <f t="shared" si="2"/>
        <v>0.94117647058823528</v>
      </c>
      <c r="E23" s="72">
        <f t="shared" si="3"/>
        <v>129</v>
      </c>
      <c r="F23" s="72">
        <f t="shared" si="4"/>
        <v>123</v>
      </c>
      <c r="G23" s="160">
        <f t="shared" si="5"/>
        <v>0.95348837209302328</v>
      </c>
      <c r="H23" s="88">
        <f t="shared" si="6"/>
        <v>2.5294117647058822</v>
      </c>
      <c r="I23" s="269" t="s">
        <v>46</v>
      </c>
      <c r="J23" s="72">
        <v>40</v>
      </c>
      <c r="K23" s="72">
        <v>38</v>
      </c>
      <c r="L23" s="160">
        <f t="shared" si="7"/>
        <v>0.95</v>
      </c>
      <c r="M23" s="72">
        <v>100</v>
      </c>
      <c r="N23" s="72">
        <v>97</v>
      </c>
      <c r="O23" s="160">
        <f t="shared" si="8"/>
        <v>0.97</v>
      </c>
      <c r="P23" s="88">
        <f t="shared" si="9"/>
        <v>2.5</v>
      </c>
      <c r="Q23" s="269" t="s">
        <v>46</v>
      </c>
      <c r="R23" s="72">
        <v>11</v>
      </c>
      <c r="S23" s="72">
        <v>10</v>
      </c>
      <c r="T23" s="160">
        <f t="shared" si="10"/>
        <v>0.90909090909090906</v>
      </c>
      <c r="U23" s="72">
        <v>29</v>
      </c>
      <c r="V23" s="72">
        <v>26</v>
      </c>
      <c r="W23" s="160">
        <f t="shared" si="11"/>
        <v>0.89655172413793105</v>
      </c>
      <c r="X23" s="88">
        <f t="shared" si="12"/>
        <v>2.6363636363636362</v>
      </c>
    </row>
    <row r="24" spans="1:24" ht="15" customHeight="1" x14ac:dyDescent="0.2">
      <c r="A24" s="269" t="s">
        <v>47</v>
      </c>
      <c r="B24" s="72">
        <f t="shared" si="0"/>
        <v>324</v>
      </c>
      <c r="C24" s="72">
        <f t="shared" si="1"/>
        <v>294</v>
      </c>
      <c r="D24" s="160">
        <f t="shared" si="2"/>
        <v>0.90740740740740744</v>
      </c>
      <c r="E24" s="72">
        <f t="shared" si="3"/>
        <v>747</v>
      </c>
      <c r="F24" s="72">
        <f t="shared" si="4"/>
        <v>698</v>
      </c>
      <c r="G24" s="160">
        <f t="shared" si="5"/>
        <v>0.93440428380187412</v>
      </c>
      <c r="H24" s="88">
        <f t="shared" si="6"/>
        <v>2.3055555555555554</v>
      </c>
      <c r="I24" s="269" t="s">
        <v>47</v>
      </c>
      <c r="J24" s="72">
        <v>205</v>
      </c>
      <c r="K24" s="72">
        <v>191</v>
      </c>
      <c r="L24" s="160">
        <f t="shared" si="7"/>
        <v>0.93170731707317078</v>
      </c>
      <c r="M24" s="72">
        <v>492</v>
      </c>
      <c r="N24" s="72">
        <v>469</v>
      </c>
      <c r="O24" s="160">
        <f t="shared" si="8"/>
        <v>0.9532520325203252</v>
      </c>
      <c r="P24" s="88">
        <f t="shared" si="9"/>
        <v>2.4</v>
      </c>
      <c r="Q24" s="269" t="s">
        <v>47</v>
      </c>
      <c r="R24" s="72">
        <v>119</v>
      </c>
      <c r="S24" s="72">
        <v>103</v>
      </c>
      <c r="T24" s="160">
        <f t="shared" si="10"/>
        <v>0.86554621848739499</v>
      </c>
      <c r="U24" s="72">
        <v>255</v>
      </c>
      <c r="V24" s="72">
        <v>229</v>
      </c>
      <c r="W24" s="160">
        <f t="shared" si="11"/>
        <v>0.89803921568627454</v>
      </c>
      <c r="X24" s="88">
        <f t="shared" si="12"/>
        <v>2.1428571428571428</v>
      </c>
    </row>
    <row r="25" spans="1:24" ht="15" customHeight="1" x14ac:dyDescent="0.2">
      <c r="A25" s="269" t="s">
        <v>48</v>
      </c>
      <c r="B25" s="72">
        <f t="shared" si="0"/>
        <v>27</v>
      </c>
      <c r="C25" s="72">
        <f t="shared" si="1"/>
        <v>27</v>
      </c>
      <c r="D25" s="160">
        <f t="shared" si="2"/>
        <v>1</v>
      </c>
      <c r="E25" s="72">
        <f t="shared" si="3"/>
        <v>90</v>
      </c>
      <c r="F25" s="72">
        <f t="shared" si="4"/>
        <v>89</v>
      </c>
      <c r="G25" s="160">
        <f t="shared" si="5"/>
        <v>0.98888888888888893</v>
      </c>
      <c r="H25" s="88">
        <f t="shared" si="6"/>
        <v>3.3333333333333335</v>
      </c>
      <c r="I25" s="269" t="s">
        <v>48</v>
      </c>
      <c r="J25" s="72">
        <v>18</v>
      </c>
      <c r="K25" s="72">
        <v>18</v>
      </c>
      <c r="L25" s="160">
        <f t="shared" si="7"/>
        <v>1</v>
      </c>
      <c r="M25" s="72">
        <v>59</v>
      </c>
      <c r="N25" s="72">
        <v>59</v>
      </c>
      <c r="O25" s="160">
        <f t="shared" si="8"/>
        <v>1</v>
      </c>
      <c r="P25" s="88">
        <f t="shared" si="9"/>
        <v>3.2777777777777777</v>
      </c>
      <c r="Q25" s="269" t="s">
        <v>48</v>
      </c>
      <c r="R25" s="72">
        <v>9</v>
      </c>
      <c r="S25" s="72">
        <v>9</v>
      </c>
      <c r="T25" s="160">
        <f t="shared" si="10"/>
        <v>1</v>
      </c>
      <c r="U25" s="72">
        <v>31</v>
      </c>
      <c r="V25" s="72">
        <v>30</v>
      </c>
      <c r="W25" s="160">
        <f t="shared" si="11"/>
        <v>0.967741935483871</v>
      </c>
      <c r="X25" s="88">
        <f t="shared" si="12"/>
        <v>3.4444444444444446</v>
      </c>
    </row>
    <row r="26" spans="1:24" ht="15" customHeight="1" x14ac:dyDescent="0.2">
      <c r="A26" s="269" t="s">
        <v>49</v>
      </c>
      <c r="B26" s="72">
        <f t="shared" si="0"/>
        <v>115</v>
      </c>
      <c r="C26" s="72">
        <f t="shared" si="1"/>
        <v>109</v>
      </c>
      <c r="D26" s="160">
        <f t="shared" si="2"/>
        <v>0.94782608695652171</v>
      </c>
      <c r="E26" s="72">
        <f t="shared" si="3"/>
        <v>310</v>
      </c>
      <c r="F26" s="72">
        <f t="shared" si="4"/>
        <v>292</v>
      </c>
      <c r="G26" s="160">
        <f t="shared" si="5"/>
        <v>0.9419354838709677</v>
      </c>
      <c r="H26" s="88">
        <f t="shared" si="6"/>
        <v>2.6956521739130435</v>
      </c>
      <c r="I26" s="269" t="s">
        <v>49</v>
      </c>
      <c r="J26" s="72">
        <v>75</v>
      </c>
      <c r="K26" s="72">
        <v>70</v>
      </c>
      <c r="L26" s="160">
        <f t="shared" si="7"/>
        <v>0.93333333333333335</v>
      </c>
      <c r="M26" s="72">
        <v>209</v>
      </c>
      <c r="N26" s="72">
        <v>198</v>
      </c>
      <c r="O26" s="160">
        <f t="shared" si="8"/>
        <v>0.94736842105263153</v>
      </c>
      <c r="P26" s="88">
        <f t="shared" si="9"/>
        <v>2.7866666666666666</v>
      </c>
      <c r="Q26" s="269" t="s">
        <v>49</v>
      </c>
      <c r="R26" s="72">
        <v>40</v>
      </c>
      <c r="S26" s="72">
        <v>39</v>
      </c>
      <c r="T26" s="160">
        <f t="shared" si="10"/>
        <v>0.97499999999999998</v>
      </c>
      <c r="U26" s="72">
        <v>101</v>
      </c>
      <c r="V26" s="72">
        <v>94</v>
      </c>
      <c r="W26" s="160">
        <f t="shared" si="11"/>
        <v>0.93069306930693074</v>
      </c>
      <c r="X26" s="88">
        <f t="shared" si="12"/>
        <v>2.5249999999999999</v>
      </c>
    </row>
    <row r="27" spans="1:24" ht="15" customHeight="1" x14ac:dyDescent="0.2">
      <c r="A27" s="269" t="s">
        <v>50</v>
      </c>
      <c r="B27" s="72">
        <f t="shared" si="0"/>
        <v>12</v>
      </c>
      <c r="C27" s="72">
        <f t="shared" si="1"/>
        <v>12</v>
      </c>
      <c r="D27" s="160">
        <f t="shared" si="2"/>
        <v>1</v>
      </c>
      <c r="E27" s="72">
        <f t="shared" si="3"/>
        <v>34</v>
      </c>
      <c r="F27" s="72">
        <f t="shared" si="4"/>
        <v>34</v>
      </c>
      <c r="G27" s="160">
        <f t="shared" si="5"/>
        <v>1</v>
      </c>
      <c r="H27" s="88">
        <f t="shared" si="6"/>
        <v>2.8333333333333335</v>
      </c>
      <c r="I27" s="269" t="s">
        <v>50</v>
      </c>
      <c r="J27" s="72">
        <v>8</v>
      </c>
      <c r="K27" s="72">
        <v>8</v>
      </c>
      <c r="L27" s="160">
        <f t="shared" si="7"/>
        <v>1</v>
      </c>
      <c r="M27" s="72">
        <v>24</v>
      </c>
      <c r="N27" s="72">
        <v>24</v>
      </c>
      <c r="O27" s="160">
        <f t="shared" si="8"/>
        <v>1</v>
      </c>
      <c r="P27" s="88">
        <f t="shared" si="9"/>
        <v>3</v>
      </c>
      <c r="Q27" s="269" t="s">
        <v>50</v>
      </c>
      <c r="R27" s="72">
        <v>4</v>
      </c>
      <c r="S27" s="72">
        <v>4</v>
      </c>
      <c r="T27" s="160">
        <f t="shared" si="10"/>
        <v>1</v>
      </c>
      <c r="U27" s="72">
        <v>10</v>
      </c>
      <c r="V27" s="72">
        <v>10</v>
      </c>
      <c r="W27" s="160">
        <f t="shared" si="11"/>
        <v>1</v>
      </c>
      <c r="X27" s="88">
        <f t="shared" si="12"/>
        <v>2.5</v>
      </c>
    </row>
    <row r="28" spans="1:24" ht="15" customHeight="1" x14ac:dyDescent="0.2">
      <c r="A28" s="269" t="s">
        <v>51</v>
      </c>
      <c r="B28" s="72">
        <f t="shared" si="0"/>
        <v>52</v>
      </c>
      <c r="C28" s="72">
        <f t="shared" si="1"/>
        <v>49</v>
      </c>
      <c r="D28" s="160">
        <f t="shared" si="2"/>
        <v>0.94230769230769229</v>
      </c>
      <c r="E28" s="72">
        <f t="shared" si="3"/>
        <v>117</v>
      </c>
      <c r="F28" s="72">
        <f t="shared" si="4"/>
        <v>114</v>
      </c>
      <c r="G28" s="160">
        <f t="shared" si="5"/>
        <v>0.97435897435897434</v>
      </c>
      <c r="H28" s="88">
        <f t="shared" si="6"/>
        <v>2.25</v>
      </c>
      <c r="I28" s="269" t="s">
        <v>51</v>
      </c>
      <c r="J28" s="72">
        <v>27</v>
      </c>
      <c r="K28" s="72">
        <v>25</v>
      </c>
      <c r="L28" s="160">
        <f t="shared" si="7"/>
        <v>0.92592592592592593</v>
      </c>
      <c r="M28" s="72">
        <v>51</v>
      </c>
      <c r="N28" s="72">
        <v>49</v>
      </c>
      <c r="O28" s="160">
        <f t="shared" si="8"/>
        <v>0.96078431372549022</v>
      </c>
      <c r="P28" s="88">
        <f t="shared" si="9"/>
        <v>1.8888888888888888</v>
      </c>
      <c r="Q28" s="269" t="s">
        <v>51</v>
      </c>
      <c r="R28" s="72">
        <v>25</v>
      </c>
      <c r="S28" s="72">
        <v>24</v>
      </c>
      <c r="T28" s="160">
        <f t="shared" si="10"/>
        <v>0.96</v>
      </c>
      <c r="U28" s="72">
        <v>66</v>
      </c>
      <c r="V28" s="72">
        <v>65</v>
      </c>
      <c r="W28" s="160">
        <f t="shared" si="11"/>
        <v>0.98484848484848486</v>
      </c>
      <c r="X28" s="88">
        <f t="shared" si="12"/>
        <v>2.64</v>
      </c>
    </row>
    <row r="29" spans="1:24" ht="15" customHeight="1" x14ac:dyDescent="0.2">
      <c r="A29" s="269" t="s">
        <v>52</v>
      </c>
      <c r="B29" s="72">
        <f t="shared" si="0"/>
        <v>61</v>
      </c>
      <c r="C29" s="72">
        <f t="shared" si="1"/>
        <v>61</v>
      </c>
      <c r="D29" s="160">
        <f t="shared" si="2"/>
        <v>1</v>
      </c>
      <c r="E29" s="72">
        <f t="shared" si="3"/>
        <v>142</v>
      </c>
      <c r="F29" s="72">
        <f t="shared" si="4"/>
        <v>139</v>
      </c>
      <c r="G29" s="160">
        <f t="shared" si="5"/>
        <v>0.97887323943661975</v>
      </c>
      <c r="H29" s="88">
        <f t="shared" si="6"/>
        <v>2.3278688524590163</v>
      </c>
      <c r="I29" s="269" t="s">
        <v>52</v>
      </c>
      <c r="J29" s="72">
        <v>50</v>
      </c>
      <c r="K29" s="72">
        <v>50</v>
      </c>
      <c r="L29" s="160">
        <f t="shared" si="7"/>
        <v>1</v>
      </c>
      <c r="M29" s="72">
        <v>128</v>
      </c>
      <c r="N29" s="72">
        <v>125</v>
      </c>
      <c r="O29" s="160">
        <f t="shared" si="8"/>
        <v>0.9765625</v>
      </c>
      <c r="P29" s="88">
        <f t="shared" si="9"/>
        <v>2.56</v>
      </c>
      <c r="Q29" s="269" t="s">
        <v>52</v>
      </c>
      <c r="R29" s="72">
        <v>11</v>
      </c>
      <c r="S29" s="72">
        <v>11</v>
      </c>
      <c r="T29" s="160">
        <f t="shared" si="10"/>
        <v>1</v>
      </c>
      <c r="U29" s="72">
        <v>14</v>
      </c>
      <c r="V29" s="72">
        <v>14</v>
      </c>
      <c r="W29" s="160">
        <f t="shared" si="11"/>
        <v>1</v>
      </c>
      <c r="X29" s="88">
        <f t="shared" si="12"/>
        <v>1.2727272727272727</v>
      </c>
    </row>
    <row r="30" spans="1:24" ht="15" customHeight="1" x14ac:dyDescent="0.2">
      <c r="A30" s="269" t="s">
        <v>53</v>
      </c>
      <c r="B30" s="72">
        <f t="shared" si="0"/>
        <v>995</v>
      </c>
      <c r="C30" s="72">
        <f t="shared" si="1"/>
        <v>892</v>
      </c>
      <c r="D30" s="160">
        <f t="shared" si="2"/>
        <v>0.89648241206030155</v>
      </c>
      <c r="E30" s="72">
        <f t="shared" si="3"/>
        <v>2151</v>
      </c>
      <c r="F30" s="72">
        <f t="shared" si="4"/>
        <v>1986</v>
      </c>
      <c r="G30" s="160">
        <f t="shared" si="5"/>
        <v>0.9232914923291492</v>
      </c>
      <c r="H30" s="88">
        <f t="shared" si="6"/>
        <v>2.1618090452261307</v>
      </c>
      <c r="I30" s="269" t="s">
        <v>53</v>
      </c>
      <c r="J30" s="72">
        <v>503</v>
      </c>
      <c r="K30" s="72">
        <v>447</v>
      </c>
      <c r="L30" s="160">
        <f t="shared" si="7"/>
        <v>0.88866799204771374</v>
      </c>
      <c r="M30" s="72">
        <v>1104</v>
      </c>
      <c r="N30" s="72">
        <v>1017</v>
      </c>
      <c r="O30" s="160">
        <f t="shared" si="8"/>
        <v>0.92119565217391308</v>
      </c>
      <c r="P30" s="88">
        <f t="shared" si="9"/>
        <v>2.194831013916501</v>
      </c>
      <c r="Q30" s="269" t="s">
        <v>53</v>
      </c>
      <c r="R30" s="72">
        <v>492</v>
      </c>
      <c r="S30" s="72">
        <v>445</v>
      </c>
      <c r="T30" s="160">
        <f t="shared" si="10"/>
        <v>0.90447154471544711</v>
      </c>
      <c r="U30" s="72">
        <v>1047</v>
      </c>
      <c r="V30" s="72">
        <v>969</v>
      </c>
      <c r="W30" s="160">
        <f t="shared" si="11"/>
        <v>0.92550143266475648</v>
      </c>
      <c r="X30" s="88">
        <f t="shared" si="12"/>
        <v>2.1280487804878048</v>
      </c>
    </row>
    <row r="31" spans="1:24" ht="15" customHeight="1" x14ac:dyDescent="0.2">
      <c r="A31" s="269" t="s">
        <v>54</v>
      </c>
      <c r="B31" s="72">
        <f t="shared" si="0"/>
        <v>118</v>
      </c>
      <c r="C31" s="72">
        <f t="shared" si="1"/>
        <v>110</v>
      </c>
      <c r="D31" s="160">
        <f t="shared" si="2"/>
        <v>0.93220338983050843</v>
      </c>
      <c r="E31" s="72">
        <f t="shared" si="3"/>
        <v>232</v>
      </c>
      <c r="F31" s="72">
        <f t="shared" si="4"/>
        <v>220</v>
      </c>
      <c r="G31" s="160">
        <f t="shared" si="5"/>
        <v>0.94827586206896552</v>
      </c>
      <c r="H31" s="88">
        <f t="shared" si="6"/>
        <v>1.9661016949152543</v>
      </c>
      <c r="I31" s="269" t="s">
        <v>54</v>
      </c>
      <c r="J31" s="72">
        <v>70</v>
      </c>
      <c r="K31" s="72">
        <v>68</v>
      </c>
      <c r="L31" s="160">
        <f t="shared" si="7"/>
        <v>0.97142857142857142</v>
      </c>
      <c r="M31" s="72">
        <v>149</v>
      </c>
      <c r="N31" s="72">
        <v>145</v>
      </c>
      <c r="O31" s="160">
        <f t="shared" si="8"/>
        <v>0.97315436241610742</v>
      </c>
      <c r="P31" s="88">
        <f t="shared" si="9"/>
        <v>2.1285714285714286</v>
      </c>
      <c r="Q31" s="269" t="s">
        <v>54</v>
      </c>
      <c r="R31" s="72">
        <v>48</v>
      </c>
      <c r="S31" s="72">
        <v>42</v>
      </c>
      <c r="T31" s="160">
        <f t="shared" si="10"/>
        <v>0.875</v>
      </c>
      <c r="U31" s="72">
        <v>83</v>
      </c>
      <c r="V31" s="72">
        <v>75</v>
      </c>
      <c r="W31" s="160">
        <f t="shared" si="11"/>
        <v>0.90361445783132532</v>
      </c>
      <c r="X31" s="88">
        <f t="shared" si="12"/>
        <v>1.7291666666666667</v>
      </c>
    </row>
    <row r="32" spans="1:24" ht="15" customHeight="1" x14ac:dyDescent="0.2">
      <c r="A32" s="269" t="s">
        <v>55</v>
      </c>
      <c r="B32" s="72">
        <f t="shared" si="0"/>
        <v>95</v>
      </c>
      <c r="C32" s="72">
        <f t="shared" si="1"/>
        <v>92</v>
      </c>
      <c r="D32" s="160">
        <f t="shared" si="2"/>
        <v>0.96842105263157896</v>
      </c>
      <c r="E32" s="72">
        <f t="shared" si="3"/>
        <v>258</v>
      </c>
      <c r="F32" s="72">
        <f t="shared" si="4"/>
        <v>248</v>
      </c>
      <c r="G32" s="160">
        <f t="shared" si="5"/>
        <v>0.96124031007751942</v>
      </c>
      <c r="H32" s="88">
        <f t="shared" si="6"/>
        <v>2.7157894736842105</v>
      </c>
      <c r="I32" s="269" t="s">
        <v>55</v>
      </c>
      <c r="J32" s="72">
        <v>68</v>
      </c>
      <c r="K32" s="72">
        <v>65</v>
      </c>
      <c r="L32" s="160">
        <f t="shared" si="7"/>
        <v>0.95588235294117652</v>
      </c>
      <c r="M32" s="72">
        <v>194</v>
      </c>
      <c r="N32" s="72">
        <v>185</v>
      </c>
      <c r="O32" s="160">
        <f t="shared" si="8"/>
        <v>0.95360824742268047</v>
      </c>
      <c r="P32" s="88">
        <f t="shared" si="9"/>
        <v>2.8529411764705883</v>
      </c>
      <c r="Q32" s="269" t="s">
        <v>55</v>
      </c>
      <c r="R32" s="72">
        <v>27</v>
      </c>
      <c r="S32" s="72">
        <v>27</v>
      </c>
      <c r="T32" s="160">
        <f t="shared" si="10"/>
        <v>1</v>
      </c>
      <c r="U32" s="72">
        <v>64</v>
      </c>
      <c r="V32" s="72">
        <v>63</v>
      </c>
      <c r="W32" s="160">
        <f t="shared" si="11"/>
        <v>0.984375</v>
      </c>
      <c r="X32" s="88">
        <f t="shared" si="12"/>
        <v>2.3703703703703702</v>
      </c>
    </row>
    <row r="33" spans="1:24" ht="15" customHeight="1" x14ac:dyDescent="0.2">
      <c r="A33" s="269" t="s">
        <v>56</v>
      </c>
      <c r="B33" s="72">
        <f t="shared" si="0"/>
        <v>35</v>
      </c>
      <c r="C33" s="72">
        <f t="shared" si="1"/>
        <v>33</v>
      </c>
      <c r="D33" s="160">
        <f t="shared" si="2"/>
        <v>0.94285714285714284</v>
      </c>
      <c r="E33" s="72">
        <f t="shared" si="3"/>
        <v>85</v>
      </c>
      <c r="F33" s="72">
        <f t="shared" si="4"/>
        <v>80</v>
      </c>
      <c r="G33" s="160">
        <f t="shared" si="5"/>
        <v>0.94117647058823528</v>
      </c>
      <c r="H33" s="88">
        <f t="shared" si="6"/>
        <v>2.4285714285714284</v>
      </c>
      <c r="I33" s="269" t="s">
        <v>56</v>
      </c>
      <c r="J33" s="72">
        <v>14</v>
      </c>
      <c r="K33" s="72">
        <v>13</v>
      </c>
      <c r="L33" s="160">
        <f t="shared" si="7"/>
        <v>0.9285714285714286</v>
      </c>
      <c r="M33" s="72">
        <v>28</v>
      </c>
      <c r="N33" s="72">
        <v>27</v>
      </c>
      <c r="O33" s="160">
        <f t="shared" si="8"/>
        <v>0.9642857142857143</v>
      </c>
      <c r="P33" s="88">
        <f t="shared" si="9"/>
        <v>2</v>
      </c>
      <c r="Q33" s="269" t="s">
        <v>56</v>
      </c>
      <c r="R33" s="72">
        <v>21</v>
      </c>
      <c r="S33" s="72">
        <v>20</v>
      </c>
      <c r="T33" s="160">
        <f t="shared" si="10"/>
        <v>0.95238095238095233</v>
      </c>
      <c r="U33" s="72">
        <v>57</v>
      </c>
      <c r="V33" s="72">
        <v>53</v>
      </c>
      <c r="W33" s="160">
        <f t="shared" si="11"/>
        <v>0.92982456140350878</v>
      </c>
      <c r="X33" s="88">
        <f t="shared" si="12"/>
        <v>2.7142857142857144</v>
      </c>
    </row>
    <row r="34" spans="1:24" ht="15" customHeight="1" x14ac:dyDescent="0.2">
      <c r="A34" s="269" t="s">
        <v>57</v>
      </c>
      <c r="B34" s="72">
        <f t="shared" si="0"/>
        <v>16</v>
      </c>
      <c r="C34" s="72">
        <f t="shared" si="1"/>
        <v>16</v>
      </c>
      <c r="D34" s="160">
        <f t="shared" si="2"/>
        <v>1</v>
      </c>
      <c r="E34" s="72">
        <f t="shared" si="3"/>
        <v>47</v>
      </c>
      <c r="F34" s="72">
        <f t="shared" si="4"/>
        <v>45</v>
      </c>
      <c r="G34" s="160">
        <f t="shared" si="5"/>
        <v>0.95744680851063835</v>
      </c>
      <c r="H34" s="88">
        <f t="shared" si="6"/>
        <v>2.9375</v>
      </c>
      <c r="I34" s="269" t="s">
        <v>57</v>
      </c>
      <c r="J34" s="72">
        <v>10</v>
      </c>
      <c r="K34" s="72">
        <v>10</v>
      </c>
      <c r="L34" s="160">
        <f t="shared" si="7"/>
        <v>1</v>
      </c>
      <c r="M34" s="72">
        <v>25</v>
      </c>
      <c r="N34" s="72">
        <v>23</v>
      </c>
      <c r="O34" s="160">
        <f t="shared" si="8"/>
        <v>0.92</v>
      </c>
      <c r="P34" s="88">
        <f t="shared" si="9"/>
        <v>2.5</v>
      </c>
      <c r="Q34" s="269" t="s">
        <v>57</v>
      </c>
      <c r="R34" s="72">
        <v>6</v>
      </c>
      <c r="S34" s="72">
        <v>6</v>
      </c>
      <c r="T34" s="160">
        <f t="shared" si="10"/>
        <v>1</v>
      </c>
      <c r="U34" s="72">
        <v>22</v>
      </c>
      <c r="V34" s="72">
        <v>22</v>
      </c>
      <c r="W34" s="160">
        <f t="shared" si="11"/>
        <v>1</v>
      </c>
      <c r="X34" s="88">
        <f t="shared" si="12"/>
        <v>3.6666666666666665</v>
      </c>
    </row>
    <row r="35" spans="1:24" ht="15" customHeight="1" x14ac:dyDescent="0.2">
      <c r="A35" s="269" t="s">
        <v>58</v>
      </c>
      <c r="B35" s="72">
        <f t="shared" si="0"/>
        <v>23</v>
      </c>
      <c r="C35" s="72">
        <f t="shared" si="1"/>
        <v>21</v>
      </c>
      <c r="D35" s="160">
        <f t="shared" si="2"/>
        <v>0.91304347826086951</v>
      </c>
      <c r="E35" s="72">
        <f t="shared" si="3"/>
        <v>54</v>
      </c>
      <c r="F35" s="72">
        <f t="shared" si="4"/>
        <v>50</v>
      </c>
      <c r="G35" s="160">
        <f t="shared" si="5"/>
        <v>0.92592592592592593</v>
      </c>
      <c r="H35" s="88">
        <f t="shared" si="6"/>
        <v>2.347826086956522</v>
      </c>
      <c r="I35" s="269" t="s">
        <v>58</v>
      </c>
      <c r="J35" s="72">
        <v>13</v>
      </c>
      <c r="K35" s="72">
        <v>12</v>
      </c>
      <c r="L35" s="160">
        <f t="shared" si="7"/>
        <v>0.92307692307692313</v>
      </c>
      <c r="M35" s="72">
        <v>33</v>
      </c>
      <c r="N35" s="72">
        <v>31</v>
      </c>
      <c r="O35" s="160">
        <f t="shared" si="8"/>
        <v>0.93939393939393945</v>
      </c>
      <c r="P35" s="88">
        <f t="shared" si="9"/>
        <v>2.5384615384615383</v>
      </c>
      <c r="Q35" s="269" t="s">
        <v>58</v>
      </c>
      <c r="R35" s="72">
        <v>10</v>
      </c>
      <c r="S35" s="72">
        <v>9</v>
      </c>
      <c r="T35" s="160">
        <f t="shared" si="10"/>
        <v>0.9</v>
      </c>
      <c r="U35" s="72">
        <v>21</v>
      </c>
      <c r="V35" s="72">
        <v>19</v>
      </c>
      <c r="W35" s="160">
        <f t="shared" si="11"/>
        <v>0.90476190476190477</v>
      </c>
      <c r="X35" s="88">
        <f t="shared" si="12"/>
        <v>2.1</v>
      </c>
    </row>
    <row r="36" spans="1:24" ht="15" customHeight="1" x14ac:dyDescent="0.2">
      <c r="A36" s="269" t="s">
        <v>59</v>
      </c>
      <c r="B36" s="72">
        <f t="shared" si="0"/>
        <v>62</v>
      </c>
      <c r="C36" s="72">
        <f t="shared" si="1"/>
        <v>61</v>
      </c>
      <c r="D36" s="160">
        <f t="shared" si="2"/>
        <v>0.9838709677419355</v>
      </c>
      <c r="E36" s="72">
        <f t="shared" si="3"/>
        <v>167</v>
      </c>
      <c r="F36" s="72">
        <f t="shared" si="4"/>
        <v>163</v>
      </c>
      <c r="G36" s="160">
        <f t="shared" si="5"/>
        <v>0.9760479041916168</v>
      </c>
      <c r="H36" s="88">
        <f t="shared" si="6"/>
        <v>2.693548387096774</v>
      </c>
      <c r="I36" s="269" t="s">
        <v>59</v>
      </c>
      <c r="J36" s="72">
        <v>44</v>
      </c>
      <c r="K36" s="72">
        <v>43</v>
      </c>
      <c r="L36" s="160">
        <f t="shared" si="7"/>
        <v>0.97727272727272729</v>
      </c>
      <c r="M36" s="72">
        <v>118</v>
      </c>
      <c r="N36" s="72">
        <v>114</v>
      </c>
      <c r="O36" s="160">
        <f t="shared" si="8"/>
        <v>0.96610169491525422</v>
      </c>
      <c r="P36" s="88">
        <f t="shared" si="9"/>
        <v>2.6818181818181817</v>
      </c>
      <c r="Q36" s="269" t="s">
        <v>59</v>
      </c>
      <c r="R36" s="72">
        <v>18</v>
      </c>
      <c r="S36" s="72">
        <v>18</v>
      </c>
      <c r="T36" s="160">
        <f t="shared" si="10"/>
        <v>1</v>
      </c>
      <c r="U36" s="72">
        <v>49</v>
      </c>
      <c r="V36" s="72">
        <v>49</v>
      </c>
      <c r="W36" s="160">
        <f t="shared" si="11"/>
        <v>1</v>
      </c>
      <c r="X36" s="88">
        <f t="shared" si="12"/>
        <v>2.7222222222222223</v>
      </c>
    </row>
    <row r="37" spans="1:24" ht="15" customHeight="1" x14ac:dyDescent="0.2">
      <c r="A37" s="269" t="s">
        <v>60</v>
      </c>
      <c r="B37" s="72">
        <f t="shared" si="0"/>
        <v>57</v>
      </c>
      <c r="C37" s="72">
        <f t="shared" si="1"/>
        <v>55</v>
      </c>
      <c r="D37" s="160">
        <f t="shared" si="2"/>
        <v>0.96491228070175439</v>
      </c>
      <c r="E37" s="72">
        <f t="shared" si="3"/>
        <v>148</v>
      </c>
      <c r="F37" s="72">
        <f t="shared" si="4"/>
        <v>143</v>
      </c>
      <c r="G37" s="160">
        <f t="shared" si="5"/>
        <v>0.96621621621621623</v>
      </c>
      <c r="H37" s="88">
        <f t="shared" si="6"/>
        <v>2.5964912280701755</v>
      </c>
      <c r="I37" s="269" t="s">
        <v>60</v>
      </c>
      <c r="J37" s="72">
        <v>42</v>
      </c>
      <c r="K37" s="72">
        <v>40</v>
      </c>
      <c r="L37" s="160">
        <f t="shared" si="7"/>
        <v>0.95238095238095233</v>
      </c>
      <c r="M37" s="72">
        <v>119</v>
      </c>
      <c r="N37" s="72">
        <v>115</v>
      </c>
      <c r="O37" s="160">
        <f t="shared" si="8"/>
        <v>0.96638655462184875</v>
      </c>
      <c r="P37" s="88">
        <f t="shared" si="9"/>
        <v>2.8333333333333335</v>
      </c>
      <c r="Q37" s="269" t="s">
        <v>60</v>
      </c>
      <c r="R37" s="72">
        <v>15</v>
      </c>
      <c r="S37" s="72">
        <v>15</v>
      </c>
      <c r="T37" s="160">
        <f t="shared" si="10"/>
        <v>1</v>
      </c>
      <c r="U37" s="72">
        <v>29</v>
      </c>
      <c r="V37" s="72">
        <v>28</v>
      </c>
      <c r="W37" s="160">
        <f t="shared" si="11"/>
        <v>0.96551724137931039</v>
      </c>
      <c r="X37" s="88">
        <f t="shared" si="12"/>
        <v>1.9333333333333333</v>
      </c>
    </row>
    <row r="38" spans="1:24" ht="20.100000000000001" customHeight="1" x14ac:dyDescent="0.2">
      <c r="A38" s="198" t="s">
        <v>5</v>
      </c>
      <c r="B38" s="114">
        <f>SUM(B10:B37)</f>
        <v>2698</v>
      </c>
      <c r="C38" s="114">
        <f>SUM(C10:C37)</f>
        <v>2508</v>
      </c>
      <c r="D38" s="161">
        <f t="shared" si="2"/>
        <v>0.92957746478873238</v>
      </c>
      <c r="E38" s="114">
        <f>SUM(E10:E37)</f>
        <v>6478</v>
      </c>
      <c r="F38" s="114">
        <f>SUM(F10:F37)</f>
        <v>6124</v>
      </c>
      <c r="G38" s="161">
        <f>F38/E38</f>
        <v>0.94535350416795305</v>
      </c>
      <c r="H38" s="133">
        <f>E38/B38</f>
        <v>2.4010378057820607</v>
      </c>
      <c r="I38" s="198" t="s">
        <v>5</v>
      </c>
      <c r="J38" s="114">
        <f>SUM(J10:J37)</f>
        <v>1584</v>
      </c>
      <c r="K38" s="114">
        <f>SUM(K10:K37)</f>
        <v>1481</v>
      </c>
      <c r="L38" s="161">
        <f>K38/J38</f>
        <v>0.93497474747474751</v>
      </c>
      <c r="M38" s="114">
        <f>SUM(M10:M37)</f>
        <v>3930</v>
      </c>
      <c r="N38" s="114">
        <f>SUM(N10:N37)</f>
        <v>3739</v>
      </c>
      <c r="O38" s="161">
        <f>N38/M38</f>
        <v>0.95139949109414756</v>
      </c>
      <c r="P38" s="133">
        <f>M38/J38</f>
        <v>2.481060606060606</v>
      </c>
      <c r="Q38" s="198" t="s">
        <v>5</v>
      </c>
      <c r="R38" s="114">
        <f>SUM(R10:R37)</f>
        <v>1114</v>
      </c>
      <c r="S38" s="114">
        <f>SUM(S10:S37)</f>
        <v>1027</v>
      </c>
      <c r="T38" s="161">
        <f>S38/R38</f>
        <v>0.92190305206463197</v>
      </c>
      <c r="U38" s="114">
        <f>SUM(U10:U37)</f>
        <v>2548</v>
      </c>
      <c r="V38" s="114">
        <f>SUM(V10:V37)</f>
        <v>2385</v>
      </c>
      <c r="W38" s="161">
        <f>V38/U38</f>
        <v>0.93602825745682894</v>
      </c>
      <c r="X38" s="133">
        <f>U38/R38</f>
        <v>2.287253141831239</v>
      </c>
    </row>
    <row r="40" spans="1:24" ht="43.5" customHeight="1" x14ac:dyDescent="0.2">
      <c r="A40" s="371" t="s">
        <v>296</v>
      </c>
      <c r="B40" s="397"/>
      <c r="C40" s="397"/>
      <c r="D40" s="397"/>
      <c r="E40" s="397"/>
      <c r="F40" s="397"/>
      <c r="G40" s="397"/>
      <c r="H40" s="397"/>
      <c r="I40" s="241"/>
    </row>
    <row r="41" spans="1:24" ht="29.25" customHeight="1" x14ac:dyDescent="0.2">
      <c r="A41" s="370" t="s">
        <v>233</v>
      </c>
      <c r="B41" s="370"/>
      <c r="C41" s="370"/>
      <c r="D41" s="370"/>
      <c r="E41" s="370"/>
      <c r="F41" s="370"/>
      <c r="G41" s="370"/>
      <c r="H41" s="370"/>
      <c r="I41" s="240"/>
    </row>
    <row r="42" spans="1:24" ht="24" customHeight="1" x14ac:dyDescent="0.2">
      <c r="A42" s="370" t="s">
        <v>211</v>
      </c>
      <c r="B42" s="370"/>
      <c r="C42" s="370"/>
      <c r="D42" s="370"/>
      <c r="E42" s="370"/>
      <c r="F42" s="370"/>
      <c r="G42" s="370"/>
      <c r="H42" s="370"/>
      <c r="I42" s="240"/>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82" zoomScaleNormal="82" zoomScaleSheetLayoutView="78" workbookViewId="0">
      <selection activeCell="S17" sqref="S17"/>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11.42578125" style="70" customWidth="1"/>
    <col min="6" max="6" width="12.7109375" style="70" customWidth="1"/>
    <col min="7" max="7" width="13.7109375" style="70" customWidth="1"/>
    <col min="8" max="8" width="16.7109375" style="70" customWidth="1"/>
    <col min="9" max="9" width="12.7109375" style="70" customWidth="1"/>
    <col min="10" max="10" width="11.4257812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47" t="s">
        <v>64</v>
      </c>
      <c r="B1" s="74"/>
      <c r="C1" s="74"/>
      <c r="D1" s="78"/>
      <c r="E1" s="85"/>
      <c r="F1" s="85"/>
      <c r="I1" s="78"/>
      <c r="J1" s="78"/>
      <c r="K1" s="78"/>
      <c r="L1" s="78"/>
      <c r="M1" s="78"/>
      <c r="N1" s="78"/>
    </row>
    <row r="2" spans="1:16" ht="12.75" customHeight="1" x14ac:dyDescent="0.2">
      <c r="A2" s="147"/>
      <c r="B2" s="238"/>
      <c r="C2" s="238"/>
      <c r="D2" s="78"/>
      <c r="E2" s="85"/>
      <c r="F2" s="85"/>
      <c r="I2" s="78"/>
      <c r="J2" s="78"/>
      <c r="K2" s="78"/>
      <c r="L2" s="78"/>
      <c r="M2" s="78"/>
      <c r="N2" s="78"/>
    </row>
    <row r="3" spans="1:16" ht="15" customHeight="1" x14ac:dyDescent="0.2">
      <c r="A3" s="375" t="s">
        <v>230</v>
      </c>
      <c r="B3" s="376"/>
      <c r="C3" s="376"/>
      <c r="D3" s="376"/>
      <c r="E3" s="376"/>
      <c r="F3" s="376"/>
      <c r="G3" s="245"/>
      <c r="H3" s="245"/>
      <c r="I3" s="78"/>
      <c r="J3" s="78"/>
      <c r="K3" s="78"/>
      <c r="L3" s="78"/>
      <c r="M3" s="78"/>
      <c r="N3" s="78"/>
    </row>
    <row r="4" spans="1:16" ht="30" customHeight="1" x14ac:dyDescent="0.2">
      <c r="A4" s="359" t="s">
        <v>307</v>
      </c>
      <c r="B4" s="359"/>
      <c r="C4" s="359"/>
      <c r="D4" s="359"/>
      <c r="E4" s="359"/>
      <c r="F4" s="359"/>
      <c r="G4" s="359"/>
      <c r="H4" s="359"/>
      <c r="I4" s="359"/>
      <c r="J4" s="359"/>
      <c r="K4" s="359"/>
      <c r="L4" s="244"/>
      <c r="M4" s="244"/>
      <c r="N4" s="244"/>
      <c r="O4" s="244"/>
      <c r="P4" s="244"/>
    </row>
    <row r="5" spans="1:16" ht="15" customHeight="1" x14ac:dyDescent="0.2">
      <c r="A5" s="74"/>
      <c r="B5" s="74"/>
      <c r="C5" s="74"/>
      <c r="D5" s="74"/>
      <c r="E5" s="74"/>
      <c r="F5" s="74"/>
    </row>
    <row r="6" spans="1:16" s="282" customFormat="1" ht="15" customHeight="1" x14ac:dyDescent="0.2">
      <c r="A6" s="377" t="s">
        <v>227</v>
      </c>
      <c r="B6" s="372" t="s">
        <v>5</v>
      </c>
      <c r="C6" s="373"/>
      <c r="D6" s="373"/>
      <c r="E6" s="373"/>
      <c r="F6" s="374"/>
      <c r="G6" s="372" t="s">
        <v>212</v>
      </c>
      <c r="H6" s="373"/>
      <c r="I6" s="373"/>
      <c r="J6" s="373"/>
      <c r="K6" s="374"/>
      <c r="L6" s="398" t="s">
        <v>213</v>
      </c>
      <c r="M6" s="399"/>
      <c r="N6" s="399"/>
      <c r="O6" s="399"/>
      <c r="P6" s="400"/>
    </row>
    <row r="7" spans="1:16" ht="65.099999999999994" customHeight="1" x14ac:dyDescent="0.2">
      <c r="A7" s="378"/>
      <c r="B7" s="212" t="s">
        <v>180</v>
      </c>
      <c r="C7" s="141" t="s">
        <v>267</v>
      </c>
      <c r="D7" s="202" t="s">
        <v>66</v>
      </c>
      <c r="E7" s="202" t="s">
        <v>259</v>
      </c>
      <c r="F7" s="213" t="s">
        <v>258</v>
      </c>
      <c r="G7" s="212" t="s">
        <v>186</v>
      </c>
      <c r="H7" s="141" t="s">
        <v>267</v>
      </c>
      <c r="I7" s="202" t="s">
        <v>66</v>
      </c>
      <c r="J7" s="202" t="s">
        <v>259</v>
      </c>
      <c r="K7" s="213" t="s">
        <v>258</v>
      </c>
      <c r="L7" s="212" t="s">
        <v>186</v>
      </c>
      <c r="M7" s="141" t="s">
        <v>267</v>
      </c>
      <c r="N7" s="202" t="s">
        <v>66</v>
      </c>
      <c r="O7" s="202" t="s">
        <v>259</v>
      </c>
      <c r="P7" s="213" t="s">
        <v>258</v>
      </c>
    </row>
    <row r="8" spans="1:16" ht="20.100000000000001" customHeight="1" x14ac:dyDescent="0.2">
      <c r="A8" s="208">
        <v>1</v>
      </c>
      <c r="B8" s="212">
        <v>2</v>
      </c>
      <c r="C8" s="122">
        <v>3</v>
      </c>
      <c r="D8" s="202">
        <v>4</v>
      </c>
      <c r="E8" s="122" t="s">
        <v>169</v>
      </c>
      <c r="F8" s="213" t="s">
        <v>167</v>
      </c>
      <c r="G8" s="212">
        <v>7</v>
      </c>
      <c r="H8" s="122">
        <v>8</v>
      </c>
      <c r="I8" s="202">
        <v>9</v>
      </c>
      <c r="J8" s="122" t="s">
        <v>218</v>
      </c>
      <c r="K8" s="122" t="s">
        <v>214</v>
      </c>
      <c r="L8" s="262">
        <v>12</v>
      </c>
      <c r="M8" s="112">
        <v>13</v>
      </c>
      <c r="N8" s="113">
        <v>14</v>
      </c>
      <c r="O8" s="112" t="s">
        <v>215</v>
      </c>
      <c r="P8" s="340" t="s">
        <v>216</v>
      </c>
    </row>
    <row r="9" spans="1:16" ht="15" customHeight="1" x14ac:dyDescent="0.2">
      <c r="A9" s="209" t="s">
        <v>33</v>
      </c>
      <c r="B9" s="72">
        <f t="shared" ref="B9:B36" si="0">G9+L9</f>
        <v>151</v>
      </c>
      <c r="C9" s="324">
        <f t="shared" ref="C9:D36" si="1">H9+M9</f>
        <v>84122.41</v>
      </c>
      <c r="D9" s="72">
        <f t="shared" si="1"/>
        <v>2425</v>
      </c>
      <c r="E9" s="324">
        <f>C9/D9</f>
        <v>34.689653608247426</v>
      </c>
      <c r="F9" s="327">
        <f>C9/B9</f>
        <v>557.1020529801325</v>
      </c>
      <c r="G9" s="72">
        <v>103</v>
      </c>
      <c r="H9" s="326">
        <v>56102.75</v>
      </c>
      <c r="I9" s="72">
        <v>1629</v>
      </c>
      <c r="J9" s="324">
        <f>H9/I9</f>
        <v>34.439993861264583</v>
      </c>
      <c r="K9" s="327">
        <f>H9/G9</f>
        <v>544.68689320388353</v>
      </c>
      <c r="L9" s="72">
        <v>48</v>
      </c>
      <c r="M9" s="326">
        <v>28019.66</v>
      </c>
      <c r="N9" s="72">
        <v>796</v>
      </c>
      <c r="O9" s="324">
        <f>M9/N9</f>
        <v>35.200577889447239</v>
      </c>
      <c r="P9" s="327">
        <f>M9/L9</f>
        <v>583.7429166666667</v>
      </c>
    </row>
    <row r="10" spans="1:16" ht="15" customHeight="1" x14ac:dyDescent="0.2">
      <c r="A10" s="209" t="s">
        <v>34</v>
      </c>
      <c r="B10" s="72">
        <f t="shared" si="0"/>
        <v>242</v>
      </c>
      <c r="C10" s="324">
        <f t="shared" si="1"/>
        <v>148194.74</v>
      </c>
      <c r="D10" s="72">
        <f t="shared" si="1"/>
        <v>3789</v>
      </c>
      <c r="E10" s="324">
        <f t="shared" ref="E10:E36" si="2">C10/D10</f>
        <v>39.111834257059911</v>
      </c>
      <c r="F10" s="327">
        <f t="shared" ref="F10:F36" si="3">C10/B10</f>
        <v>612.37495867768587</v>
      </c>
      <c r="G10" s="72">
        <v>139</v>
      </c>
      <c r="H10" s="326">
        <v>90489.51</v>
      </c>
      <c r="I10" s="72">
        <v>2201</v>
      </c>
      <c r="J10" s="324">
        <f t="shared" ref="J10:J36" si="4">H10/I10</f>
        <v>41.112907769195814</v>
      </c>
      <c r="K10" s="327">
        <f t="shared" ref="K10:K32" si="5">H10/G10</f>
        <v>651.00366906474812</v>
      </c>
      <c r="L10" s="72">
        <v>103</v>
      </c>
      <c r="M10" s="326">
        <v>57705.23</v>
      </c>
      <c r="N10" s="72">
        <v>1588</v>
      </c>
      <c r="O10" s="324">
        <f t="shared" ref="O10:O36" si="6">M10/N10</f>
        <v>36.338306045340055</v>
      </c>
      <c r="P10" s="327">
        <f t="shared" ref="P10:P32" si="7">M10/L10</f>
        <v>560.24495145631067</v>
      </c>
    </row>
    <row r="11" spans="1:16" ht="15" customHeight="1" x14ac:dyDescent="0.2">
      <c r="A11" s="209" t="s">
        <v>35</v>
      </c>
      <c r="B11" s="72">
        <f t="shared" si="0"/>
        <v>426</v>
      </c>
      <c r="C11" s="324">
        <f t="shared" si="1"/>
        <v>299717.52</v>
      </c>
      <c r="D11" s="72">
        <f t="shared" si="1"/>
        <v>6016</v>
      </c>
      <c r="E11" s="324">
        <f t="shared" si="2"/>
        <v>49.820066489361707</v>
      </c>
      <c r="F11" s="327">
        <f t="shared" si="3"/>
        <v>703.56225352112676</v>
      </c>
      <c r="G11" s="72">
        <v>285</v>
      </c>
      <c r="H11" s="326">
        <v>188001.71</v>
      </c>
      <c r="I11" s="72">
        <v>3962</v>
      </c>
      <c r="J11" s="324">
        <f t="shared" si="4"/>
        <v>47.451214033316504</v>
      </c>
      <c r="K11" s="327">
        <f t="shared" si="5"/>
        <v>659.65512280701751</v>
      </c>
      <c r="L11" s="72">
        <v>141</v>
      </c>
      <c r="M11" s="326">
        <v>111715.81</v>
      </c>
      <c r="N11" s="72">
        <v>2054</v>
      </c>
      <c r="O11" s="324">
        <f t="shared" si="6"/>
        <v>54.389391431353452</v>
      </c>
      <c r="P11" s="327">
        <f t="shared" si="7"/>
        <v>792.31070921985815</v>
      </c>
    </row>
    <row r="12" spans="1:16" ht="15" customHeight="1" x14ac:dyDescent="0.2">
      <c r="A12" s="209" t="s">
        <v>36</v>
      </c>
      <c r="B12" s="72">
        <f t="shared" si="0"/>
        <v>170</v>
      </c>
      <c r="C12" s="324">
        <f t="shared" si="1"/>
        <v>105826.20999999999</v>
      </c>
      <c r="D12" s="72">
        <f t="shared" si="1"/>
        <v>2609</v>
      </c>
      <c r="E12" s="324">
        <f t="shared" si="2"/>
        <v>40.56198160214641</v>
      </c>
      <c r="F12" s="327">
        <f t="shared" si="3"/>
        <v>622.50711764705875</v>
      </c>
      <c r="G12" s="72">
        <v>90</v>
      </c>
      <c r="H12" s="326">
        <v>52451.18</v>
      </c>
      <c r="I12" s="72">
        <v>1361</v>
      </c>
      <c r="J12" s="324">
        <f t="shared" si="4"/>
        <v>38.538706833210874</v>
      </c>
      <c r="K12" s="327">
        <f t="shared" si="5"/>
        <v>582.79088888888884</v>
      </c>
      <c r="L12" s="72">
        <v>80</v>
      </c>
      <c r="M12" s="326">
        <v>53375.03</v>
      </c>
      <c r="N12" s="72">
        <v>1248</v>
      </c>
      <c r="O12" s="324">
        <f t="shared" si="6"/>
        <v>42.768453525641021</v>
      </c>
      <c r="P12" s="327">
        <f t="shared" si="7"/>
        <v>667.18787499999996</v>
      </c>
    </row>
    <row r="13" spans="1:16" ht="15" customHeight="1" x14ac:dyDescent="0.2">
      <c r="A13" s="209" t="s">
        <v>37</v>
      </c>
      <c r="B13" s="72">
        <f t="shared" si="0"/>
        <v>9</v>
      </c>
      <c r="C13" s="324">
        <f t="shared" si="1"/>
        <v>3907.92</v>
      </c>
      <c r="D13" s="72">
        <f t="shared" si="1"/>
        <v>137</v>
      </c>
      <c r="E13" s="324">
        <f t="shared" si="2"/>
        <v>28.524963503649637</v>
      </c>
      <c r="F13" s="327">
        <f t="shared" si="3"/>
        <v>434.21333333333337</v>
      </c>
      <c r="G13" s="72">
        <v>6</v>
      </c>
      <c r="H13" s="326">
        <v>2721.64</v>
      </c>
      <c r="I13" s="72">
        <v>90</v>
      </c>
      <c r="J13" s="324">
        <f t="shared" si="4"/>
        <v>30.240444444444442</v>
      </c>
      <c r="K13" s="327">
        <f t="shared" si="5"/>
        <v>453.60666666666663</v>
      </c>
      <c r="L13" s="72">
        <v>3</v>
      </c>
      <c r="M13" s="326">
        <v>1186.28</v>
      </c>
      <c r="N13" s="72">
        <v>47</v>
      </c>
      <c r="O13" s="324">
        <f t="shared" si="6"/>
        <v>25.24</v>
      </c>
      <c r="P13" s="327">
        <f t="shared" si="7"/>
        <v>395.42666666666668</v>
      </c>
    </row>
    <row r="14" spans="1:16" ht="15" customHeight="1" x14ac:dyDescent="0.2">
      <c r="A14" s="209" t="s">
        <v>38</v>
      </c>
      <c r="B14" s="72">
        <f t="shared" si="0"/>
        <v>94</v>
      </c>
      <c r="C14" s="324">
        <f t="shared" si="1"/>
        <v>76335.239999999991</v>
      </c>
      <c r="D14" s="72">
        <f t="shared" si="1"/>
        <v>1416</v>
      </c>
      <c r="E14" s="324">
        <f t="shared" si="2"/>
        <v>53.909067796610159</v>
      </c>
      <c r="F14" s="327">
        <f t="shared" si="3"/>
        <v>812.0770212765957</v>
      </c>
      <c r="G14" s="72">
        <v>48</v>
      </c>
      <c r="H14" s="326">
        <v>34345.39</v>
      </c>
      <c r="I14" s="72">
        <v>653</v>
      </c>
      <c r="J14" s="324">
        <f t="shared" si="4"/>
        <v>52.596309341500763</v>
      </c>
      <c r="K14" s="327">
        <f t="shared" si="5"/>
        <v>715.52895833333332</v>
      </c>
      <c r="L14" s="72">
        <v>46</v>
      </c>
      <c r="M14" s="326">
        <v>41989.85</v>
      </c>
      <c r="N14" s="72">
        <v>763</v>
      </c>
      <c r="O14" s="324">
        <f t="shared" si="6"/>
        <v>55.032568807339445</v>
      </c>
      <c r="P14" s="327">
        <f t="shared" si="7"/>
        <v>912.82282608695652</v>
      </c>
    </row>
    <row r="15" spans="1:16" ht="15" customHeight="1" x14ac:dyDescent="0.2">
      <c r="A15" s="209" t="s">
        <v>39</v>
      </c>
      <c r="B15" s="72">
        <f t="shared" si="0"/>
        <v>148</v>
      </c>
      <c r="C15" s="324">
        <f t="shared" si="1"/>
        <v>93112.93</v>
      </c>
      <c r="D15" s="72">
        <f t="shared" si="1"/>
        <v>2244</v>
      </c>
      <c r="E15" s="324">
        <f t="shared" si="2"/>
        <v>41.494175579322636</v>
      </c>
      <c r="F15" s="327">
        <f t="shared" si="3"/>
        <v>629.14141891891882</v>
      </c>
      <c r="G15" s="72">
        <v>100</v>
      </c>
      <c r="H15" s="326">
        <v>55360.24</v>
      </c>
      <c r="I15" s="72">
        <v>1464</v>
      </c>
      <c r="J15" s="324">
        <f t="shared" si="4"/>
        <v>37.814371584699451</v>
      </c>
      <c r="K15" s="327">
        <f t="shared" si="5"/>
        <v>553.60239999999999</v>
      </c>
      <c r="L15" s="72">
        <v>48</v>
      </c>
      <c r="M15" s="326">
        <v>37752.69</v>
      </c>
      <c r="N15" s="72">
        <v>780</v>
      </c>
      <c r="O15" s="324">
        <f t="shared" si="6"/>
        <v>48.400884615384619</v>
      </c>
      <c r="P15" s="327">
        <f t="shared" si="7"/>
        <v>786.51437500000009</v>
      </c>
    </row>
    <row r="16" spans="1:16" ht="15" customHeight="1" x14ac:dyDescent="0.2">
      <c r="A16" s="209" t="s">
        <v>40</v>
      </c>
      <c r="B16" s="72">
        <f t="shared" si="0"/>
        <v>56</v>
      </c>
      <c r="C16" s="324">
        <f t="shared" si="1"/>
        <v>33306.85</v>
      </c>
      <c r="D16" s="72">
        <f t="shared" si="1"/>
        <v>949</v>
      </c>
      <c r="E16" s="324">
        <f t="shared" si="2"/>
        <v>35.096786090621706</v>
      </c>
      <c r="F16" s="327">
        <f t="shared" si="3"/>
        <v>594.76517857142858</v>
      </c>
      <c r="G16" s="72">
        <v>49</v>
      </c>
      <c r="H16" s="326">
        <v>28463.98</v>
      </c>
      <c r="I16" s="72">
        <v>855</v>
      </c>
      <c r="J16" s="324">
        <f t="shared" si="4"/>
        <v>33.291204678362575</v>
      </c>
      <c r="K16" s="327">
        <f t="shared" si="5"/>
        <v>580.89755102040817</v>
      </c>
      <c r="L16" s="72">
        <v>7</v>
      </c>
      <c r="M16" s="326">
        <v>4842.87</v>
      </c>
      <c r="N16" s="72">
        <v>94</v>
      </c>
      <c r="O16" s="324">
        <f t="shared" si="6"/>
        <v>51.519893617021275</v>
      </c>
      <c r="P16" s="327">
        <f t="shared" si="7"/>
        <v>691.83857142857141</v>
      </c>
    </row>
    <row r="17" spans="1:16" ht="15" customHeight="1" x14ac:dyDescent="0.2">
      <c r="A17" s="209" t="s">
        <v>41</v>
      </c>
      <c r="B17" s="72">
        <f t="shared" si="0"/>
        <v>110</v>
      </c>
      <c r="C17" s="324">
        <f t="shared" si="1"/>
        <v>76418.430000000008</v>
      </c>
      <c r="D17" s="72">
        <f t="shared" si="1"/>
        <v>1734</v>
      </c>
      <c r="E17" s="324">
        <f t="shared" si="2"/>
        <v>44.070605536332181</v>
      </c>
      <c r="F17" s="327">
        <f t="shared" si="3"/>
        <v>694.71300000000008</v>
      </c>
      <c r="G17" s="72">
        <v>64</v>
      </c>
      <c r="H17" s="326">
        <v>50082.55</v>
      </c>
      <c r="I17" s="72">
        <v>1029</v>
      </c>
      <c r="J17" s="324">
        <f t="shared" si="4"/>
        <v>48.671088435374152</v>
      </c>
      <c r="K17" s="327">
        <f t="shared" si="5"/>
        <v>782.53984375000005</v>
      </c>
      <c r="L17" s="72">
        <v>46</v>
      </c>
      <c r="M17" s="326">
        <v>26335.88</v>
      </c>
      <c r="N17" s="72">
        <v>705</v>
      </c>
      <c r="O17" s="324">
        <f t="shared" si="6"/>
        <v>37.355858156028368</v>
      </c>
      <c r="P17" s="327">
        <f t="shared" si="7"/>
        <v>572.5191304347826</v>
      </c>
    </row>
    <row r="18" spans="1:16" ht="15" customHeight="1" x14ac:dyDescent="0.2">
      <c r="A18" s="209" t="s">
        <v>42</v>
      </c>
      <c r="B18" s="72">
        <f t="shared" si="0"/>
        <v>48</v>
      </c>
      <c r="C18" s="324">
        <f t="shared" si="1"/>
        <v>27513.46</v>
      </c>
      <c r="D18" s="72">
        <f t="shared" si="1"/>
        <v>691</v>
      </c>
      <c r="E18" s="324">
        <f t="shared" si="2"/>
        <v>39.816874095513747</v>
      </c>
      <c r="F18" s="327">
        <f t="shared" si="3"/>
        <v>573.19708333333335</v>
      </c>
      <c r="G18" s="72">
        <v>19</v>
      </c>
      <c r="H18" s="326">
        <v>9640.3799999999992</v>
      </c>
      <c r="I18" s="72">
        <v>252</v>
      </c>
      <c r="J18" s="324">
        <f t="shared" si="4"/>
        <v>38.255476190476188</v>
      </c>
      <c r="K18" s="327">
        <f t="shared" si="5"/>
        <v>507.38842105263154</v>
      </c>
      <c r="L18" s="72">
        <v>29</v>
      </c>
      <c r="M18" s="326">
        <v>17873.080000000002</v>
      </c>
      <c r="N18" s="72">
        <v>439</v>
      </c>
      <c r="O18" s="324">
        <f t="shared" si="6"/>
        <v>40.713166287015952</v>
      </c>
      <c r="P18" s="327">
        <f t="shared" si="7"/>
        <v>616.31310344827591</v>
      </c>
    </row>
    <row r="19" spans="1:16" ht="15" customHeight="1" x14ac:dyDescent="0.2">
      <c r="A19" s="209" t="s">
        <v>43</v>
      </c>
      <c r="B19" s="72">
        <f t="shared" si="0"/>
        <v>67</v>
      </c>
      <c r="C19" s="324">
        <f t="shared" si="1"/>
        <v>44482.76</v>
      </c>
      <c r="D19" s="72">
        <f t="shared" si="1"/>
        <v>1106</v>
      </c>
      <c r="E19" s="324">
        <f t="shared" si="2"/>
        <v>40.219493670886081</v>
      </c>
      <c r="F19" s="327">
        <f t="shared" si="3"/>
        <v>663.92179104477611</v>
      </c>
      <c r="G19" s="72">
        <v>49</v>
      </c>
      <c r="H19" s="326">
        <v>32730.89</v>
      </c>
      <c r="I19" s="72">
        <v>800</v>
      </c>
      <c r="J19" s="324">
        <f t="shared" si="4"/>
        <v>40.913612499999999</v>
      </c>
      <c r="K19" s="327">
        <f t="shared" si="5"/>
        <v>667.97734693877555</v>
      </c>
      <c r="L19" s="72">
        <v>18</v>
      </c>
      <c r="M19" s="326">
        <v>11751.87</v>
      </c>
      <c r="N19" s="72">
        <v>306</v>
      </c>
      <c r="O19" s="324">
        <f t="shared" si="6"/>
        <v>38.404803921568629</v>
      </c>
      <c r="P19" s="327">
        <f t="shared" si="7"/>
        <v>652.88166666666666</v>
      </c>
    </row>
    <row r="20" spans="1:16" ht="15" customHeight="1" x14ac:dyDescent="0.2">
      <c r="A20" s="209" t="s">
        <v>44</v>
      </c>
      <c r="B20" s="72">
        <f t="shared" si="0"/>
        <v>104</v>
      </c>
      <c r="C20" s="324">
        <f t="shared" si="1"/>
        <v>53033.41</v>
      </c>
      <c r="D20" s="72">
        <f t="shared" si="1"/>
        <v>1635</v>
      </c>
      <c r="E20" s="324">
        <f t="shared" si="2"/>
        <v>32.436336391437308</v>
      </c>
      <c r="F20" s="327">
        <f t="shared" si="3"/>
        <v>509.93663461538466</v>
      </c>
      <c r="G20" s="72">
        <v>59</v>
      </c>
      <c r="H20" s="326">
        <v>31938.400000000001</v>
      </c>
      <c r="I20" s="72">
        <v>968</v>
      </c>
      <c r="J20" s="324">
        <f t="shared" si="4"/>
        <v>32.994214876033062</v>
      </c>
      <c r="K20" s="327">
        <f t="shared" si="5"/>
        <v>541.32881355932204</v>
      </c>
      <c r="L20" s="72">
        <v>45</v>
      </c>
      <c r="M20" s="326">
        <v>21095.01</v>
      </c>
      <c r="N20" s="72">
        <v>667</v>
      </c>
      <c r="O20" s="324">
        <f t="shared" si="6"/>
        <v>31.626701649175409</v>
      </c>
      <c r="P20" s="327">
        <f t="shared" si="7"/>
        <v>468.77799999999996</v>
      </c>
    </row>
    <row r="21" spans="1:16" ht="15" customHeight="1" x14ac:dyDescent="0.2">
      <c r="A21" s="209" t="s">
        <v>45</v>
      </c>
      <c r="B21" s="72">
        <f t="shared" si="0"/>
        <v>75</v>
      </c>
      <c r="C21" s="324">
        <f t="shared" si="1"/>
        <v>58009.24</v>
      </c>
      <c r="D21" s="72">
        <f t="shared" si="1"/>
        <v>1089</v>
      </c>
      <c r="E21" s="324">
        <f t="shared" si="2"/>
        <v>53.268356290174474</v>
      </c>
      <c r="F21" s="327">
        <f t="shared" si="3"/>
        <v>773.45653333333325</v>
      </c>
      <c r="G21" s="72">
        <v>50</v>
      </c>
      <c r="H21" s="326">
        <v>44557.46</v>
      </c>
      <c r="I21" s="72">
        <v>756</v>
      </c>
      <c r="J21" s="324">
        <f t="shared" si="4"/>
        <v>58.938439153439155</v>
      </c>
      <c r="K21" s="327">
        <f t="shared" si="5"/>
        <v>891.14919999999995</v>
      </c>
      <c r="L21" s="72">
        <v>25</v>
      </c>
      <c r="M21" s="326">
        <v>13451.78</v>
      </c>
      <c r="N21" s="72">
        <v>333</v>
      </c>
      <c r="O21" s="324">
        <f t="shared" si="6"/>
        <v>40.395735735735741</v>
      </c>
      <c r="P21" s="327">
        <f t="shared" si="7"/>
        <v>538.07119999999998</v>
      </c>
    </row>
    <row r="22" spans="1:16" ht="15" customHeight="1" x14ac:dyDescent="0.2">
      <c r="A22" s="209" t="s">
        <v>46</v>
      </c>
      <c r="B22" s="72">
        <f t="shared" si="0"/>
        <v>123</v>
      </c>
      <c r="C22" s="324">
        <f t="shared" si="1"/>
        <v>99524.99</v>
      </c>
      <c r="D22" s="72">
        <f t="shared" si="1"/>
        <v>1919</v>
      </c>
      <c r="E22" s="324">
        <f t="shared" si="2"/>
        <v>51.862944241792604</v>
      </c>
      <c r="F22" s="327">
        <f t="shared" si="3"/>
        <v>809.14626016260172</v>
      </c>
      <c r="G22" s="72">
        <v>97</v>
      </c>
      <c r="H22" s="326">
        <v>84642.66</v>
      </c>
      <c r="I22" s="72">
        <v>1498</v>
      </c>
      <c r="J22" s="324">
        <f t="shared" si="4"/>
        <v>56.503778371161552</v>
      </c>
      <c r="K22" s="327">
        <f t="shared" si="5"/>
        <v>872.60474226804126</v>
      </c>
      <c r="L22" s="72">
        <v>26</v>
      </c>
      <c r="M22" s="326">
        <v>14882.33</v>
      </c>
      <c r="N22" s="72">
        <v>421</v>
      </c>
      <c r="O22" s="324">
        <f t="shared" si="6"/>
        <v>35.34995249406176</v>
      </c>
      <c r="P22" s="327">
        <f t="shared" si="7"/>
        <v>572.39730769230766</v>
      </c>
    </row>
    <row r="23" spans="1:16" ht="15" customHeight="1" x14ac:dyDescent="0.2">
      <c r="A23" s="209" t="s">
        <v>47</v>
      </c>
      <c r="B23" s="72">
        <f t="shared" si="0"/>
        <v>698</v>
      </c>
      <c r="C23" s="324">
        <f t="shared" si="1"/>
        <v>417197.58</v>
      </c>
      <c r="D23" s="72">
        <f t="shared" si="1"/>
        <v>9840</v>
      </c>
      <c r="E23" s="324">
        <f t="shared" si="2"/>
        <v>42.398128048780492</v>
      </c>
      <c r="F23" s="327">
        <f t="shared" si="3"/>
        <v>597.70426934097418</v>
      </c>
      <c r="G23" s="72">
        <v>469</v>
      </c>
      <c r="H23" s="326">
        <v>285950.26</v>
      </c>
      <c r="I23" s="72">
        <v>6809</v>
      </c>
      <c r="J23" s="324">
        <f t="shared" si="4"/>
        <v>41.995925980320166</v>
      </c>
      <c r="K23" s="327">
        <f t="shared" si="5"/>
        <v>609.70204690831554</v>
      </c>
      <c r="L23" s="72">
        <v>229</v>
      </c>
      <c r="M23" s="326">
        <v>131247.32</v>
      </c>
      <c r="N23" s="72">
        <v>3031</v>
      </c>
      <c r="O23" s="324">
        <f t="shared" si="6"/>
        <v>43.301656219069613</v>
      </c>
      <c r="P23" s="327">
        <f t="shared" si="7"/>
        <v>573.1324017467249</v>
      </c>
    </row>
    <row r="24" spans="1:16" ht="15" customHeight="1" x14ac:dyDescent="0.2">
      <c r="A24" s="209" t="s">
        <v>48</v>
      </c>
      <c r="B24" s="72">
        <f t="shared" si="0"/>
        <v>89</v>
      </c>
      <c r="C24" s="324">
        <f t="shared" si="1"/>
        <v>56722.39</v>
      </c>
      <c r="D24" s="72">
        <f t="shared" si="1"/>
        <v>1413</v>
      </c>
      <c r="E24" s="324">
        <f t="shared" si="2"/>
        <v>40.143234253361641</v>
      </c>
      <c r="F24" s="327">
        <f t="shared" si="3"/>
        <v>637.33022471910112</v>
      </c>
      <c r="G24" s="72">
        <v>59</v>
      </c>
      <c r="H24" s="326">
        <v>37803.03</v>
      </c>
      <c r="I24" s="72">
        <v>927</v>
      </c>
      <c r="J24" s="324">
        <f t="shared" si="4"/>
        <v>40.779967637540452</v>
      </c>
      <c r="K24" s="327">
        <f t="shared" si="5"/>
        <v>640.72932203389826</v>
      </c>
      <c r="L24" s="72">
        <v>30</v>
      </c>
      <c r="M24" s="326">
        <v>18919.36</v>
      </c>
      <c r="N24" s="72">
        <v>486</v>
      </c>
      <c r="O24" s="324">
        <f t="shared" si="6"/>
        <v>38.928724279835393</v>
      </c>
      <c r="P24" s="327">
        <f t="shared" si="7"/>
        <v>630.64533333333338</v>
      </c>
    </row>
    <row r="25" spans="1:16" ht="15" customHeight="1" x14ac:dyDescent="0.2">
      <c r="A25" s="209" t="s">
        <v>49</v>
      </c>
      <c r="B25" s="72">
        <f t="shared" si="0"/>
        <v>292</v>
      </c>
      <c r="C25" s="324">
        <f t="shared" si="1"/>
        <v>190307.01</v>
      </c>
      <c r="D25" s="72">
        <f t="shared" si="1"/>
        <v>4219</v>
      </c>
      <c r="E25" s="324">
        <f t="shared" si="2"/>
        <v>45.107136762265945</v>
      </c>
      <c r="F25" s="327">
        <f t="shared" si="3"/>
        <v>651.7363356164384</v>
      </c>
      <c r="G25" s="72">
        <v>198</v>
      </c>
      <c r="H25" s="326">
        <v>137651.81</v>
      </c>
      <c r="I25" s="72">
        <v>2922</v>
      </c>
      <c r="J25" s="324">
        <f t="shared" si="4"/>
        <v>47.108764544832304</v>
      </c>
      <c r="K25" s="327">
        <f t="shared" si="5"/>
        <v>695.21116161616158</v>
      </c>
      <c r="L25" s="72">
        <v>94</v>
      </c>
      <c r="M25" s="326">
        <v>52655.199999999997</v>
      </c>
      <c r="N25" s="72">
        <v>1297</v>
      </c>
      <c r="O25" s="324">
        <f t="shared" si="6"/>
        <v>40.597686969930606</v>
      </c>
      <c r="P25" s="327">
        <f t="shared" si="7"/>
        <v>560.16170212765951</v>
      </c>
    </row>
    <row r="26" spans="1:16" ht="15" customHeight="1" x14ac:dyDescent="0.2">
      <c r="A26" s="209" t="s">
        <v>50</v>
      </c>
      <c r="B26" s="72">
        <f t="shared" si="0"/>
        <v>34</v>
      </c>
      <c r="C26" s="324">
        <f t="shared" si="1"/>
        <v>18208.199999999997</v>
      </c>
      <c r="D26" s="72">
        <f t="shared" si="1"/>
        <v>579</v>
      </c>
      <c r="E26" s="324">
        <f t="shared" si="2"/>
        <v>31.447668393782379</v>
      </c>
      <c r="F26" s="327">
        <f t="shared" si="3"/>
        <v>535.53529411764703</v>
      </c>
      <c r="G26" s="72">
        <v>24</v>
      </c>
      <c r="H26" s="326">
        <v>13529.72</v>
      </c>
      <c r="I26" s="72">
        <v>413</v>
      </c>
      <c r="J26" s="324">
        <f t="shared" si="4"/>
        <v>32.75961259079903</v>
      </c>
      <c r="K26" s="327">
        <f t="shared" si="5"/>
        <v>563.73833333333334</v>
      </c>
      <c r="L26" s="72">
        <v>10</v>
      </c>
      <c r="M26" s="326">
        <v>4678.4799999999996</v>
      </c>
      <c r="N26" s="72">
        <v>166</v>
      </c>
      <c r="O26" s="324">
        <f t="shared" si="6"/>
        <v>28.183614457831322</v>
      </c>
      <c r="P26" s="327">
        <f t="shared" si="7"/>
        <v>467.84799999999996</v>
      </c>
    </row>
    <row r="27" spans="1:16" ht="15" customHeight="1" x14ac:dyDescent="0.2">
      <c r="A27" s="209" t="s">
        <v>51</v>
      </c>
      <c r="B27" s="72">
        <f t="shared" si="0"/>
        <v>114</v>
      </c>
      <c r="C27" s="324">
        <f t="shared" si="1"/>
        <v>70898.97</v>
      </c>
      <c r="D27" s="72">
        <f t="shared" si="1"/>
        <v>1494</v>
      </c>
      <c r="E27" s="324">
        <f t="shared" si="2"/>
        <v>47.455803212851407</v>
      </c>
      <c r="F27" s="327">
        <f t="shared" si="3"/>
        <v>621.92078947368418</v>
      </c>
      <c r="G27" s="72">
        <v>49</v>
      </c>
      <c r="H27" s="326">
        <v>30150.99</v>
      </c>
      <c r="I27" s="72">
        <v>642</v>
      </c>
      <c r="J27" s="324">
        <f t="shared" si="4"/>
        <v>46.964158878504676</v>
      </c>
      <c r="K27" s="327">
        <f t="shared" si="5"/>
        <v>615.32632653061228</v>
      </c>
      <c r="L27" s="72">
        <v>65</v>
      </c>
      <c r="M27" s="326">
        <v>40747.980000000003</v>
      </c>
      <c r="N27" s="72">
        <v>852</v>
      </c>
      <c r="O27" s="324">
        <f t="shared" si="6"/>
        <v>47.826267605633809</v>
      </c>
      <c r="P27" s="327">
        <f t="shared" si="7"/>
        <v>626.89200000000005</v>
      </c>
    </row>
    <row r="28" spans="1:16" ht="15" customHeight="1" x14ac:dyDescent="0.2">
      <c r="A28" s="209" t="s">
        <v>52</v>
      </c>
      <c r="B28" s="72">
        <f t="shared" si="0"/>
        <v>139</v>
      </c>
      <c r="C28" s="324">
        <f t="shared" si="1"/>
        <v>78555.460000000006</v>
      </c>
      <c r="D28" s="72">
        <f t="shared" si="1"/>
        <v>1584</v>
      </c>
      <c r="E28" s="324">
        <f t="shared" si="2"/>
        <v>49.593093434343437</v>
      </c>
      <c r="F28" s="327">
        <f t="shared" si="3"/>
        <v>565.14719424460441</v>
      </c>
      <c r="G28" s="72">
        <v>125</v>
      </c>
      <c r="H28" s="326">
        <v>72448.02</v>
      </c>
      <c r="I28" s="72">
        <v>1473</v>
      </c>
      <c r="J28" s="324">
        <f t="shared" si="4"/>
        <v>49.183991853360489</v>
      </c>
      <c r="K28" s="327">
        <f t="shared" si="5"/>
        <v>579.58416</v>
      </c>
      <c r="L28" s="72">
        <v>14</v>
      </c>
      <c r="M28" s="326">
        <v>6107.44</v>
      </c>
      <c r="N28" s="72">
        <v>111</v>
      </c>
      <c r="O28" s="324">
        <f t="shared" si="6"/>
        <v>55.02198198198198</v>
      </c>
      <c r="P28" s="327">
        <f t="shared" si="7"/>
        <v>436.24571428571426</v>
      </c>
    </row>
    <row r="29" spans="1:16" ht="15" customHeight="1" x14ac:dyDescent="0.2">
      <c r="A29" s="209" t="s">
        <v>53</v>
      </c>
      <c r="B29" s="72">
        <f t="shared" si="0"/>
        <v>1986</v>
      </c>
      <c r="C29" s="324">
        <f t="shared" si="1"/>
        <v>1436901.83</v>
      </c>
      <c r="D29" s="72">
        <f t="shared" si="1"/>
        <v>28426</v>
      </c>
      <c r="E29" s="324">
        <f t="shared" si="2"/>
        <v>50.548857735875607</v>
      </c>
      <c r="F29" s="327">
        <f t="shared" si="3"/>
        <v>723.51552366565966</v>
      </c>
      <c r="G29" s="72">
        <v>1017</v>
      </c>
      <c r="H29" s="326">
        <v>744502.88</v>
      </c>
      <c r="I29" s="72">
        <v>15045</v>
      </c>
      <c r="J29" s="324">
        <f t="shared" si="4"/>
        <v>49.485070122964437</v>
      </c>
      <c r="K29" s="327">
        <f t="shared" si="5"/>
        <v>732.05789577187807</v>
      </c>
      <c r="L29" s="72">
        <v>969</v>
      </c>
      <c r="M29" s="326">
        <v>692398.95</v>
      </c>
      <c r="N29" s="72">
        <v>13381</v>
      </c>
      <c r="O29" s="324">
        <f t="shared" si="6"/>
        <v>51.744933114117025</v>
      </c>
      <c r="P29" s="327">
        <f t="shared" si="7"/>
        <v>714.55</v>
      </c>
    </row>
    <row r="30" spans="1:16" ht="15" customHeight="1" x14ac:dyDescent="0.2">
      <c r="A30" s="209" t="s">
        <v>54</v>
      </c>
      <c r="B30" s="72">
        <f t="shared" si="0"/>
        <v>220</v>
      </c>
      <c r="C30" s="324">
        <f t="shared" si="1"/>
        <v>158417.72</v>
      </c>
      <c r="D30" s="72">
        <f t="shared" si="1"/>
        <v>2974</v>
      </c>
      <c r="E30" s="324">
        <f t="shared" si="2"/>
        <v>53.267558843308677</v>
      </c>
      <c r="F30" s="327">
        <f t="shared" si="3"/>
        <v>720.08054545454547</v>
      </c>
      <c r="G30" s="72">
        <v>145</v>
      </c>
      <c r="H30" s="326">
        <v>119147.26</v>
      </c>
      <c r="I30" s="72">
        <v>2073</v>
      </c>
      <c r="J30" s="324">
        <f t="shared" si="4"/>
        <v>57.475764592378191</v>
      </c>
      <c r="K30" s="327">
        <f t="shared" si="5"/>
        <v>821.70524137931034</v>
      </c>
      <c r="L30" s="72">
        <v>75</v>
      </c>
      <c r="M30" s="326">
        <v>39270.46</v>
      </c>
      <c r="N30" s="72">
        <v>901</v>
      </c>
      <c r="O30" s="324">
        <f t="shared" si="6"/>
        <v>43.585416204217537</v>
      </c>
      <c r="P30" s="327">
        <f t="shared" si="7"/>
        <v>523.60613333333333</v>
      </c>
    </row>
    <row r="31" spans="1:16" ht="15" customHeight="1" x14ac:dyDescent="0.2">
      <c r="A31" s="209" t="s">
        <v>55</v>
      </c>
      <c r="B31" s="72">
        <f t="shared" si="0"/>
        <v>248</v>
      </c>
      <c r="C31" s="324">
        <f t="shared" si="1"/>
        <v>214396.2</v>
      </c>
      <c r="D31" s="72">
        <f t="shared" si="1"/>
        <v>3853</v>
      </c>
      <c r="E31" s="324">
        <f t="shared" si="2"/>
        <v>55.643965740981059</v>
      </c>
      <c r="F31" s="327">
        <f t="shared" si="3"/>
        <v>864.5008064516129</v>
      </c>
      <c r="G31" s="72">
        <v>185</v>
      </c>
      <c r="H31" s="326">
        <v>162481.73000000001</v>
      </c>
      <c r="I31" s="72">
        <v>2913</v>
      </c>
      <c r="J31" s="324">
        <f t="shared" si="4"/>
        <v>55.77814280810162</v>
      </c>
      <c r="K31" s="327">
        <f t="shared" si="5"/>
        <v>878.27962162162169</v>
      </c>
      <c r="L31" s="72">
        <v>63</v>
      </c>
      <c r="M31" s="326">
        <v>51914.47</v>
      </c>
      <c r="N31" s="72">
        <v>940</v>
      </c>
      <c r="O31" s="324">
        <f t="shared" si="6"/>
        <v>55.228159574468087</v>
      </c>
      <c r="P31" s="327">
        <f t="shared" si="7"/>
        <v>824.03920634920632</v>
      </c>
    </row>
    <row r="32" spans="1:16" ht="15" customHeight="1" x14ac:dyDescent="0.2">
      <c r="A32" s="209" t="s">
        <v>56</v>
      </c>
      <c r="B32" s="72">
        <f t="shared" si="0"/>
        <v>80</v>
      </c>
      <c r="C32" s="324">
        <f t="shared" si="1"/>
        <v>54855.03</v>
      </c>
      <c r="D32" s="72">
        <f t="shared" si="1"/>
        <v>1277</v>
      </c>
      <c r="E32" s="324">
        <f t="shared" si="2"/>
        <v>42.956170712607673</v>
      </c>
      <c r="F32" s="327">
        <f t="shared" si="3"/>
        <v>685.68787499999996</v>
      </c>
      <c r="G32" s="72">
        <v>27</v>
      </c>
      <c r="H32" s="326">
        <v>19280.66</v>
      </c>
      <c r="I32" s="72">
        <v>435</v>
      </c>
      <c r="J32" s="324">
        <f t="shared" si="4"/>
        <v>44.323356321839078</v>
      </c>
      <c r="K32" s="327">
        <f t="shared" si="5"/>
        <v>714.09851851851852</v>
      </c>
      <c r="L32" s="72">
        <v>53</v>
      </c>
      <c r="M32" s="326">
        <v>35574.370000000003</v>
      </c>
      <c r="N32" s="72">
        <v>842</v>
      </c>
      <c r="O32" s="324">
        <f t="shared" si="6"/>
        <v>42.249845605700713</v>
      </c>
      <c r="P32" s="327">
        <f t="shared" si="7"/>
        <v>671.21452830188684</v>
      </c>
    </row>
    <row r="33" spans="1:16" ht="15" customHeight="1" x14ac:dyDescent="0.2">
      <c r="A33" s="209" t="s">
        <v>57</v>
      </c>
      <c r="B33" s="72">
        <f t="shared" si="0"/>
        <v>45</v>
      </c>
      <c r="C33" s="324">
        <f t="shared" si="1"/>
        <v>27547.690000000002</v>
      </c>
      <c r="D33" s="72">
        <f t="shared" si="1"/>
        <v>625</v>
      </c>
      <c r="E33" s="324">
        <f t="shared" si="2"/>
        <v>44.076304</v>
      </c>
      <c r="F33" s="327">
        <f>C33/B33</f>
        <v>612.17088888888895</v>
      </c>
      <c r="G33" s="72">
        <v>23</v>
      </c>
      <c r="H33" s="326">
        <v>14506.25</v>
      </c>
      <c r="I33" s="72">
        <v>280</v>
      </c>
      <c r="J33" s="324">
        <f t="shared" si="4"/>
        <v>51.808035714285715</v>
      </c>
      <c r="K33" s="327">
        <f>H33/G33</f>
        <v>630.70652173913038</v>
      </c>
      <c r="L33" s="72">
        <v>22</v>
      </c>
      <c r="M33" s="326">
        <v>13041.44</v>
      </c>
      <c r="N33" s="72">
        <v>345</v>
      </c>
      <c r="O33" s="324">
        <f t="shared" si="6"/>
        <v>37.80127536231884</v>
      </c>
      <c r="P33" s="327">
        <f>M33/L33</f>
        <v>592.79272727272735</v>
      </c>
    </row>
    <row r="34" spans="1:16" ht="15" customHeight="1" x14ac:dyDescent="0.2">
      <c r="A34" s="209" t="s">
        <v>58</v>
      </c>
      <c r="B34" s="72">
        <f t="shared" si="0"/>
        <v>50</v>
      </c>
      <c r="C34" s="324">
        <f t="shared" si="1"/>
        <v>31415.94</v>
      </c>
      <c r="D34" s="72">
        <f t="shared" si="1"/>
        <v>862</v>
      </c>
      <c r="E34" s="324">
        <f t="shared" si="2"/>
        <v>36.445406032482595</v>
      </c>
      <c r="F34" s="327">
        <f t="shared" si="3"/>
        <v>628.31880000000001</v>
      </c>
      <c r="G34" s="72">
        <v>31</v>
      </c>
      <c r="H34" s="326">
        <v>18186.98</v>
      </c>
      <c r="I34" s="72">
        <v>560</v>
      </c>
      <c r="J34" s="324">
        <f t="shared" si="4"/>
        <v>32.476750000000003</v>
      </c>
      <c r="K34" s="327">
        <f t="shared" ref="K34:K36" si="8">H34/G34</f>
        <v>586.67677419354834</v>
      </c>
      <c r="L34" s="72">
        <v>19</v>
      </c>
      <c r="M34" s="326">
        <v>13228.96</v>
      </c>
      <c r="N34" s="72">
        <v>302</v>
      </c>
      <c r="O34" s="324">
        <f t="shared" si="6"/>
        <v>43.804503311258273</v>
      </c>
      <c r="P34" s="327">
        <f t="shared" ref="P34:P36" si="9">M34/L34</f>
        <v>696.26105263157888</v>
      </c>
    </row>
    <row r="35" spans="1:16" ht="15" customHeight="1" x14ac:dyDescent="0.2">
      <c r="A35" s="209" t="s">
        <v>59</v>
      </c>
      <c r="B35" s="72">
        <f t="shared" si="0"/>
        <v>163</v>
      </c>
      <c r="C35" s="324">
        <f t="shared" si="1"/>
        <v>116859.22</v>
      </c>
      <c r="D35" s="72">
        <f t="shared" si="1"/>
        <v>2447</v>
      </c>
      <c r="E35" s="324">
        <f t="shared" si="2"/>
        <v>47.756117695136901</v>
      </c>
      <c r="F35" s="327">
        <f t="shared" si="3"/>
        <v>716.92773006134973</v>
      </c>
      <c r="G35" s="72">
        <v>114</v>
      </c>
      <c r="H35" s="326">
        <v>75473.070000000007</v>
      </c>
      <c r="I35" s="72">
        <v>1611</v>
      </c>
      <c r="J35" s="324">
        <f t="shared" si="4"/>
        <v>46.848584729981383</v>
      </c>
      <c r="K35" s="327">
        <f t="shared" si="8"/>
        <v>662.04447368421063</v>
      </c>
      <c r="L35" s="72">
        <v>49</v>
      </c>
      <c r="M35" s="326">
        <v>41386.15</v>
      </c>
      <c r="N35" s="72">
        <v>836</v>
      </c>
      <c r="O35" s="324">
        <f t="shared" si="6"/>
        <v>49.504964114832539</v>
      </c>
      <c r="P35" s="327">
        <f t="shared" si="9"/>
        <v>844.61530612244906</v>
      </c>
    </row>
    <row r="36" spans="1:16" ht="15" customHeight="1" x14ac:dyDescent="0.2">
      <c r="A36" s="209" t="s">
        <v>60</v>
      </c>
      <c r="B36" s="72">
        <f t="shared" si="0"/>
        <v>143</v>
      </c>
      <c r="C36" s="324">
        <f t="shared" si="1"/>
        <v>100730.97</v>
      </c>
      <c r="D36" s="72">
        <f t="shared" si="1"/>
        <v>2163</v>
      </c>
      <c r="E36" s="324">
        <f t="shared" si="2"/>
        <v>46.570027739251039</v>
      </c>
      <c r="F36" s="327">
        <f t="shared" si="3"/>
        <v>704.41237762237768</v>
      </c>
      <c r="G36" s="72">
        <v>115</v>
      </c>
      <c r="H36" s="326">
        <v>81236.58</v>
      </c>
      <c r="I36" s="72">
        <v>1759</v>
      </c>
      <c r="J36" s="324">
        <f t="shared" si="4"/>
        <v>46.183388288800458</v>
      </c>
      <c r="K36" s="327">
        <f t="shared" si="8"/>
        <v>706.40504347826084</v>
      </c>
      <c r="L36" s="72">
        <v>28</v>
      </c>
      <c r="M36" s="326">
        <v>19494.39</v>
      </c>
      <c r="N36" s="72">
        <v>404</v>
      </c>
      <c r="O36" s="324">
        <f t="shared" si="6"/>
        <v>48.253440594059406</v>
      </c>
      <c r="P36" s="327">
        <f t="shared" si="9"/>
        <v>696.22821428571422</v>
      </c>
    </row>
    <row r="37" spans="1:16" ht="20.100000000000001" customHeight="1" x14ac:dyDescent="0.2">
      <c r="A37" s="230" t="s">
        <v>5</v>
      </c>
      <c r="B37" s="114">
        <f>SUM(B9:B36)</f>
        <v>6124</v>
      </c>
      <c r="C37" s="325">
        <f>SUM(C9:C36)</f>
        <v>4176520.3200000003</v>
      </c>
      <c r="D37" s="114">
        <f>SUM(D9:D36)</f>
        <v>89515</v>
      </c>
      <c r="E37" s="325">
        <f>C37/D37</f>
        <v>46.657211863933419</v>
      </c>
      <c r="F37" s="328">
        <f>C37/B37</f>
        <v>681.99221423905954</v>
      </c>
      <c r="G37" s="205">
        <f>SUM(G9:G36)</f>
        <v>3739</v>
      </c>
      <c r="H37" s="329">
        <f>SUM(H9:H36)</f>
        <v>2573877.98</v>
      </c>
      <c r="I37" s="114">
        <f>SUM(I9:I36)</f>
        <v>55380</v>
      </c>
      <c r="J37" s="325">
        <f>H37/I37</f>
        <v>46.476669916937524</v>
      </c>
      <c r="K37" s="328">
        <f>H37/G37</f>
        <v>688.38672907194439</v>
      </c>
      <c r="L37" s="205">
        <f>SUM(L9:L36)</f>
        <v>2385</v>
      </c>
      <c r="M37" s="329">
        <f>SUM(M9:M36)</f>
        <v>1602642.3399999996</v>
      </c>
      <c r="N37" s="114">
        <f>SUM(N9:N36)</f>
        <v>34135</v>
      </c>
      <c r="O37" s="325">
        <f>M37/N37</f>
        <v>46.950119818368229</v>
      </c>
      <c r="P37" s="328">
        <f>M37/L37</f>
        <v>671.96743815513616</v>
      </c>
    </row>
    <row r="39" spans="1:16" x14ac:dyDescent="0.2">
      <c r="B39" s="7"/>
      <c r="C39" s="7"/>
      <c r="D39" s="7"/>
      <c r="E39" s="100"/>
      <c r="F39" s="100"/>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topLeftCell="A7" zoomScale="69" zoomScaleNormal="69" zoomScaleSheetLayoutView="78" workbookViewId="0">
      <selection activeCell="S17" sqref="S17"/>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47" t="s">
        <v>64</v>
      </c>
      <c r="B1" s="74"/>
      <c r="C1" s="74"/>
      <c r="D1" s="85"/>
      <c r="E1" s="85"/>
      <c r="H1" s="78"/>
      <c r="I1" s="78"/>
      <c r="J1" s="78"/>
      <c r="K1" s="78"/>
      <c r="L1" s="78"/>
      <c r="M1" s="78"/>
    </row>
    <row r="2" spans="1:16" ht="15" x14ac:dyDescent="0.2">
      <c r="A2" s="147"/>
      <c r="B2" s="238"/>
      <c r="C2" s="238"/>
      <c r="D2" s="85"/>
      <c r="E2" s="85"/>
      <c r="H2" s="78"/>
      <c r="I2" s="78"/>
      <c r="J2" s="78"/>
      <c r="K2" s="78"/>
      <c r="L2" s="78"/>
      <c r="M2" s="78"/>
    </row>
    <row r="3" spans="1:16" ht="15" customHeight="1" x14ac:dyDescent="0.2">
      <c r="A3" s="358" t="s">
        <v>230</v>
      </c>
      <c r="B3" s="359"/>
      <c r="C3" s="359"/>
      <c r="D3" s="359"/>
      <c r="E3" s="359"/>
      <c r="F3" s="245"/>
      <c r="G3" s="248"/>
      <c r="H3" s="248"/>
      <c r="I3" s="78"/>
      <c r="J3" s="78"/>
      <c r="K3" s="78"/>
      <c r="L3" s="78"/>
      <c r="M3" s="78"/>
    </row>
    <row r="4" spans="1:16" ht="30" customHeight="1" x14ac:dyDescent="0.2">
      <c r="A4" s="359" t="s">
        <v>308</v>
      </c>
      <c r="B4" s="359"/>
      <c r="C4" s="359"/>
      <c r="D4" s="359"/>
      <c r="E4" s="359"/>
      <c r="F4" s="359"/>
      <c r="G4" s="359"/>
      <c r="H4" s="359"/>
      <c r="I4" s="359"/>
      <c r="J4" s="244"/>
      <c r="K4" s="244"/>
      <c r="L4" s="244"/>
      <c r="M4" s="244"/>
      <c r="N4" s="244"/>
      <c r="O4" s="244"/>
      <c r="P4" s="244"/>
    </row>
    <row r="5" spans="1:16" ht="15" customHeight="1" x14ac:dyDescent="0.25">
      <c r="A5" s="77"/>
      <c r="B5" s="77"/>
      <c r="C5" s="77"/>
      <c r="D5" s="77"/>
      <c r="E5" s="77"/>
    </row>
    <row r="6" spans="1:16" ht="15" customHeight="1" x14ac:dyDescent="0.2">
      <c r="A6" s="404" t="s">
        <v>4</v>
      </c>
      <c r="B6" s="401" t="s">
        <v>5</v>
      </c>
      <c r="C6" s="402"/>
      <c r="D6" s="402"/>
      <c r="E6" s="402"/>
      <c r="F6" s="401" t="s">
        <v>212</v>
      </c>
      <c r="G6" s="402"/>
      <c r="H6" s="402"/>
      <c r="I6" s="403"/>
      <c r="J6" s="401" t="s">
        <v>213</v>
      </c>
      <c r="K6" s="402"/>
      <c r="L6" s="402"/>
      <c r="M6" s="403"/>
    </row>
    <row r="7" spans="1:16" ht="60" customHeight="1" x14ac:dyDescent="0.2">
      <c r="A7" s="405"/>
      <c r="B7" s="216" t="s">
        <v>182</v>
      </c>
      <c r="C7" s="270" t="s">
        <v>264</v>
      </c>
      <c r="D7" s="121" t="s">
        <v>66</v>
      </c>
      <c r="E7" s="121" t="s">
        <v>259</v>
      </c>
      <c r="F7" s="216" t="s">
        <v>182</v>
      </c>
      <c r="G7" s="270" t="s">
        <v>264</v>
      </c>
      <c r="H7" s="121" t="s">
        <v>66</v>
      </c>
      <c r="I7" s="217" t="s">
        <v>259</v>
      </c>
      <c r="J7" s="216" t="s">
        <v>182</v>
      </c>
      <c r="K7" s="270" t="s">
        <v>264</v>
      </c>
      <c r="L7" s="121" t="s">
        <v>66</v>
      </c>
      <c r="M7" s="217" t="s">
        <v>259</v>
      </c>
    </row>
    <row r="8" spans="1:16" ht="20.100000000000001" customHeight="1" x14ac:dyDescent="0.2">
      <c r="A8" s="235">
        <v>1</v>
      </c>
      <c r="B8" s="218">
        <v>2</v>
      </c>
      <c r="C8" s="122">
        <v>3</v>
      </c>
      <c r="D8" s="201">
        <v>4</v>
      </c>
      <c r="E8" s="314" t="s">
        <v>169</v>
      </c>
      <c r="F8" s="218">
        <v>6</v>
      </c>
      <c r="G8" s="122">
        <v>7</v>
      </c>
      <c r="H8" s="202">
        <v>8</v>
      </c>
      <c r="I8" s="219" t="s">
        <v>217</v>
      </c>
      <c r="J8" s="218">
        <v>10</v>
      </c>
      <c r="K8" s="122">
        <v>11</v>
      </c>
      <c r="L8" s="202">
        <v>12</v>
      </c>
      <c r="M8" s="219" t="s">
        <v>219</v>
      </c>
    </row>
    <row r="9" spans="1:16" ht="14.1" customHeight="1" x14ac:dyDescent="0.2">
      <c r="A9" s="251" t="s">
        <v>77</v>
      </c>
      <c r="B9" s="203">
        <f t="shared" ref="B9" si="0">F9+J9</f>
        <v>2</v>
      </c>
      <c r="C9" s="326">
        <f t="shared" ref="C9" si="1">G9+K9</f>
        <v>527.94000000000005</v>
      </c>
      <c r="D9" s="72">
        <f t="shared" ref="D9" si="2">H9+L9</f>
        <v>24</v>
      </c>
      <c r="E9" s="324">
        <f>C9/D9</f>
        <v>21.997500000000002</v>
      </c>
      <c r="F9" s="203"/>
      <c r="G9" s="319"/>
      <c r="H9" s="72"/>
      <c r="I9" s="327"/>
      <c r="J9" s="203">
        <v>2</v>
      </c>
      <c r="K9" s="326">
        <v>527.94000000000005</v>
      </c>
      <c r="L9" s="72">
        <v>24</v>
      </c>
      <c r="M9" s="327">
        <f t="shared" ref="M9:M10" si="3">K9/L9</f>
        <v>21.997500000000002</v>
      </c>
    </row>
    <row r="10" spans="1:16" ht="14.1" customHeight="1" x14ac:dyDescent="0.2">
      <c r="A10" s="252">
        <v>19</v>
      </c>
      <c r="B10" s="203">
        <f t="shared" ref="B10:B57" si="4">F10+J10</f>
        <v>8</v>
      </c>
      <c r="C10" s="326">
        <f t="shared" ref="C10:C57" si="5">G10+K10</f>
        <v>2439.9899999999998</v>
      </c>
      <c r="D10" s="72">
        <f t="shared" ref="D10:D57" si="6">H10+L10</f>
        <v>107</v>
      </c>
      <c r="E10" s="324">
        <f>C10/D10</f>
        <v>22.803644859813083</v>
      </c>
      <c r="F10" s="203">
        <v>4</v>
      </c>
      <c r="G10" s="326">
        <v>1211.08</v>
      </c>
      <c r="H10" s="72">
        <v>40</v>
      </c>
      <c r="I10" s="324">
        <f>G10/H10</f>
        <v>30.276999999999997</v>
      </c>
      <c r="J10" s="203">
        <v>4</v>
      </c>
      <c r="K10" s="326">
        <v>1228.9100000000001</v>
      </c>
      <c r="L10" s="72">
        <v>67</v>
      </c>
      <c r="M10" s="327">
        <f t="shared" si="3"/>
        <v>18.341940298507463</v>
      </c>
    </row>
    <row r="11" spans="1:16" ht="14.1" customHeight="1" x14ac:dyDescent="0.2">
      <c r="A11" s="252">
        <v>20</v>
      </c>
      <c r="B11" s="203">
        <f t="shared" si="4"/>
        <v>52</v>
      </c>
      <c r="C11" s="326">
        <f t="shared" si="5"/>
        <v>18682.91</v>
      </c>
      <c r="D11" s="72">
        <f t="shared" si="6"/>
        <v>625</v>
      </c>
      <c r="E11" s="324">
        <f>C11/D11</f>
        <v>29.892655999999999</v>
      </c>
      <c r="F11" s="203">
        <v>45</v>
      </c>
      <c r="G11" s="326">
        <v>15844.82</v>
      </c>
      <c r="H11" s="72">
        <v>559</v>
      </c>
      <c r="I11" s="324">
        <f>G11/H11</f>
        <v>28.344937388193202</v>
      </c>
      <c r="J11" s="203">
        <v>7</v>
      </c>
      <c r="K11" s="326">
        <v>2838.09</v>
      </c>
      <c r="L11" s="72">
        <v>66</v>
      </c>
      <c r="M11" s="327">
        <f>K11/L11</f>
        <v>43.001363636363635</v>
      </c>
    </row>
    <row r="12" spans="1:16" ht="14.1" customHeight="1" x14ac:dyDescent="0.2">
      <c r="A12" s="252">
        <v>21</v>
      </c>
      <c r="B12" s="203">
        <f t="shared" si="4"/>
        <v>36</v>
      </c>
      <c r="C12" s="326">
        <f t="shared" si="5"/>
        <v>14236.869999999999</v>
      </c>
      <c r="D12" s="72">
        <f t="shared" si="6"/>
        <v>448</v>
      </c>
      <c r="E12" s="324">
        <f t="shared" ref="E12:E27" si="7">C12/D12</f>
        <v>31.778727678571425</v>
      </c>
      <c r="F12" s="203">
        <v>29</v>
      </c>
      <c r="G12" s="326">
        <v>12295.55</v>
      </c>
      <c r="H12" s="72">
        <v>388</v>
      </c>
      <c r="I12" s="324">
        <f t="shared" ref="I12:I16" si="8">G12/H12</f>
        <v>31.6895618556701</v>
      </c>
      <c r="J12" s="203">
        <v>7</v>
      </c>
      <c r="K12" s="326">
        <v>1941.32</v>
      </c>
      <c r="L12" s="72">
        <v>60</v>
      </c>
      <c r="M12" s="327">
        <f t="shared" ref="M12:M16" si="9">K12/L12</f>
        <v>32.355333333333334</v>
      </c>
    </row>
    <row r="13" spans="1:16" ht="14.1" customHeight="1" x14ac:dyDescent="0.2">
      <c r="A13" s="252">
        <v>22</v>
      </c>
      <c r="B13" s="203">
        <f t="shared" si="4"/>
        <v>53</v>
      </c>
      <c r="C13" s="326">
        <f t="shared" si="5"/>
        <v>28310.07</v>
      </c>
      <c r="D13" s="72">
        <f t="shared" si="6"/>
        <v>800</v>
      </c>
      <c r="E13" s="324">
        <f t="shared" si="7"/>
        <v>35.387587500000002</v>
      </c>
      <c r="F13" s="203">
        <v>42</v>
      </c>
      <c r="G13" s="326">
        <v>24191.23</v>
      </c>
      <c r="H13" s="72">
        <v>673</v>
      </c>
      <c r="I13" s="324">
        <f t="shared" si="8"/>
        <v>35.945364041604755</v>
      </c>
      <c r="J13" s="203">
        <v>11</v>
      </c>
      <c r="K13" s="326">
        <v>4118.84</v>
      </c>
      <c r="L13" s="72">
        <v>127</v>
      </c>
      <c r="M13" s="327">
        <f t="shared" si="9"/>
        <v>32.431811023622046</v>
      </c>
    </row>
    <row r="14" spans="1:16" ht="14.1" customHeight="1" x14ac:dyDescent="0.2">
      <c r="A14" s="252">
        <v>23</v>
      </c>
      <c r="B14" s="203">
        <f t="shared" si="4"/>
        <v>36</v>
      </c>
      <c r="C14" s="326">
        <f t="shared" si="5"/>
        <v>16074.36</v>
      </c>
      <c r="D14" s="72">
        <f t="shared" si="6"/>
        <v>472</v>
      </c>
      <c r="E14" s="324">
        <f t="shared" si="7"/>
        <v>34.055847457627117</v>
      </c>
      <c r="F14" s="203">
        <v>26</v>
      </c>
      <c r="G14" s="326">
        <v>13100.52</v>
      </c>
      <c r="H14" s="72">
        <v>378</v>
      </c>
      <c r="I14" s="324">
        <f t="shared" si="8"/>
        <v>34.65746031746032</v>
      </c>
      <c r="J14" s="203">
        <v>10</v>
      </c>
      <c r="K14" s="326">
        <v>2973.84</v>
      </c>
      <c r="L14" s="72">
        <v>94</v>
      </c>
      <c r="M14" s="327">
        <f t="shared" si="9"/>
        <v>31.636595744680854</v>
      </c>
    </row>
    <row r="15" spans="1:16" ht="14.1" customHeight="1" x14ac:dyDescent="0.2">
      <c r="A15" s="252">
        <v>24</v>
      </c>
      <c r="B15" s="203">
        <f t="shared" si="4"/>
        <v>48</v>
      </c>
      <c r="C15" s="326">
        <f t="shared" si="5"/>
        <v>24919.89</v>
      </c>
      <c r="D15" s="72">
        <f t="shared" si="6"/>
        <v>691</v>
      </c>
      <c r="E15" s="324">
        <f t="shared" si="7"/>
        <v>36.063516642547036</v>
      </c>
      <c r="F15" s="203">
        <v>44</v>
      </c>
      <c r="G15" s="326">
        <v>24107.63</v>
      </c>
      <c r="H15" s="72">
        <v>650</v>
      </c>
      <c r="I15" s="324">
        <f t="shared" si="8"/>
        <v>37.088661538461537</v>
      </c>
      <c r="J15" s="203">
        <v>4</v>
      </c>
      <c r="K15" s="326">
        <v>812.26</v>
      </c>
      <c r="L15" s="72">
        <v>41</v>
      </c>
      <c r="M15" s="327">
        <f t="shared" si="9"/>
        <v>19.811219512195123</v>
      </c>
    </row>
    <row r="16" spans="1:16" ht="14.1" customHeight="1" x14ac:dyDescent="0.2">
      <c r="A16" s="252">
        <v>25</v>
      </c>
      <c r="B16" s="203">
        <f t="shared" si="4"/>
        <v>50</v>
      </c>
      <c r="C16" s="326">
        <f t="shared" si="5"/>
        <v>26604.85</v>
      </c>
      <c r="D16" s="72">
        <f t="shared" si="6"/>
        <v>676</v>
      </c>
      <c r="E16" s="324">
        <f t="shared" si="7"/>
        <v>39.35628698224852</v>
      </c>
      <c r="F16" s="203">
        <v>46</v>
      </c>
      <c r="G16" s="326">
        <v>24757.37</v>
      </c>
      <c r="H16" s="72">
        <v>611</v>
      </c>
      <c r="I16" s="324">
        <f t="shared" si="8"/>
        <v>40.519427168576101</v>
      </c>
      <c r="J16" s="203">
        <v>4</v>
      </c>
      <c r="K16" s="326">
        <v>1847.48</v>
      </c>
      <c r="L16" s="72">
        <v>65</v>
      </c>
      <c r="M16" s="327">
        <f t="shared" si="9"/>
        <v>28.42276923076923</v>
      </c>
    </row>
    <row r="17" spans="1:13" ht="14.1" customHeight="1" x14ac:dyDescent="0.2">
      <c r="A17" s="252">
        <v>26</v>
      </c>
      <c r="B17" s="203">
        <f t="shared" si="4"/>
        <v>49</v>
      </c>
      <c r="C17" s="326">
        <f t="shared" si="5"/>
        <v>21073.809999999998</v>
      </c>
      <c r="D17" s="72">
        <f t="shared" si="6"/>
        <v>637</v>
      </c>
      <c r="E17" s="324">
        <f>C17/D17</f>
        <v>33.082904238618518</v>
      </c>
      <c r="F17" s="203">
        <v>33</v>
      </c>
      <c r="G17" s="326">
        <v>14156.9</v>
      </c>
      <c r="H17" s="72">
        <v>444</v>
      </c>
      <c r="I17" s="324">
        <f>G17/H17</f>
        <v>31.884909909909908</v>
      </c>
      <c r="J17" s="203">
        <v>16</v>
      </c>
      <c r="K17" s="326">
        <v>6916.91</v>
      </c>
      <c r="L17" s="72">
        <v>193</v>
      </c>
      <c r="M17" s="327">
        <f>K17/L17</f>
        <v>35.838911917098443</v>
      </c>
    </row>
    <row r="18" spans="1:13" ht="14.1" customHeight="1" x14ac:dyDescent="0.2">
      <c r="A18" s="252">
        <v>27</v>
      </c>
      <c r="B18" s="203">
        <f t="shared" si="4"/>
        <v>85</v>
      </c>
      <c r="C18" s="326">
        <f t="shared" si="5"/>
        <v>49099.119999999995</v>
      </c>
      <c r="D18" s="72">
        <f t="shared" si="6"/>
        <v>1194</v>
      </c>
      <c r="E18" s="324">
        <f t="shared" si="7"/>
        <v>41.121541038525962</v>
      </c>
      <c r="F18" s="203">
        <v>66</v>
      </c>
      <c r="G18" s="326">
        <v>40549.589999999997</v>
      </c>
      <c r="H18" s="72">
        <v>923</v>
      </c>
      <c r="I18" s="324">
        <f t="shared" ref="I18:I27" si="10">G18/H18</f>
        <v>43.932383531960994</v>
      </c>
      <c r="J18" s="203">
        <v>19</v>
      </c>
      <c r="K18" s="326">
        <v>8549.5300000000007</v>
      </c>
      <c r="L18" s="72">
        <v>271</v>
      </c>
      <c r="M18" s="327">
        <f t="shared" ref="M18:M27" si="11">K18/L18</f>
        <v>31.54808118081181</v>
      </c>
    </row>
    <row r="19" spans="1:13" ht="14.1" customHeight="1" x14ac:dyDescent="0.2">
      <c r="A19" s="252">
        <v>28</v>
      </c>
      <c r="B19" s="203">
        <f t="shared" si="4"/>
        <v>56</v>
      </c>
      <c r="C19" s="326">
        <f t="shared" si="5"/>
        <v>35273.22</v>
      </c>
      <c r="D19" s="72">
        <f t="shared" si="6"/>
        <v>779</v>
      </c>
      <c r="E19" s="324">
        <f t="shared" si="7"/>
        <v>45.280128369704748</v>
      </c>
      <c r="F19" s="203">
        <v>37</v>
      </c>
      <c r="G19" s="326">
        <v>22195.93</v>
      </c>
      <c r="H19" s="72">
        <v>527</v>
      </c>
      <c r="I19" s="324">
        <f t="shared" si="10"/>
        <v>42.117514231499051</v>
      </c>
      <c r="J19" s="203">
        <v>19</v>
      </c>
      <c r="K19" s="326">
        <v>13077.29</v>
      </c>
      <c r="L19" s="72">
        <v>252</v>
      </c>
      <c r="M19" s="327">
        <f t="shared" si="11"/>
        <v>51.89400793650794</v>
      </c>
    </row>
    <row r="20" spans="1:13" ht="14.1" customHeight="1" x14ac:dyDescent="0.2">
      <c r="A20" s="252">
        <v>29</v>
      </c>
      <c r="B20" s="203">
        <f t="shared" si="4"/>
        <v>35</v>
      </c>
      <c r="C20" s="326">
        <f t="shared" si="5"/>
        <v>14435.460000000001</v>
      </c>
      <c r="D20" s="72">
        <f t="shared" si="6"/>
        <v>334</v>
      </c>
      <c r="E20" s="324">
        <f t="shared" si="7"/>
        <v>43.21994011976048</v>
      </c>
      <c r="F20" s="203">
        <v>25</v>
      </c>
      <c r="G20" s="326">
        <v>10772.85</v>
      </c>
      <c r="H20" s="72">
        <v>253</v>
      </c>
      <c r="I20" s="324">
        <f t="shared" si="10"/>
        <v>42.580434782608698</v>
      </c>
      <c r="J20" s="203">
        <v>10</v>
      </c>
      <c r="K20" s="326">
        <v>3662.61</v>
      </c>
      <c r="L20" s="72">
        <v>81</v>
      </c>
      <c r="M20" s="327">
        <f t="shared" si="11"/>
        <v>45.217407407407407</v>
      </c>
    </row>
    <row r="21" spans="1:13" ht="14.1" customHeight="1" x14ac:dyDescent="0.2">
      <c r="A21" s="252">
        <v>30</v>
      </c>
      <c r="B21" s="203">
        <f t="shared" si="4"/>
        <v>73</v>
      </c>
      <c r="C21" s="326">
        <f t="shared" si="5"/>
        <v>54973.86</v>
      </c>
      <c r="D21" s="72">
        <f t="shared" si="6"/>
        <v>1040</v>
      </c>
      <c r="E21" s="324">
        <f t="shared" si="7"/>
        <v>52.859480769230771</v>
      </c>
      <c r="F21" s="203">
        <v>62</v>
      </c>
      <c r="G21" s="326">
        <v>50235.02</v>
      </c>
      <c r="H21" s="72">
        <v>918</v>
      </c>
      <c r="I21" s="324">
        <f t="shared" si="10"/>
        <v>54.722244008714597</v>
      </c>
      <c r="J21" s="203">
        <v>11</v>
      </c>
      <c r="K21" s="326">
        <v>4738.84</v>
      </c>
      <c r="L21" s="72">
        <v>122</v>
      </c>
      <c r="M21" s="327">
        <f t="shared" si="11"/>
        <v>38.842950819672133</v>
      </c>
    </row>
    <row r="22" spans="1:13" ht="14.1" customHeight="1" x14ac:dyDescent="0.2">
      <c r="A22" s="252">
        <v>31</v>
      </c>
      <c r="B22" s="203">
        <f t="shared" si="4"/>
        <v>65</v>
      </c>
      <c r="C22" s="326">
        <f t="shared" si="5"/>
        <v>42329.350000000006</v>
      </c>
      <c r="D22" s="72">
        <f t="shared" si="6"/>
        <v>878</v>
      </c>
      <c r="E22" s="324">
        <f t="shared" si="7"/>
        <v>48.211104783599097</v>
      </c>
      <c r="F22" s="203">
        <v>43</v>
      </c>
      <c r="G22" s="326">
        <v>26633.99</v>
      </c>
      <c r="H22" s="72">
        <v>551</v>
      </c>
      <c r="I22" s="324">
        <f t="shared" si="10"/>
        <v>48.337549909255898</v>
      </c>
      <c r="J22" s="203">
        <v>22</v>
      </c>
      <c r="K22" s="326">
        <v>15695.36</v>
      </c>
      <c r="L22" s="72">
        <v>327</v>
      </c>
      <c r="M22" s="327">
        <f t="shared" si="11"/>
        <v>47.998042813455662</v>
      </c>
    </row>
    <row r="23" spans="1:13" ht="14.1" customHeight="1" x14ac:dyDescent="0.2">
      <c r="A23" s="252">
        <v>32</v>
      </c>
      <c r="B23" s="203">
        <f t="shared" si="4"/>
        <v>45</v>
      </c>
      <c r="C23" s="326">
        <f t="shared" si="5"/>
        <v>26530.77</v>
      </c>
      <c r="D23" s="72">
        <f t="shared" si="6"/>
        <v>594</v>
      </c>
      <c r="E23" s="324">
        <f t="shared" si="7"/>
        <v>44.664595959595964</v>
      </c>
      <c r="F23" s="203">
        <v>36</v>
      </c>
      <c r="G23" s="326">
        <v>22951.15</v>
      </c>
      <c r="H23" s="72">
        <v>505</v>
      </c>
      <c r="I23" s="324">
        <f t="shared" si="10"/>
        <v>45.447821782178224</v>
      </c>
      <c r="J23" s="203">
        <v>9</v>
      </c>
      <c r="K23" s="326">
        <v>3579.62</v>
      </c>
      <c r="L23" s="72">
        <v>89</v>
      </c>
      <c r="M23" s="327">
        <f t="shared" si="11"/>
        <v>40.220449438202245</v>
      </c>
    </row>
    <row r="24" spans="1:13" ht="14.1" customHeight="1" x14ac:dyDescent="0.2">
      <c r="A24" s="252">
        <v>33</v>
      </c>
      <c r="B24" s="203">
        <f t="shared" si="4"/>
        <v>71</v>
      </c>
      <c r="C24" s="326">
        <f t="shared" si="5"/>
        <v>36982.5</v>
      </c>
      <c r="D24" s="72">
        <f t="shared" si="6"/>
        <v>1034</v>
      </c>
      <c r="E24" s="324">
        <f t="shared" si="7"/>
        <v>35.766441005802704</v>
      </c>
      <c r="F24" s="203">
        <v>63</v>
      </c>
      <c r="G24" s="326">
        <v>34325.089999999997</v>
      </c>
      <c r="H24" s="72">
        <v>972</v>
      </c>
      <c r="I24" s="324">
        <f t="shared" si="10"/>
        <v>35.313878600823038</v>
      </c>
      <c r="J24" s="203">
        <v>8</v>
      </c>
      <c r="K24" s="326">
        <v>2657.41</v>
      </c>
      <c r="L24" s="72">
        <v>62</v>
      </c>
      <c r="M24" s="327">
        <f t="shared" si="11"/>
        <v>42.861451612903224</v>
      </c>
    </row>
    <row r="25" spans="1:13" ht="14.1" customHeight="1" x14ac:dyDescent="0.2">
      <c r="A25" s="252">
        <v>34</v>
      </c>
      <c r="B25" s="203">
        <f t="shared" si="4"/>
        <v>115</v>
      </c>
      <c r="C25" s="326">
        <f t="shared" si="5"/>
        <v>73122.850000000006</v>
      </c>
      <c r="D25" s="72">
        <f t="shared" si="6"/>
        <v>1598</v>
      </c>
      <c r="E25" s="324">
        <f t="shared" si="7"/>
        <v>45.758979974968717</v>
      </c>
      <c r="F25" s="203">
        <v>78</v>
      </c>
      <c r="G25" s="326">
        <v>52611.47</v>
      </c>
      <c r="H25" s="72">
        <v>1083</v>
      </c>
      <c r="I25" s="324">
        <f t="shared" si="10"/>
        <v>48.579381348107113</v>
      </c>
      <c r="J25" s="203">
        <v>37</v>
      </c>
      <c r="K25" s="326">
        <v>20511.38</v>
      </c>
      <c r="L25" s="72">
        <v>515</v>
      </c>
      <c r="M25" s="327">
        <f t="shared" si="11"/>
        <v>39.827922330097088</v>
      </c>
    </row>
    <row r="26" spans="1:13" ht="14.1" customHeight="1" x14ac:dyDescent="0.2">
      <c r="A26" s="252">
        <v>35</v>
      </c>
      <c r="B26" s="203">
        <f t="shared" si="4"/>
        <v>67</v>
      </c>
      <c r="C26" s="326">
        <f t="shared" si="5"/>
        <v>45153.440000000002</v>
      </c>
      <c r="D26" s="72">
        <f t="shared" si="6"/>
        <v>880</v>
      </c>
      <c r="E26" s="324">
        <f t="shared" si="7"/>
        <v>51.310727272727277</v>
      </c>
      <c r="F26" s="203">
        <v>51</v>
      </c>
      <c r="G26" s="326">
        <v>39275.68</v>
      </c>
      <c r="H26" s="72">
        <v>717</v>
      </c>
      <c r="I26" s="324">
        <f t="shared" si="10"/>
        <v>54.777796373779637</v>
      </c>
      <c r="J26" s="203">
        <v>16</v>
      </c>
      <c r="K26" s="326">
        <v>5877.76</v>
      </c>
      <c r="L26" s="72">
        <v>163</v>
      </c>
      <c r="M26" s="327">
        <f t="shared" si="11"/>
        <v>36.0598773006135</v>
      </c>
    </row>
    <row r="27" spans="1:13" ht="14.1" customHeight="1" x14ac:dyDescent="0.2">
      <c r="A27" s="252">
        <v>36</v>
      </c>
      <c r="B27" s="203">
        <f t="shared" si="4"/>
        <v>86</v>
      </c>
      <c r="C27" s="326">
        <f t="shared" si="5"/>
        <v>51926.429999999993</v>
      </c>
      <c r="D27" s="72">
        <f t="shared" si="6"/>
        <v>1111</v>
      </c>
      <c r="E27" s="324">
        <f t="shared" si="7"/>
        <v>46.7384608460846</v>
      </c>
      <c r="F27" s="203">
        <v>49</v>
      </c>
      <c r="G27" s="326">
        <v>33038.519999999997</v>
      </c>
      <c r="H27" s="72">
        <v>712</v>
      </c>
      <c r="I27" s="324">
        <f t="shared" si="10"/>
        <v>46.402415730337076</v>
      </c>
      <c r="J27" s="203">
        <v>37</v>
      </c>
      <c r="K27" s="326">
        <v>18887.91</v>
      </c>
      <c r="L27" s="72">
        <v>399</v>
      </c>
      <c r="M27" s="327">
        <f t="shared" si="11"/>
        <v>47.338120300751882</v>
      </c>
    </row>
    <row r="28" spans="1:13" ht="14.1" customHeight="1" x14ac:dyDescent="0.2">
      <c r="A28" s="252">
        <v>37</v>
      </c>
      <c r="B28" s="203">
        <f t="shared" si="4"/>
        <v>103</v>
      </c>
      <c r="C28" s="326">
        <f t="shared" si="5"/>
        <v>63634.400000000001</v>
      </c>
      <c r="D28" s="72">
        <f t="shared" si="6"/>
        <v>1383</v>
      </c>
      <c r="E28" s="324">
        <f>C28/D28</f>
        <v>46.0118582791034</v>
      </c>
      <c r="F28" s="203">
        <v>83</v>
      </c>
      <c r="G28" s="326">
        <v>59038.33</v>
      </c>
      <c r="H28" s="72">
        <v>1193</v>
      </c>
      <c r="I28" s="324">
        <f>G28/H28</f>
        <v>49.487284157585918</v>
      </c>
      <c r="J28" s="203">
        <v>20</v>
      </c>
      <c r="K28" s="326">
        <v>4596.07</v>
      </c>
      <c r="L28" s="72">
        <v>190</v>
      </c>
      <c r="M28" s="327">
        <f>K28/L28</f>
        <v>24.189842105263157</v>
      </c>
    </row>
    <row r="29" spans="1:13" ht="14.1" customHeight="1" x14ac:dyDescent="0.2">
      <c r="A29" s="252">
        <v>38</v>
      </c>
      <c r="B29" s="203">
        <f t="shared" si="4"/>
        <v>95</v>
      </c>
      <c r="C29" s="326">
        <f t="shared" si="5"/>
        <v>63442.8</v>
      </c>
      <c r="D29" s="72">
        <f t="shared" si="6"/>
        <v>1208</v>
      </c>
      <c r="E29" s="324">
        <f t="shared" ref="E29:E56" si="12">C29/D29</f>
        <v>52.518874172185434</v>
      </c>
      <c r="F29" s="203">
        <v>57</v>
      </c>
      <c r="G29" s="326">
        <v>41038.78</v>
      </c>
      <c r="H29" s="72">
        <v>713</v>
      </c>
      <c r="I29" s="324">
        <f t="shared" ref="I29:I49" si="13">G29/H29</f>
        <v>57.557896213183732</v>
      </c>
      <c r="J29" s="203">
        <v>38</v>
      </c>
      <c r="K29" s="326">
        <v>22404.02</v>
      </c>
      <c r="L29" s="72">
        <v>495</v>
      </c>
      <c r="M29" s="327">
        <f t="shared" ref="M29:M49" si="14">K29/L29</f>
        <v>45.260646464646463</v>
      </c>
    </row>
    <row r="30" spans="1:13" ht="14.1" customHeight="1" x14ac:dyDescent="0.2">
      <c r="A30" s="252">
        <v>39</v>
      </c>
      <c r="B30" s="203">
        <f t="shared" si="4"/>
        <v>111</v>
      </c>
      <c r="C30" s="326">
        <f t="shared" si="5"/>
        <v>78338.600000000006</v>
      </c>
      <c r="D30" s="72">
        <f t="shared" si="6"/>
        <v>1602</v>
      </c>
      <c r="E30" s="324">
        <f t="shared" si="12"/>
        <v>48.900499375780278</v>
      </c>
      <c r="F30" s="203">
        <v>79</v>
      </c>
      <c r="G30" s="326">
        <v>56174.17</v>
      </c>
      <c r="H30" s="72">
        <v>1098</v>
      </c>
      <c r="I30" s="324">
        <f t="shared" si="13"/>
        <v>51.16044626593807</v>
      </c>
      <c r="J30" s="203">
        <v>32</v>
      </c>
      <c r="K30" s="326">
        <v>22164.43</v>
      </c>
      <c r="L30" s="72">
        <v>504</v>
      </c>
      <c r="M30" s="327">
        <f t="shared" si="14"/>
        <v>43.977043650793654</v>
      </c>
    </row>
    <row r="31" spans="1:13" ht="14.1" customHeight="1" x14ac:dyDescent="0.2">
      <c r="A31" s="252">
        <v>40</v>
      </c>
      <c r="B31" s="203">
        <f t="shared" si="4"/>
        <v>137</v>
      </c>
      <c r="C31" s="326">
        <f t="shared" si="5"/>
        <v>99306.62</v>
      </c>
      <c r="D31" s="72">
        <f t="shared" si="6"/>
        <v>2098</v>
      </c>
      <c r="E31" s="324">
        <f t="shared" si="12"/>
        <v>47.333946615824594</v>
      </c>
      <c r="F31" s="203">
        <v>93</v>
      </c>
      <c r="G31" s="326">
        <v>76418.33</v>
      </c>
      <c r="H31" s="72">
        <v>1499</v>
      </c>
      <c r="I31" s="324">
        <f t="shared" si="13"/>
        <v>50.979539693128757</v>
      </c>
      <c r="J31" s="203">
        <v>44</v>
      </c>
      <c r="K31" s="326">
        <v>22888.29</v>
      </c>
      <c r="L31" s="72">
        <v>599</v>
      </c>
      <c r="M31" s="327">
        <f t="shared" si="14"/>
        <v>38.210834724540902</v>
      </c>
    </row>
    <row r="32" spans="1:13" ht="14.1" customHeight="1" x14ac:dyDescent="0.2">
      <c r="A32" s="252">
        <v>41</v>
      </c>
      <c r="B32" s="203">
        <f t="shared" si="4"/>
        <v>101</v>
      </c>
      <c r="C32" s="326">
        <f t="shared" si="5"/>
        <v>71736.77</v>
      </c>
      <c r="D32" s="72">
        <f t="shared" si="6"/>
        <v>1374</v>
      </c>
      <c r="E32" s="324">
        <f t="shared" si="12"/>
        <v>52.210167394468705</v>
      </c>
      <c r="F32" s="203">
        <v>71</v>
      </c>
      <c r="G32" s="326">
        <v>59901.21</v>
      </c>
      <c r="H32" s="72">
        <v>1060</v>
      </c>
      <c r="I32" s="324">
        <f t="shared" si="13"/>
        <v>56.510575471698111</v>
      </c>
      <c r="J32" s="203">
        <v>30</v>
      </c>
      <c r="K32" s="326">
        <v>11835.56</v>
      </c>
      <c r="L32" s="72">
        <v>314</v>
      </c>
      <c r="M32" s="327">
        <f t="shared" si="14"/>
        <v>37.692866242038214</v>
      </c>
    </row>
    <row r="33" spans="1:13" ht="14.1" customHeight="1" x14ac:dyDescent="0.2">
      <c r="A33" s="252">
        <v>42</v>
      </c>
      <c r="B33" s="203">
        <f t="shared" si="4"/>
        <v>132</v>
      </c>
      <c r="C33" s="326">
        <f t="shared" si="5"/>
        <v>94494.95</v>
      </c>
      <c r="D33" s="72">
        <f t="shared" si="6"/>
        <v>2041</v>
      </c>
      <c r="E33" s="324">
        <f t="shared" si="12"/>
        <v>46.298358647721706</v>
      </c>
      <c r="F33" s="203">
        <v>108</v>
      </c>
      <c r="G33" s="326">
        <v>77296.34</v>
      </c>
      <c r="H33" s="72">
        <v>1695</v>
      </c>
      <c r="I33" s="324">
        <f t="shared" si="13"/>
        <v>45.602560471976396</v>
      </c>
      <c r="J33" s="203">
        <v>24</v>
      </c>
      <c r="K33" s="326">
        <v>17198.61</v>
      </c>
      <c r="L33" s="72">
        <v>346</v>
      </c>
      <c r="M33" s="327">
        <f t="shared" si="14"/>
        <v>49.706965317919078</v>
      </c>
    </row>
    <row r="34" spans="1:13" ht="14.1" customHeight="1" x14ac:dyDescent="0.2">
      <c r="A34" s="252">
        <v>43</v>
      </c>
      <c r="B34" s="203">
        <f t="shared" si="4"/>
        <v>127</v>
      </c>
      <c r="C34" s="326">
        <f t="shared" si="5"/>
        <v>91390.89</v>
      </c>
      <c r="D34" s="72">
        <f t="shared" si="6"/>
        <v>1798</v>
      </c>
      <c r="E34" s="324">
        <f t="shared" si="12"/>
        <v>50.829193548387096</v>
      </c>
      <c r="F34" s="203">
        <v>98</v>
      </c>
      <c r="G34" s="326">
        <v>70586.36</v>
      </c>
      <c r="H34" s="72">
        <v>1409</v>
      </c>
      <c r="I34" s="324">
        <f t="shared" si="13"/>
        <v>50.09677785663591</v>
      </c>
      <c r="J34" s="203">
        <v>29</v>
      </c>
      <c r="K34" s="326">
        <v>20804.53</v>
      </c>
      <c r="L34" s="72">
        <v>389</v>
      </c>
      <c r="M34" s="327">
        <f t="shared" si="14"/>
        <v>53.482082262210795</v>
      </c>
    </row>
    <row r="35" spans="1:13" ht="14.1" customHeight="1" x14ac:dyDescent="0.2">
      <c r="A35" s="252">
        <v>44</v>
      </c>
      <c r="B35" s="203">
        <f t="shared" si="4"/>
        <v>119</v>
      </c>
      <c r="C35" s="326">
        <f t="shared" si="5"/>
        <v>81411.77</v>
      </c>
      <c r="D35" s="72">
        <f t="shared" si="6"/>
        <v>1596</v>
      </c>
      <c r="E35" s="324">
        <f t="shared" si="12"/>
        <v>51.009880952380954</v>
      </c>
      <c r="F35" s="203">
        <v>90</v>
      </c>
      <c r="G35" s="326">
        <v>60074.54</v>
      </c>
      <c r="H35" s="72">
        <v>1236</v>
      </c>
      <c r="I35" s="324">
        <f t="shared" si="13"/>
        <v>48.603996763754047</v>
      </c>
      <c r="J35" s="203">
        <v>29</v>
      </c>
      <c r="K35" s="326">
        <v>21337.23</v>
      </c>
      <c r="L35" s="72">
        <v>360</v>
      </c>
      <c r="M35" s="327">
        <f t="shared" si="14"/>
        <v>59.270083333333332</v>
      </c>
    </row>
    <row r="36" spans="1:13" ht="14.1" customHeight="1" x14ac:dyDescent="0.2">
      <c r="A36" s="252">
        <v>45</v>
      </c>
      <c r="B36" s="203">
        <f t="shared" si="4"/>
        <v>129</v>
      </c>
      <c r="C36" s="326">
        <f t="shared" si="5"/>
        <v>101060.98999999999</v>
      </c>
      <c r="D36" s="72">
        <f t="shared" si="6"/>
        <v>1928</v>
      </c>
      <c r="E36" s="324">
        <f t="shared" si="12"/>
        <v>52.417525933609951</v>
      </c>
      <c r="F36" s="203">
        <v>85</v>
      </c>
      <c r="G36" s="326">
        <v>65469.93</v>
      </c>
      <c r="H36" s="72">
        <v>1283</v>
      </c>
      <c r="I36" s="324">
        <f t="shared" si="13"/>
        <v>51.02878409976617</v>
      </c>
      <c r="J36" s="203">
        <v>44</v>
      </c>
      <c r="K36" s="326">
        <v>35591.06</v>
      </c>
      <c r="L36" s="72">
        <v>645</v>
      </c>
      <c r="M36" s="327">
        <f t="shared" si="14"/>
        <v>55.179937984496121</v>
      </c>
    </row>
    <row r="37" spans="1:13" ht="14.1" customHeight="1" x14ac:dyDescent="0.2">
      <c r="A37" s="252">
        <v>46</v>
      </c>
      <c r="B37" s="203">
        <f t="shared" si="4"/>
        <v>177</v>
      </c>
      <c r="C37" s="326">
        <f t="shared" si="5"/>
        <v>126239.75</v>
      </c>
      <c r="D37" s="72">
        <f t="shared" si="6"/>
        <v>2644</v>
      </c>
      <c r="E37" s="324">
        <f t="shared" si="12"/>
        <v>47.745745083207261</v>
      </c>
      <c r="F37" s="203">
        <v>121</v>
      </c>
      <c r="G37" s="326">
        <v>87662.03</v>
      </c>
      <c r="H37" s="72">
        <v>1861</v>
      </c>
      <c r="I37" s="324">
        <f t="shared" si="13"/>
        <v>47.104798495432561</v>
      </c>
      <c r="J37" s="203">
        <v>56</v>
      </c>
      <c r="K37" s="326">
        <v>38577.72</v>
      </c>
      <c r="L37" s="72">
        <v>783</v>
      </c>
      <c r="M37" s="327">
        <f t="shared" si="14"/>
        <v>49.26911877394636</v>
      </c>
    </row>
    <row r="38" spans="1:13" ht="14.1" customHeight="1" x14ac:dyDescent="0.2">
      <c r="A38" s="252">
        <v>47</v>
      </c>
      <c r="B38" s="203">
        <f t="shared" si="4"/>
        <v>148</v>
      </c>
      <c r="C38" s="326">
        <f t="shared" si="5"/>
        <v>99268.41</v>
      </c>
      <c r="D38" s="72">
        <f t="shared" si="6"/>
        <v>2032</v>
      </c>
      <c r="E38" s="324">
        <f t="shared" si="12"/>
        <v>48.852563976377958</v>
      </c>
      <c r="F38" s="203">
        <v>105</v>
      </c>
      <c r="G38" s="326">
        <v>75192.320000000007</v>
      </c>
      <c r="H38" s="72">
        <v>1491</v>
      </c>
      <c r="I38" s="324">
        <f t="shared" si="13"/>
        <v>50.430798122065731</v>
      </c>
      <c r="J38" s="203">
        <v>43</v>
      </c>
      <c r="K38" s="326">
        <v>24076.09</v>
      </c>
      <c r="L38" s="72">
        <v>541</v>
      </c>
      <c r="M38" s="327">
        <f t="shared" si="14"/>
        <v>44.502939001848432</v>
      </c>
    </row>
    <row r="39" spans="1:13" ht="14.1" customHeight="1" x14ac:dyDescent="0.2">
      <c r="A39" s="252">
        <v>48</v>
      </c>
      <c r="B39" s="203">
        <f t="shared" si="4"/>
        <v>164</v>
      </c>
      <c r="C39" s="326">
        <f t="shared" si="5"/>
        <v>115665.16</v>
      </c>
      <c r="D39" s="72">
        <f t="shared" si="6"/>
        <v>2380</v>
      </c>
      <c r="E39" s="324">
        <f t="shared" si="12"/>
        <v>48.598806722689076</v>
      </c>
      <c r="F39" s="203">
        <v>101</v>
      </c>
      <c r="G39" s="326">
        <v>78620.73</v>
      </c>
      <c r="H39" s="72">
        <v>1572</v>
      </c>
      <c r="I39" s="324">
        <f t="shared" si="13"/>
        <v>50.013187022900759</v>
      </c>
      <c r="J39" s="203">
        <v>63</v>
      </c>
      <c r="K39" s="326">
        <v>37044.43</v>
      </c>
      <c r="L39" s="72">
        <v>808</v>
      </c>
      <c r="M39" s="327">
        <f t="shared" si="14"/>
        <v>45.847066831683172</v>
      </c>
    </row>
    <row r="40" spans="1:13" ht="14.1" customHeight="1" x14ac:dyDescent="0.2">
      <c r="A40" s="252">
        <v>49</v>
      </c>
      <c r="B40" s="203">
        <f t="shared" si="4"/>
        <v>147</v>
      </c>
      <c r="C40" s="326">
        <f t="shared" si="5"/>
        <v>97233.540000000008</v>
      </c>
      <c r="D40" s="72">
        <f t="shared" si="6"/>
        <v>1974</v>
      </c>
      <c r="E40" s="324">
        <f t="shared" si="12"/>
        <v>49.257112462006084</v>
      </c>
      <c r="F40" s="203">
        <v>91</v>
      </c>
      <c r="G40" s="326">
        <v>56030.66</v>
      </c>
      <c r="H40" s="72">
        <v>1250</v>
      </c>
      <c r="I40" s="324">
        <f t="shared" si="13"/>
        <v>44.824528000000001</v>
      </c>
      <c r="J40" s="203">
        <v>56</v>
      </c>
      <c r="K40" s="326">
        <v>41202.879999999997</v>
      </c>
      <c r="L40" s="72">
        <v>724</v>
      </c>
      <c r="M40" s="327">
        <f t="shared" si="14"/>
        <v>56.910055248618782</v>
      </c>
    </row>
    <row r="41" spans="1:13" ht="14.1" customHeight="1" x14ac:dyDescent="0.2">
      <c r="A41" s="252">
        <v>50</v>
      </c>
      <c r="B41" s="203">
        <f t="shared" si="4"/>
        <v>200</v>
      </c>
      <c r="C41" s="326">
        <f t="shared" si="5"/>
        <v>140674.62</v>
      </c>
      <c r="D41" s="72">
        <f t="shared" si="6"/>
        <v>2819</v>
      </c>
      <c r="E41" s="324">
        <f t="shared" si="12"/>
        <v>49.902312876906706</v>
      </c>
      <c r="F41" s="203">
        <v>131</v>
      </c>
      <c r="G41" s="326">
        <v>92109.85</v>
      </c>
      <c r="H41" s="72">
        <v>1821</v>
      </c>
      <c r="I41" s="324">
        <f t="shared" si="13"/>
        <v>50.582015376166943</v>
      </c>
      <c r="J41" s="203">
        <v>69</v>
      </c>
      <c r="K41" s="326">
        <v>48564.77</v>
      </c>
      <c r="L41" s="72">
        <v>998</v>
      </c>
      <c r="M41" s="327">
        <f t="shared" si="14"/>
        <v>48.662094188376749</v>
      </c>
    </row>
    <row r="42" spans="1:13" ht="14.1" customHeight="1" x14ac:dyDescent="0.2">
      <c r="A42" s="252">
        <v>51</v>
      </c>
      <c r="B42" s="203">
        <f t="shared" si="4"/>
        <v>184</v>
      </c>
      <c r="C42" s="326">
        <f t="shared" si="5"/>
        <v>129174.74</v>
      </c>
      <c r="D42" s="72">
        <f t="shared" si="6"/>
        <v>2797</v>
      </c>
      <c r="E42" s="324">
        <f t="shared" si="12"/>
        <v>46.183317840543438</v>
      </c>
      <c r="F42" s="203">
        <v>118</v>
      </c>
      <c r="G42" s="326">
        <v>82041.990000000005</v>
      </c>
      <c r="H42" s="72">
        <v>1805</v>
      </c>
      <c r="I42" s="324">
        <f t="shared" si="13"/>
        <v>45.452626038781169</v>
      </c>
      <c r="J42" s="203">
        <v>66</v>
      </c>
      <c r="K42" s="326">
        <v>47132.75</v>
      </c>
      <c r="L42" s="72">
        <v>992</v>
      </c>
      <c r="M42" s="327">
        <f t="shared" si="14"/>
        <v>47.512852822580648</v>
      </c>
    </row>
    <row r="43" spans="1:13" ht="14.1" customHeight="1" x14ac:dyDescent="0.2">
      <c r="A43" s="252">
        <v>52</v>
      </c>
      <c r="B43" s="203">
        <f t="shared" si="4"/>
        <v>195</v>
      </c>
      <c r="C43" s="326">
        <f t="shared" si="5"/>
        <v>139271.1</v>
      </c>
      <c r="D43" s="72">
        <f t="shared" si="6"/>
        <v>2971</v>
      </c>
      <c r="E43" s="324">
        <f t="shared" si="12"/>
        <v>46.876842813867384</v>
      </c>
      <c r="F43" s="203">
        <v>124</v>
      </c>
      <c r="G43" s="326">
        <v>95838.6</v>
      </c>
      <c r="H43" s="72">
        <v>1992</v>
      </c>
      <c r="I43" s="324">
        <f t="shared" si="13"/>
        <v>48.111746987951811</v>
      </c>
      <c r="J43" s="203">
        <v>71</v>
      </c>
      <c r="K43" s="326">
        <v>43432.5</v>
      </c>
      <c r="L43" s="72">
        <v>979</v>
      </c>
      <c r="M43" s="327">
        <f t="shared" si="14"/>
        <v>44.36414708886619</v>
      </c>
    </row>
    <row r="44" spans="1:13" ht="14.1" customHeight="1" x14ac:dyDescent="0.2">
      <c r="A44" s="252">
        <v>53</v>
      </c>
      <c r="B44" s="203">
        <f t="shared" si="4"/>
        <v>183</v>
      </c>
      <c r="C44" s="326">
        <f t="shared" si="5"/>
        <v>133314.75</v>
      </c>
      <c r="D44" s="72">
        <f t="shared" si="6"/>
        <v>2696</v>
      </c>
      <c r="E44" s="324">
        <f t="shared" si="12"/>
        <v>49.449091246290799</v>
      </c>
      <c r="F44" s="203">
        <v>106</v>
      </c>
      <c r="G44" s="326">
        <v>85330.15</v>
      </c>
      <c r="H44" s="72">
        <v>1628</v>
      </c>
      <c r="I44" s="324">
        <f t="shared" si="13"/>
        <v>52.414097051597047</v>
      </c>
      <c r="J44" s="203">
        <v>77</v>
      </c>
      <c r="K44" s="326">
        <v>47984.6</v>
      </c>
      <c r="L44" s="72">
        <v>1068</v>
      </c>
      <c r="M44" s="327">
        <f t="shared" si="14"/>
        <v>44.929400749063667</v>
      </c>
    </row>
    <row r="45" spans="1:13" ht="14.1" customHeight="1" x14ac:dyDescent="0.2">
      <c r="A45" s="252">
        <v>54</v>
      </c>
      <c r="B45" s="203">
        <f t="shared" si="4"/>
        <v>193</v>
      </c>
      <c r="C45" s="326">
        <f t="shared" si="5"/>
        <v>131844.03</v>
      </c>
      <c r="D45" s="72">
        <f t="shared" si="6"/>
        <v>2871</v>
      </c>
      <c r="E45" s="324">
        <f t="shared" si="12"/>
        <v>45.922685475444098</v>
      </c>
      <c r="F45" s="203">
        <v>123</v>
      </c>
      <c r="G45" s="326">
        <v>94515.199999999997</v>
      </c>
      <c r="H45" s="72">
        <v>1894</v>
      </c>
      <c r="I45" s="324">
        <f t="shared" si="13"/>
        <v>49.902428722280888</v>
      </c>
      <c r="J45" s="203">
        <v>70</v>
      </c>
      <c r="K45" s="326">
        <v>37328.83</v>
      </c>
      <c r="L45" s="72">
        <v>977</v>
      </c>
      <c r="M45" s="327">
        <f t="shared" si="14"/>
        <v>38.207604912998981</v>
      </c>
    </row>
    <row r="46" spans="1:13" ht="14.1" customHeight="1" x14ac:dyDescent="0.2">
      <c r="A46" s="252">
        <v>55</v>
      </c>
      <c r="B46" s="203">
        <f t="shared" si="4"/>
        <v>227</v>
      </c>
      <c r="C46" s="326">
        <f t="shared" si="5"/>
        <v>184684.64</v>
      </c>
      <c r="D46" s="72">
        <f t="shared" si="6"/>
        <v>3602</v>
      </c>
      <c r="E46" s="324">
        <f t="shared" si="12"/>
        <v>51.272803997779015</v>
      </c>
      <c r="F46" s="203">
        <v>122</v>
      </c>
      <c r="G46" s="326">
        <v>96208.27</v>
      </c>
      <c r="H46" s="72">
        <v>1982</v>
      </c>
      <c r="I46" s="324">
        <f t="shared" si="13"/>
        <v>48.541004036326946</v>
      </c>
      <c r="J46" s="203">
        <v>105</v>
      </c>
      <c r="K46" s="326">
        <v>88476.37</v>
      </c>
      <c r="L46" s="72">
        <v>1620</v>
      </c>
      <c r="M46" s="327">
        <f t="shared" si="14"/>
        <v>54.615043209876539</v>
      </c>
    </row>
    <row r="47" spans="1:13" ht="14.1" customHeight="1" x14ac:dyDescent="0.2">
      <c r="A47" s="252">
        <v>56</v>
      </c>
      <c r="B47" s="203">
        <f t="shared" si="4"/>
        <v>220</v>
      </c>
      <c r="C47" s="326">
        <f t="shared" si="5"/>
        <v>162013.52000000002</v>
      </c>
      <c r="D47" s="72">
        <f t="shared" si="6"/>
        <v>3239</v>
      </c>
      <c r="E47" s="324">
        <f t="shared" si="12"/>
        <v>50.019610991046626</v>
      </c>
      <c r="F47" s="203">
        <v>120</v>
      </c>
      <c r="G47" s="326">
        <v>99604.61</v>
      </c>
      <c r="H47" s="72">
        <v>1876</v>
      </c>
      <c r="I47" s="324">
        <f t="shared" si="13"/>
        <v>53.094141791044777</v>
      </c>
      <c r="J47" s="203">
        <v>100</v>
      </c>
      <c r="K47" s="326">
        <v>62408.91</v>
      </c>
      <c r="L47" s="72">
        <v>1363</v>
      </c>
      <c r="M47" s="327">
        <f t="shared" si="14"/>
        <v>45.787901687454145</v>
      </c>
    </row>
    <row r="48" spans="1:13" ht="14.1" customHeight="1" x14ac:dyDescent="0.2">
      <c r="A48" s="252">
        <v>57</v>
      </c>
      <c r="B48" s="203">
        <f t="shared" si="4"/>
        <v>221</v>
      </c>
      <c r="C48" s="326">
        <f t="shared" si="5"/>
        <v>157416.28999999998</v>
      </c>
      <c r="D48" s="72">
        <f t="shared" si="6"/>
        <v>3474</v>
      </c>
      <c r="E48" s="324">
        <f t="shared" si="12"/>
        <v>45.312691421991936</v>
      </c>
      <c r="F48" s="203">
        <v>98</v>
      </c>
      <c r="G48" s="326">
        <v>71458.899999999994</v>
      </c>
      <c r="H48" s="72">
        <v>1477</v>
      </c>
      <c r="I48" s="324">
        <f t="shared" si="13"/>
        <v>48.381110358835471</v>
      </c>
      <c r="J48" s="203">
        <v>123</v>
      </c>
      <c r="K48" s="326">
        <v>85957.39</v>
      </c>
      <c r="L48" s="72">
        <v>1997</v>
      </c>
      <c r="M48" s="327">
        <f t="shared" si="14"/>
        <v>43.043259889834751</v>
      </c>
    </row>
    <row r="49" spans="1:13" ht="14.1" customHeight="1" x14ac:dyDescent="0.2">
      <c r="A49" s="252">
        <v>58</v>
      </c>
      <c r="B49" s="203">
        <f t="shared" si="4"/>
        <v>250</v>
      </c>
      <c r="C49" s="326">
        <f t="shared" si="5"/>
        <v>182753.43</v>
      </c>
      <c r="D49" s="72">
        <f t="shared" si="6"/>
        <v>3548</v>
      </c>
      <c r="E49" s="324">
        <f t="shared" si="12"/>
        <v>51.508858511837651</v>
      </c>
      <c r="F49" s="203">
        <v>125</v>
      </c>
      <c r="G49" s="326">
        <v>93724.55</v>
      </c>
      <c r="H49" s="72">
        <v>1846</v>
      </c>
      <c r="I49" s="324">
        <f t="shared" si="13"/>
        <v>50.771695557963163</v>
      </c>
      <c r="J49" s="203">
        <v>125</v>
      </c>
      <c r="K49" s="326">
        <v>89028.88</v>
      </c>
      <c r="L49" s="72">
        <v>1702</v>
      </c>
      <c r="M49" s="327">
        <f t="shared" si="14"/>
        <v>52.308390129259699</v>
      </c>
    </row>
    <row r="50" spans="1:13" ht="14.1" customHeight="1" x14ac:dyDescent="0.2">
      <c r="A50" s="252">
        <v>59</v>
      </c>
      <c r="B50" s="203">
        <f t="shared" si="4"/>
        <v>197</v>
      </c>
      <c r="C50" s="326">
        <f t="shared" si="5"/>
        <v>175704.66</v>
      </c>
      <c r="D50" s="72">
        <f t="shared" si="6"/>
        <v>3260</v>
      </c>
      <c r="E50" s="324">
        <f>C50/D50</f>
        <v>53.897134969325151</v>
      </c>
      <c r="F50" s="203">
        <v>103</v>
      </c>
      <c r="G50" s="326">
        <v>91493.08</v>
      </c>
      <c r="H50" s="72">
        <v>1746</v>
      </c>
      <c r="I50" s="324">
        <f>G50/H50</f>
        <v>52.401534936998857</v>
      </c>
      <c r="J50" s="203">
        <v>94</v>
      </c>
      <c r="K50" s="326">
        <v>84211.58</v>
      </c>
      <c r="L50" s="72">
        <v>1514</v>
      </c>
      <c r="M50" s="327">
        <f>K50/L50</f>
        <v>55.621915455746368</v>
      </c>
    </row>
    <row r="51" spans="1:13" ht="14.1" customHeight="1" x14ac:dyDescent="0.2">
      <c r="A51" s="252">
        <v>60</v>
      </c>
      <c r="B51" s="203">
        <f t="shared" si="4"/>
        <v>148</v>
      </c>
      <c r="C51" s="326">
        <f t="shared" si="5"/>
        <v>108503.03</v>
      </c>
      <c r="D51" s="72">
        <f t="shared" si="6"/>
        <v>2212</v>
      </c>
      <c r="E51" s="324">
        <f t="shared" si="12"/>
        <v>49.052002712477396</v>
      </c>
      <c r="F51" s="203">
        <v>73</v>
      </c>
      <c r="G51" s="326">
        <v>49966.25</v>
      </c>
      <c r="H51" s="72">
        <v>1122</v>
      </c>
      <c r="I51" s="324">
        <f t="shared" ref="I51:I56" si="15">G51/H51</f>
        <v>44.533199643493759</v>
      </c>
      <c r="J51" s="203">
        <v>75</v>
      </c>
      <c r="K51" s="326">
        <v>58536.78</v>
      </c>
      <c r="L51" s="72">
        <v>1090</v>
      </c>
      <c r="M51" s="327">
        <f t="shared" ref="M51:M56" si="16">K51/L51</f>
        <v>53.703467889908254</v>
      </c>
    </row>
    <row r="52" spans="1:13" ht="14.1" customHeight="1" x14ac:dyDescent="0.2">
      <c r="A52" s="252">
        <v>61</v>
      </c>
      <c r="B52" s="203">
        <f t="shared" si="4"/>
        <v>124</v>
      </c>
      <c r="C52" s="326">
        <f t="shared" si="5"/>
        <v>78772.800000000003</v>
      </c>
      <c r="D52" s="72">
        <f t="shared" si="6"/>
        <v>1655</v>
      </c>
      <c r="E52" s="324">
        <f t="shared" si="12"/>
        <v>47.596858006042297</v>
      </c>
      <c r="F52" s="203">
        <v>56</v>
      </c>
      <c r="G52" s="326">
        <v>32064.54</v>
      </c>
      <c r="H52" s="72">
        <v>744</v>
      </c>
      <c r="I52" s="324">
        <f t="shared" si="15"/>
        <v>43.097500000000004</v>
      </c>
      <c r="J52" s="203">
        <v>68</v>
      </c>
      <c r="K52" s="326">
        <v>46708.26</v>
      </c>
      <c r="L52" s="72">
        <v>911</v>
      </c>
      <c r="M52" s="327">
        <f t="shared" si="16"/>
        <v>51.271416026344681</v>
      </c>
    </row>
    <row r="53" spans="1:13" ht="14.1" customHeight="1" x14ac:dyDescent="0.2">
      <c r="A53" s="252">
        <v>62</v>
      </c>
      <c r="B53" s="203">
        <f t="shared" si="4"/>
        <v>212</v>
      </c>
      <c r="C53" s="326">
        <f t="shared" si="5"/>
        <v>137262.79</v>
      </c>
      <c r="D53" s="72">
        <f t="shared" si="6"/>
        <v>3167</v>
      </c>
      <c r="E53" s="324">
        <f t="shared" si="12"/>
        <v>43.341581938743296</v>
      </c>
      <c r="F53" s="203">
        <v>79</v>
      </c>
      <c r="G53" s="326">
        <v>41802.15</v>
      </c>
      <c r="H53" s="72">
        <v>1144</v>
      </c>
      <c r="I53" s="324">
        <f t="shared" si="15"/>
        <v>36.540340909090908</v>
      </c>
      <c r="J53" s="203">
        <v>133</v>
      </c>
      <c r="K53" s="326">
        <v>95460.64</v>
      </c>
      <c r="L53" s="72">
        <v>2023</v>
      </c>
      <c r="M53" s="327">
        <f t="shared" si="16"/>
        <v>47.187661888284723</v>
      </c>
    </row>
    <row r="54" spans="1:13" ht="14.1" customHeight="1" x14ac:dyDescent="0.2">
      <c r="A54" s="252">
        <v>63</v>
      </c>
      <c r="B54" s="203">
        <f t="shared" si="4"/>
        <v>161</v>
      </c>
      <c r="C54" s="326">
        <f t="shared" si="5"/>
        <v>104999.69</v>
      </c>
      <c r="D54" s="72">
        <f t="shared" si="6"/>
        <v>2676</v>
      </c>
      <c r="E54" s="324">
        <f t="shared" si="12"/>
        <v>39.237552316890884</v>
      </c>
      <c r="F54" s="203">
        <v>82</v>
      </c>
      <c r="G54" s="326">
        <v>48149.25</v>
      </c>
      <c r="H54" s="72">
        <v>1366</v>
      </c>
      <c r="I54" s="324">
        <f t="shared" si="15"/>
        <v>35.248352855051245</v>
      </c>
      <c r="J54" s="203">
        <v>79</v>
      </c>
      <c r="K54" s="326">
        <v>56850.44</v>
      </c>
      <c r="L54" s="72">
        <v>1310</v>
      </c>
      <c r="M54" s="327">
        <f t="shared" si="16"/>
        <v>43.397282442748093</v>
      </c>
    </row>
    <row r="55" spans="1:13" ht="14.1" customHeight="1" x14ac:dyDescent="0.2">
      <c r="A55" s="252">
        <v>64</v>
      </c>
      <c r="B55" s="203">
        <f t="shared" si="4"/>
        <v>146</v>
      </c>
      <c r="C55" s="326">
        <f t="shared" si="5"/>
        <v>94995.35</v>
      </c>
      <c r="D55" s="72">
        <f t="shared" si="6"/>
        <v>2267</v>
      </c>
      <c r="E55" s="324">
        <f t="shared" si="12"/>
        <v>41.903550948389942</v>
      </c>
      <c r="F55" s="203">
        <v>75</v>
      </c>
      <c r="G55" s="326">
        <v>40835.269999999997</v>
      </c>
      <c r="H55" s="72">
        <v>1123</v>
      </c>
      <c r="I55" s="324">
        <f t="shared" si="15"/>
        <v>36.3626625111309</v>
      </c>
      <c r="J55" s="203">
        <v>71</v>
      </c>
      <c r="K55" s="326">
        <v>54160.08</v>
      </c>
      <c r="L55" s="72">
        <v>1144</v>
      </c>
      <c r="M55" s="327">
        <f t="shared" si="16"/>
        <v>47.342727272727274</v>
      </c>
    </row>
    <row r="56" spans="1:13" ht="14.1" customHeight="1" x14ac:dyDescent="0.2">
      <c r="A56" s="253" t="s">
        <v>78</v>
      </c>
      <c r="B56" s="203">
        <f t="shared" si="4"/>
        <v>504</v>
      </c>
      <c r="C56" s="326">
        <f t="shared" si="5"/>
        <v>333986.08999999997</v>
      </c>
      <c r="D56" s="72">
        <f t="shared" si="6"/>
        <v>7761</v>
      </c>
      <c r="E56" s="324">
        <f t="shared" si="12"/>
        <v>43.03389898208993</v>
      </c>
      <c r="F56" s="203">
        <v>235</v>
      </c>
      <c r="G56" s="326">
        <v>130329.32999999999</v>
      </c>
      <c r="H56" s="72">
        <v>3427</v>
      </c>
      <c r="I56" s="324">
        <f t="shared" si="15"/>
        <v>38.030151736212424</v>
      </c>
      <c r="J56" s="203">
        <v>269</v>
      </c>
      <c r="K56" s="326">
        <v>203656.75999999995</v>
      </c>
      <c r="L56" s="72">
        <v>4334</v>
      </c>
      <c r="M56" s="327">
        <f t="shared" si="16"/>
        <v>46.990484540839859</v>
      </c>
    </row>
    <row r="57" spans="1:13" ht="30" customHeight="1" x14ac:dyDescent="0.2">
      <c r="A57" s="253" t="s">
        <v>126</v>
      </c>
      <c r="B57" s="203">
        <f t="shared" si="4"/>
        <v>37</v>
      </c>
      <c r="C57" s="326">
        <f t="shared" si="5"/>
        <v>15226.449999999721</v>
      </c>
      <c r="D57" s="72">
        <f t="shared" si="6"/>
        <v>520</v>
      </c>
      <c r="E57" s="324">
        <f>C57/D57</f>
        <v>29.281634615384078</v>
      </c>
      <c r="F57" s="203">
        <v>8</v>
      </c>
      <c r="G57" s="326">
        <v>2647.8700000001118</v>
      </c>
      <c r="H57" s="72">
        <v>123</v>
      </c>
      <c r="I57" s="324">
        <f>G57/H57</f>
        <v>21.527398373984649</v>
      </c>
      <c r="J57" s="203">
        <v>29</v>
      </c>
      <c r="K57" s="326">
        <v>12578.579999999609</v>
      </c>
      <c r="L57" s="72">
        <v>397</v>
      </c>
      <c r="M57" s="327">
        <f>K57/L57</f>
        <v>31.684080604533019</v>
      </c>
    </row>
    <row r="58" spans="1:13" ht="20.100000000000001" customHeight="1" x14ac:dyDescent="0.2">
      <c r="A58" s="230" t="s">
        <v>5</v>
      </c>
      <c r="B58" s="205">
        <f>SUM(B9:B57)</f>
        <v>6124</v>
      </c>
      <c r="C58" s="329">
        <f>SUM(C9:C57)</f>
        <v>4176520.3199999994</v>
      </c>
      <c r="D58" s="114">
        <f>SUM(D9:D57)</f>
        <v>89515</v>
      </c>
      <c r="E58" s="325">
        <f>C58/D58</f>
        <v>46.657211863933412</v>
      </c>
      <c r="F58" s="205">
        <f>SUM(F9:F57)</f>
        <v>3739</v>
      </c>
      <c r="G58" s="329">
        <f>SUM(G9:G57)</f>
        <v>2573877.98</v>
      </c>
      <c r="H58" s="114">
        <f>SUM(H9:H57)</f>
        <v>55380</v>
      </c>
      <c r="I58" s="325">
        <f>G58/H58</f>
        <v>46.476669916937524</v>
      </c>
      <c r="J58" s="205">
        <f>SUM(J9:J57)</f>
        <v>2385</v>
      </c>
      <c r="K58" s="329">
        <f>SUM(K9:K57)</f>
        <v>1602642.3399999996</v>
      </c>
      <c r="L58" s="114">
        <f>SUM(L9:L57)</f>
        <v>34135</v>
      </c>
      <c r="M58" s="328">
        <f>K58/L58</f>
        <v>46.950119818368229</v>
      </c>
    </row>
    <row r="59" spans="1:13" ht="9.9499999999999993" customHeight="1" x14ac:dyDescent="0.2">
      <c r="C59" s="103"/>
      <c r="E59" s="100"/>
    </row>
    <row r="60" spans="1:13" ht="15" customHeight="1" x14ac:dyDescent="0.2">
      <c r="A60" s="246" t="s">
        <v>208</v>
      </c>
      <c r="B60" s="246"/>
      <c r="C60" s="246"/>
      <c r="D60" s="246"/>
      <c r="E60" s="246"/>
      <c r="F60" s="249"/>
      <c r="G60" s="249"/>
      <c r="H60" s="249"/>
      <c r="I60" s="249"/>
      <c r="J60" s="249"/>
      <c r="K60" s="249"/>
      <c r="L60" s="249"/>
      <c r="M60" s="249"/>
    </row>
    <row r="62" spans="1:13" x14ac:dyDescent="0.2">
      <c r="C62" s="103"/>
      <c r="E62" s="100"/>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topLeftCell="A10" zoomScale="66" zoomScaleNormal="66" workbookViewId="0">
      <selection activeCell="S17" sqref="S17"/>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3" width="12.7109375" style="70" customWidth="1"/>
    <col min="14" max="14" width="11.42578125" style="70" customWidth="1"/>
    <col min="15" max="16384" width="9.140625" style="70"/>
  </cols>
  <sheetData>
    <row r="1" spans="1:16" ht="15" customHeight="1" x14ac:dyDescent="0.2">
      <c r="A1" s="147" t="s">
        <v>64</v>
      </c>
      <c r="B1" s="74"/>
      <c r="C1" s="74"/>
      <c r="D1" s="85"/>
      <c r="E1" s="85"/>
      <c r="F1" s="85"/>
      <c r="H1" s="78"/>
      <c r="I1" s="78"/>
      <c r="J1" s="78"/>
      <c r="K1" s="78"/>
      <c r="L1" s="78"/>
      <c r="M1" s="78"/>
    </row>
    <row r="2" spans="1:16" ht="15" customHeight="1" x14ac:dyDescent="0.2">
      <c r="A2" s="147"/>
      <c r="B2" s="238"/>
      <c r="C2" s="238"/>
      <c r="D2" s="85"/>
      <c r="E2" s="85"/>
      <c r="F2" s="85"/>
      <c r="H2" s="78"/>
      <c r="I2" s="78"/>
      <c r="J2" s="78"/>
      <c r="K2" s="78"/>
      <c r="L2" s="78"/>
      <c r="M2" s="78"/>
    </row>
    <row r="3" spans="1:16" ht="15" customHeight="1" x14ac:dyDescent="0.2">
      <c r="A3" s="358" t="s">
        <v>230</v>
      </c>
      <c r="B3" s="359"/>
      <c r="C3" s="359"/>
      <c r="D3" s="359"/>
      <c r="E3" s="359"/>
      <c r="F3" s="359"/>
      <c r="G3" s="248"/>
      <c r="H3" s="248"/>
      <c r="I3" s="78"/>
      <c r="J3" s="78"/>
      <c r="K3" s="78"/>
      <c r="L3" s="78"/>
      <c r="M3" s="78"/>
    </row>
    <row r="4" spans="1:16" ht="30" customHeight="1" x14ac:dyDescent="0.2">
      <c r="A4" s="385" t="s">
        <v>309</v>
      </c>
      <c r="B4" s="385"/>
      <c r="C4" s="385"/>
      <c r="D4" s="385"/>
      <c r="E4" s="385"/>
      <c r="F4" s="385"/>
      <c r="G4" s="385"/>
      <c r="H4" s="385"/>
      <c r="I4" s="385"/>
      <c r="J4" s="385"/>
      <c r="K4" s="243"/>
      <c r="L4" s="243"/>
      <c r="M4" s="243"/>
      <c r="N4" s="243"/>
      <c r="O4" s="243"/>
      <c r="P4" s="243"/>
    </row>
    <row r="5" spans="1:16" ht="15" customHeight="1" x14ac:dyDescent="0.25">
      <c r="A5" s="81"/>
      <c r="B5" s="81"/>
      <c r="C5" s="82"/>
      <c r="D5" s="83"/>
      <c r="E5" s="82"/>
      <c r="F5" s="105"/>
    </row>
    <row r="6" spans="1:16" ht="15" customHeight="1" x14ac:dyDescent="0.2">
      <c r="A6" s="381" t="s">
        <v>226</v>
      </c>
      <c r="B6" s="382"/>
      <c r="C6" s="401" t="s">
        <v>5</v>
      </c>
      <c r="D6" s="402"/>
      <c r="E6" s="402"/>
      <c r="F6" s="403"/>
      <c r="G6" s="401" t="s">
        <v>212</v>
      </c>
      <c r="H6" s="402"/>
      <c r="I6" s="402"/>
      <c r="J6" s="403"/>
      <c r="K6" s="401" t="s">
        <v>213</v>
      </c>
      <c r="L6" s="402"/>
      <c r="M6" s="402"/>
      <c r="N6" s="403"/>
    </row>
    <row r="7" spans="1:16" ht="66.75" customHeight="1" x14ac:dyDescent="0.2">
      <c r="A7" s="383"/>
      <c r="B7" s="384"/>
      <c r="C7" s="338" t="s">
        <v>187</v>
      </c>
      <c r="D7" s="270" t="s">
        <v>264</v>
      </c>
      <c r="E7" s="121" t="s">
        <v>66</v>
      </c>
      <c r="F7" s="121" t="s">
        <v>259</v>
      </c>
      <c r="G7" s="338" t="s">
        <v>187</v>
      </c>
      <c r="H7" s="270" t="s">
        <v>264</v>
      </c>
      <c r="I7" s="121" t="s">
        <v>66</v>
      </c>
      <c r="J7" s="121" t="s">
        <v>259</v>
      </c>
      <c r="K7" s="338" t="s">
        <v>187</v>
      </c>
      <c r="L7" s="270" t="s">
        <v>264</v>
      </c>
      <c r="M7" s="121" t="s">
        <v>66</v>
      </c>
      <c r="N7" s="217" t="s">
        <v>259</v>
      </c>
    </row>
    <row r="8" spans="1:16" ht="20.100000000000001" customHeight="1" x14ac:dyDescent="0.2">
      <c r="A8" s="262">
        <v>1</v>
      </c>
      <c r="B8" s="263">
        <v>2</v>
      </c>
      <c r="C8" s="212">
        <v>3</v>
      </c>
      <c r="D8" s="202">
        <v>4</v>
      </c>
      <c r="E8" s="202">
        <v>5</v>
      </c>
      <c r="F8" s="219" t="s">
        <v>168</v>
      </c>
      <c r="G8" s="212">
        <v>7</v>
      </c>
      <c r="H8" s="202">
        <v>8</v>
      </c>
      <c r="I8" s="202">
        <v>9</v>
      </c>
      <c r="J8" s="219" t="s">
        <v>218</v>
      </c>
      <c r="K8" s="212">
        <v>11</v>
      </c>
      <c r="L8" s="202">
        <v>12</v>
      </c>
      <c r="M8" s="202">
        <v>13</v>
      </c>
      <c r="N8" s="219" t="s">
        <v>220</v>
      </c>
    </row>
    <row r="9" spans="1:16" ht="24.95" customHeight="1" x14ac:dyDescent="0.2">
      <c r="A9" s="275">
        <v>111</v>
      </c>
      <c r="B9" s="222" t="s">
        <v>6</v>
      </c>
      <c r="C9" s="226">
        <f>G9+K9</f>
        <v>539</v>
      </c>
      <c r="D9" s="332">
        <f>H9+L9</f>
        <v>143347.14000000001</v>
      </c>
      <c r="E9" s="80">
        <f>I9+M9</f>
        <v>2930</v>
      </c>
      <c r="F9" s="322">
        <f>D9/E9</f>
        <v>48.923938566552906</v>
      </c>
      <c r="G9" s="226">
        <v>294</v>
      </c>
      <c r="H9" s="332">
        <v>82756.05</v>
      </c>
      <c r="I9" s="80">
        <v>1647</v>
      </c>
      <c r="J9" s="322">
        <f>H9/I9</f>
        <v>50.246539162112931</v>
      </c>
      <c r="K9" s="226">
        <v>245</v>
      </c>
      <c r="L9" s="332">
        <v>60591.09</v>
      </c>
      <c r="M9" s="80">
        <v>1283</v>
      </c>
      <c r="N9" s="322">
        <f>L9/M9</f>
        <v>47.226102883865934</v>
      </c>
    </row>
    <row r="10" spans="1:16" ht="24.95" customHeight="1" x14ac:dyDescent="0.2">
      <c r="A10" s="275">
        <v>112</v>
      </c>
      <c r="B10" s="222" t="s">
        <v>7</v>
      </c>
      <c r="C10" s="226"/>
      <c r="D10" s="332"/>
      <c r="E10" s="80"/>
      <c r="F10" s="322"/>
      <c r="G10" s="226"/>
      <c r="H10" s="332"/>
      <c r="I10" s="80"/>
      <c r="J10" s="322"/>
      <c r="K10" s="226"/>
      <c r="L10" s="332"/>
      <c r="M10" s="80"/>
      <c r="N10" s="322"/>
    </row>
    <row r="11" spans="1:16" ht="24.95" customHeight="1" x14ac:dyDescent="0.2">
      <c r="A11" s="275">
        <v>113</v>
      </c>
      <c r="B11" s="222" t="s">
        <v>8</v>
      </c>
      <c r="C11" s="226">
        <f t="shared" ref="C11:C34" si="0">G11+K11</f>
        <v>137</v>
      </c>
      <c r="D11" s="332">
        <f t="shared" ref="D11:D34" si="1">H11+L11</f>
        <v>39770.119999999995</v>
      </c>
      <c r="E11" s="80">
        <f t="shared" ref="E11:E34" si="2">I11+M11</f>
        <v>717</v>
      </c>
      <c r="F11" s="322">
        <f t="shared" ref="F11:F34" si="3">D11/E11</f>
        <v>55.467391910739181</v>
      </c>
      <c r="G11" s="226">
        <v>65</v>
      </c>
      <c r="H11" s="332">
        <v>20807.919999999998</v>
      </c>
      <c r="I11" s="80">
        <v>361</v>
      </c>
      <c r="J11" s="322">
        <f>H11/I11</f>
        <v>57.639667590027699</v>
      </c>
      <c r="K11" s="226">
        <v>72</v>
      </c>
      <c r="L11" s="332">
        <v>18962.2</v>
      </c>
      <c r="M11" s="80">
        <v>356</v>
      </c>
      <c r="N11" s="322">
        <f>L11/M11</f>
        <v>53.264606741573033</v>
      </c>
    </row>
    <row r="12" spans="1:16" ht="24.95" customHeight="1" x14ac:dyDescent="0.2">
      <c r="A12" s="275">
        <v>114</v>
      </c>
      <c r="B12" s="222" t="s">
        <v>9</v>
      </c>
      <c r="C12" s="226"/>
      <c r="D12" s="332"/>
      <c r="E12" s="80"/>
      <c r="F12" s="322"/>
      <c r="G12" s="226"/>
      <c r="H12" s="332"/>
      <c r="I12" s="80"/>
      <c r="J12" s="322"/>
      <c r="K12" s="226"/>
      <c r="L12" s="332"/>
      <c r="M12" s="80"/>
      <c r="N12" s="322"/>
    </row>
    <row r="13" spans="1:16" ht="24.95" customHeight="1" x14ac:dyDescent="0.2">
      <c r="A13" s="275">
        <v>121</v>
      </c>
      <c r="B13" s="222" t="s">
        <v>10</v>
      </c>
      <c r="C13" s="226">
        <f t="shared" si="0"/>
        <v>48</v>
      </c>
      <c r="D13" s="332">
        <f t="shared" si="1"/>
        <v>10586.02</v>
      </c>
      <c r="E13" s="80">
        <f t="shared" si="2"/>
        <v>219</v>
      </c>
      <c r="F13" s="322">
        <f t="shared" si="3"/>
        <v>48.337990867579911</v>
      </c>
      <c r="G13" s="226">
        <v>24</v>
      </c>
      <c r="H13" s="332">
        <v>5369.48</v>
      </c>
      <c r="I13" s="80">
        <v>115</v>
      </c>
      <c r="J13" s="322">
        <f>H13/I13</f>
        <v>46.691130434782607</v>
      </c>
      <c r="K13" s="226">
        <v>24</v>
      </c>
      <c r="L13" s="332">
        <v>5216.54</v>
      </c>
      <c r="M13" s="80">
        <v>104</v>
      </c>
      <c r="N13" s="322">
        <f>L13/M13</f>
        <v>50.159038461538458</v>
      </c>
    </row>
    <row r="14" spans="1:16" ht="24.95" customHeight="1" x14ac:dyDescent="0.2">
      <c r="A14" s="275">
        <v>122</v>
      </c>
      <c r="B14" s="222" t="s">
        <v>11</v>
      </c>
      <c r="C14" s="226"/>
      <c r="D14" s="332"/>
      <c r="E14" s="80"/>
      <c r="F14" s="322"/>
      <c r="G14" s="226"/>
      <c r="H14" s="332"/>
      <c r="I14" s="80"/>
      <c r="J14" s="322"/>
      <c r="K14" s="226"/>
      <c r="L14" s="332"/>
      <c r="M14" s="80"/>
      <c r="N14" s="322"/>
    </row>
    <row r="15" spans="1:16" ht="24.95" customHeight="1" x14ac:dyDescent="0.2">
      <c r="A15" s="275">
        <v>123</v>
      </c>
      <c r="B15" s="222" t="s">
        <v>12</v>
      </c>
      <c r="C15" s="226">
        <f t="shared" si="0"/>
        <v>442</v>
      </c>
      <c r="D15" s="332">
        <f t="shared" si="1"/>
        <v>314466.24</v>
      </c>
      <c r="E15" s="80">
        <f t="shared" si="2"/>
        <v>7056</v>
      </c>
      <c r="F15" s="322">
        <f t="shared" si="3"/>
        <v>44.567210884353742</v>
      </c>
      <c r="G15" s="226">
        <v>260</v>
      </c>
      <c r="H15" s="332">
        <v>187217.21</v>
      </c>
      <c r="I15" s="80">
        <v>4078</v>
      </c>
      <c r="J15" s="322">
        <f>H15/I15</f>
        <v>45.909075527219223</v>
      </c>
      <c r="K15" s="226">
        <v>182</v>
      </c>
      <c r="L15" s="332">
        <v>127249.03</v>
      </c>
      <c r="M15" s="80">
        <v>2978</v>
      </c>
      <c r="N15" s="322">
        <f>L15/M15</f>
        <v>42.72969442578912</v>
      </c>
    </row>
    <row r="16" spans="1:16" ht="24.95" customHeight="1" x14ac:dyDescent="0.2">
      <c r="A16" s="275">
        <v>124</v>
      </c>
      <c r="B16" s="222" t="s">
        <v>13</v>
      </c>
      <c r="C16" s="226"/>
      <c r="D16" s="332"/>
      <c r="E16" s="80"/>
      <c r="F16" s="322"/>
      <c r="G16" s="226"/>
      <c r="H16" s="332"/>
      <c r="I16" s="80"/>
      <c r="J16" s="322"/>
      <c r="K16" s="226"/>
      <c r="L16" s="332"/>
      <c r="M16" s="80"/>
      <c r="N16" s="322"/>
    </row>
    <row r="17" spans="1:14" ht="15" customHeight="1" x14ac:dyDescent="0.2">
      <c r="A17" s="275">
        <v>131</v>
      </c>
      <c r="B17" s="222" t="s">
        <v>14</v>
      </c>
      <c r="C17" s="226">
        <f t="shared" si="0"/>
        <v>2023</v>
      </c>
      <c r="D17" s="332">
        <f t="shared" si="1"/>
        <v>1440472.93</v>
      </c>
      <c r="E17" s="80">
        <f t="shared" si="2"/>
        <v>31507</v>
      </c>
      <c r="F17" s="322">
        <f t="shared" si="3"/>
        <v>45.719139556289079</v>
      </c>
      <c r="G17" s="226">
        <v>1305</v>
      </c>
      <c r="H17" s="332">
        <v>914035.45</v>
      </c>
      <c r="I17" s="80">
        <v>20496</v>
      </c>
      <c r="J17" s="322">
        <f>H17/I17</f>
        <v>44.595796740827474</v>
      </c>
      <c r="K17" s="226">
        <v>718</v>
      </c>
      <c r="L17" s="332">
        <v>526437.48</v>
      </c>
      <c r="M17" s="80">
        <v>11011</v>
      </c>
      <c r="N17" s="322">
        <f>L17/M17</f>
        <v>47.810142584688037</v>
      </c>
    </row>
    <row r="18" spans="1:14" ht="15" customHeight="1" x14ac:dyDescent="0.2">
      <c r="A18" s="275">
        <v>132</v>
      </c>
      <c r="B18" s="222" t="s">
        <v>15</v>
      </c>
      <c r="C18" s="226">
        <f t="shared" ref="C18" si="4">G18+K18</f>
        <v>2</v>
      </c>
      <c r="D18" s="332">
        <f t="shared" ref="D18" si="5">H18+L18</f>
        <v>386.80999999999995</v>
      </c>
      <c r="E18" s="80">
        <f t="shared" ref="E18" si="6">I18+M18</f>
        <v>11</v>
      </c>
      <c r="F18" s="322">
        <f t="shared" ref="F18" si="7">D18/E18</f>
        <v>35.164545454545447</v>
      </c>
      <c r="G18" s="226">
        <v>1</v>
      </c>
      <c r="H18" s="332">
        <v>272.45999999999998</v>
      </c>
      <c r="I18" s="80">
        <v>6</v>
      </c>
      <c r="J18" s="322"/>
      <c r="K18" s="226">
        <v>1</v>
      </c>
      <c r="L18" s="332">
        <v>114.35</v>
      </c>
      <c r="M18" s="80">
        <v>5</v>
      </c>
      <c r="N18" s="322">
        <f>L18/M18</f>
        <v>22.869999999999997</v>
      </c>
    </row>
    <row r="19" spans="1:14" ht="15" customHeight="1" x14ac:dyDescent="0.2">
      <c r="A19" s="275">
        <v>133</v>
      </c>
      <c r="B19" s="222" t="s">
        <v>16</v>
      </c>
      <c r="C19" s="226">
        <f t="shared" si="0"/>
        <v>33</v>
      </c>
      <c r="D19" s="332">
        <f t="shared" si="1"/>
        <v>22348.91</v>
      </c>
      <c r="E19" s="80">
        <f t="shared" si="2"/>
        <v>542</v>
      </c>
      <c r="F19" s="322">
        <f t="shared" si="3"/>
        <v>41.234151291512916</v>
      </c>
      <c r="G19" s="226">
        <v>21</v>
      </c>
      <c r="H19" s="332">
        <v>16361</v>
      </c>
      <c r="I19" s="80">
        <v>361</v>
      </c>
      <c r="J19" s="322">
        <f>H19/I19</f>
        <v>45.3213296398892</v>
      </c>
      <c r="K19" s="226">
        <v>12</v>
      </c>
      <c r="L19" s="332">
        <v>5987.91</v>
      </c>
      <c r="M19" s="80">
        <v>181</v>
      </c>
      <c r="N19" s="322">
        <f>L19/M19</f>
        <v>33.082375690607734</v>
      </c>
    </row>
    <row r="20" spans="1:14" ht="15" customHeight="1" x14ac:dyDescent="0.2">
      <c r="A20" s="275">
        <v>134</v>
      </c>
      <c r="B20" s="222" t="s">
        <v>17</v>
      </c>
      <c r="C20" s="226">
        <f t="shared" si="0"/>
        <v>1471</v>
      </c>
      <c r="D20" s="332">
        <f t="shared" si="1"/>
        <v>1002910.83</v>
      </c>
      <c r="E20" s="80">
        <f t="shared" si="2"/>
        <v>22383</v>
      </c>
      <c r="F20" s="322">
        <f t="shared" si="3"/>
        <v>44.80681007907787</v>
      </c>
      <c r="G20" s="226">
        <v>889</v>
      </c>
      <c r="H20" s="332">
        <v>613415.18999999994</v>
      </c>
      <c r="I20" s="80">
        <v>13558</v>
      </c>
      <c r="J20" s="322">
        <f>H20/I20</f>
        <v>45.243781531199289</v>
      </c>
      <c r="K20" s="226">
        <v>582</v>
      </c>
      <c r="L20" s="332">
        <v>389495.64</v>
      </c>
      <c r="M20" s="80">
        <v>8825</v>
      </c>
      <c r="N20" s="322">
        <f>L20/M20</f>
        <v>44.135483286118983</v>
      </c>
    </row>
    <row r="21" spans="1:14" ht="14.1" customHeight="1" x14ac:dyDescent="0.2">
      <c r="A21" s="275">
        <v>141</v>
      </c>
      <c r="B21" s="223" t="s">
        <v>18</v>
      </c>
      <c r="C21" s="226"/>
      <c r="D21" s="332"/>
      <c r="E21" s="80"/>
      <c r="F21" s="322"/>
      <c r="G21" s="226"/>
      <c r="H21" s="332"/>
      <c r="I21" s="80"/>
      <c r="J21" s="322"/>
      <c r="K21" s="226"/>
      <c r="L21" s="332"/>
      <c r="M21" s="80"/>
      <c r="N21" s="322"/>
    </row>
    <row r="22" spans="1:14" ht="14.1" customHeight="1" x14ac:dyDescent="0.2">
      <c r="A22" s="275">
        <v>142</v>
      </c>
      <c r="B22" s="222" t="s">
        <v>19</v>
      </c>
      <c r="C22" s="226"/>
      <c r="D22" s="332"/>
      <c r="E22" s="80"/>
      <c r="F22" s="322"/>
      <c r="G22" s="226"/>
      <c r="H22" s="332"/>
      <c r="I22" s="80"/>
      <c r="J22" s="322"/>
      <c r="K22" s="226"/>
      <c r="L22" s="332"/>
      <c r="M22" s="80"/>
      <c r="N22" s="322"/>
    </row>
    <row r="23" spans="1:14" ht="14.1" customHeight="1" x14ac:dyDescent="0.2">
      <c r="A23" s="275">
        <v>143</v>
      </c>
      <c r="B23" s="222" t="s">
        <v>20</v>
      </c>
      <c r="C23" s="226"/>
      <c r="D23" s="332"/>
      <c r="E23" s="80"/>
      <c r="F23" s="322"/>
      <c r="G23" s="226"/>
      <c r="H23" s="332"/>
      <c r="I23" s="80"/>
      <c r="J23" s="322"/>
      <c r="K23" s="226"/>
      <c r="L23" s="332"/>
      <c r="M23" s="80"/>
      <c r="N23" s="322"/>
    </row>
    <row r="24" spans="1:14" ht="24.95" customHeight="1" x14ac:dyDescent="0.2">
      <c r="A24" s="275">
        <v>145</v>
      </c>
      <c r="B24" s="222" t="s">
        <v>21</v>
      </c>
      <c r="C24" s="226"/>
      <c r="D24" s="332"/>
      <c r="E24" s="80"/>
      <c r="F24" s="322"/>
      <c r="G24" s="226"/>
      <c r="H24" s="332"/>
      <c r="I24" s="80"/>
      <c r="J24" s="322"/>
      <c r="K24" s="226"/>
      <c r="L24" s="332"/>
      <c r="M24" s="80"/>
      <c r="N24" s="322"/>
    </row>
    <row r="25" spans="1:14" ht="15" customHeight="1" x14ac:dyDescent="0.2">
      <c r="A25" s="275">
        <v>211</v>
      </c>
      <c r="B25" s="222" t="s">
        <v>191</v>
      </c>
      <c r="C25" s="226">
        <f t="shared" si="0"/>
        <v>1050</v>
      </c>
      <c r="D25" s="332">
        <f t="shared" si="1"/>
        <v>862905</v>
      </c>
      <c r="E25" s="80">
        <f t="shared" si="2"/>
        <v>18652</v>
      </c>
      <c r="F25" s="322">
        <f t="shared" si="3"/>
        <v>46.263403388376581</v>
      </c>
      <c r="G25" s="226">
        <v>654</v>
      </c>
      <c r="H25" s="332">
        <v>527373.31999999995</v>
      </c>
      <c r="I25" s="80">
        <v>11456</v>
      </c>
      <c r="J25" s="322">
        <f>H25/I25</f>
        <v>46.034682262569831</v>
      </c>
      <c r="K25" s="226">
        <v>396</v>
      </c>
      <c r="L25" s="332">
        <v>335531.68</v>
      </c>
      <c r="M25" s="80">
        <v>7196</v>
      </c>
      <c r="N25" s="322">
        <f>L25/M25</f>
        <v>46.627526403557532</v>
      </c>
    </row>
    <row r="26" spans="1:14" ht="15" customHeight="1" x14ac:dyDescent="0.2">
      <c r="A26" s="275">
        <v>212</v>
      </c>
      <c r="B26" s="222" t="s">
        <v>192</v>
      </c>
      <c r="C26" s="226">
        <f t="shared" si="0"/>
        <v>7</v>
      </c>
      <c r="D26" s="332">
        <f t="shared" si="1"/>
        <v>3829.4100000000003</v>
      </c>
      <c r="E26" s="80">
        <f t="shared" si="2"/>
        <v>100</v>
      </c>
      <c r="F26" s="322">
        <f t="shared" si="3"/>
        <v>38.2941</v>
      </c>
      <c r="G26" s="226">
        <v>5</v>
      </c>
      <c r="H26" s="332">
        <v>2944.03</v>
      </c>
      <c r="I26" s="80">
        <v>80</v>
      </c>
      <c r="J26" s="322">
        <f>H26/I26</f>
        <v>36.800375000000003</v>
      </c>
      <c r="K26" s="226">
        <v>2</v>
      </c>
      <c r="L26" s="332">
        <v>885.38</v>
      </c>
      <c r="M26" s="80">
        <v>20</v>
      </c>
      <c r="N26" s="322">
        <f>L26/M26</f>
        <v>44.268999999999998</v>
      </c>
    </row>
    <row r="27" spans="1:14" ht="24.95" customHeight="1" x14ac:dyDescent="0.2">
      <c r="A27" s="275">
        <v>214</v>
      </c>
      <c r="B27" s="222" t="s">
        <v>193</v>
      </c>
      <c r="C27" s="226"/>
      <c r="D27" s="332"/>
      <c r="E27" s="80"/>
      <c r="F27" s="322"/>
      <c r="G27" s="226"/>
      <c r="H27" s="332"/>
      <c r="I27" s="80"/>
      <c r="J27" s="322"/>
      <c r="K27" s="226"/>
      <c r="L27" s="332"/>
      <c r="M27" s="80"/>
      <c r="N27" s="322"/>
    </row>
    <row r="28" spans="1:14" ht="24.95" customHeight="1" x14ac:dyDescent="0.2">
      <c r="A28" s="275">
        <v>221</v>
      </c>
      <c r="B28" s="222" t="s">
        <v>63</v>
      </c>
      <c r="C28" s="226"/>
      <c r="D28" s="332"/>
      <c r="E28" s="80"/>
      <c r="F28" s="322"/>
      <c r="G28" s="226"/>
      <c r="H28" s="332"/>
      <c r="I28" s="80"/>
      <c r="J28" s="322"/>
      <c r="K28" s="226"/>
      <c r="L28" s="332"/>
      <c r="M28" s="80"/>
      <c r="N28" s="322"/>
    </row>
    <row r="29" spans="1:14" ht="24.95" customHeight="1" x14ac:dyDescent="0.2">
      <c r="A29" s="275">
        <v>222</v>
      </c>
      <c r="B29" s="222" t="s">
        <v>194</v>
      </c>
      <c r="C29" s="226">
        <f t="shared" si="0"/>
        <v>9</v>
      </c>
      <c r="D29" s="332">
        <f t="shared" si="1"/>
        <v>5322.07</v>
      </c>
      <c r="E29" s="80">
        <f t="shared" si="2"/>
        <v>105</v>
      </c>
      <c r="F29" s="322">
        <f t="shared" si="3"/>
        <v>50.686380952380951</v>
      </c>
      <c r="G29" s="226">
        <v>1</v>
      </c>
      <c r="H29" s="332">
        <v>459.96</v>
      </c>
      <c r="I29" s="80">
        <v>6</v>
      </c>
      <c r="J29" s="322">
        <f>H29/I29</f>
        <v>76.66</v>
      </c>
      <c r="K29" s="226">
        <v>8</v>
      </c>
      <c r="L29" s="332">
        <v>4862.1099999999997</v>
      </c>
      <c r="M29" s="80">
        <v>99</v>
      </c>
      <c r="N29" s="322">
        <f t="shared" ref="N29" si="8">L29/M29</f>
        <v>49.112222222222222</v>
      </c>
    </row>
    <row r="30" spans="1:14" ht="15" customHeight="1" x14ac:dyDescent="0.2">
      <c r="A30" s="275">
        <v>232</v>
      </c>
      <c r="B30" s="222" t="s">
        <v>195</v>
      </c>
      <c r="C30" s="226">
        <f t="shared" si="0"/>
        <v>7</v>
      </c>
      <c r="D30" s="332">
        <f t="shared" si="1"/>
        <v>1716.31</v>
      </c>
      <c r="E30" s="80">
        <f t="shared" si="2"/>
        <v>30</v>
      </c>
      <c r="F30" s="322">
        <f t="shared" si="3"/>
        <v>57.210333333333331</v>
      </c>
      <c r="G30" s="226">
        <v>2</v>
      </c>
      <c r="H30" s="332">
        <v>722.43</v>
      </c>
      <c r="I30" s="80">
        <v>9</v>
      </c>
      <c r="J30" s="322">
        <f t="shared" ref="J30" si="9">H30/I30</f>
        <v>80.27</v>
      </c>
      <c r="K30" s="226">
        <v>5</v>
      </c>
      <c r="L30" s="332">
        <v>993.88</v>
      </c>
      <c r="M30" s="80">
        <v>21</v>
      </c>
      <c r="N30" s="322">
        <f>L30/M30</f>
        <v>47.327619047619045</v>
      </c>
    </row>
    <row r="31" spans="1:14" ht="24.95" customHeight="1" x14ac:dyDescent="0.2">
      <c r="A31" s="275">
        <v>233</v>
      </c>
      <c r="B31" s="222" t="s">
        <v>196</v>
      </c>
      <c r="C31" s="226">
        <f t="shared" ref="C31" si="10">G31+K31</f>
        <v>1</v>
      </c>
      <c r="D31" s="332">
        <f t="shared" ref="D31" si="11">H31+L31</f>
        <v>75.599999999999994</v>
      </c>
      <c r="E31" s="80">
        <f t="shared" ref="E31" si="12">I31+M31</f>
        <v>3</v>
      </c>
      <c r="F31" s="322">
        <f t="shared" ref="F31" si="13">D31/E31</f>
        <v>25.2</v>
      </c>
      <c r="G31" s="226">
        <v>1</v>
      </c>
      <c r="H31" s="332">
        <v>75.599999999999994</v>
      </c>
      <c r="I31" s="80">
        <v>3</v>
      </c>
      <c r="J31" s="322"/>
      <c r="K31" s="226"/>
      <c r="L31" s="332"/>
      <c r="M31" s="80"/>
      <c r="N31" s="322"/>
    </row>
    <row r="32" spans="1:14" ht="24.95" customHeight="1" x14ac:dyDescent="0.2">
      <c r="A32" s="275">
        <v>234</v>
      </c>
      <c r="B32" s="222" t="s">
        <v>22</v>
      </c>
      <c r="C32" s="226">
        <f t="shared" ref="C32" si="14">G32+K32</f>
        <v>2</v>
      </c>
      <c r="D32" s="332">
        <f t="shared" ref="D32" si="15">H32+L32</f>
        <v>942.59</v>
      </c>
      <c r="E32" s="80">
        <f t="shared" ref="E32" si="16">I32+M32</f>
        <v>38</v>
      </c>
      <c r="F32" s="322">
        <f t="shared" ref="F32" si="17">D32/E32</f>
        <v>24.805</v>
      </c>
      <c r="G32" s="226"/>
      <c r="H32" s="332"/>
      <c r="I32" s="80"/>
      <c r="J32" s="322"/>
      <c r="K32" s="226">
        <v>2</v>
      </c>
      <c r="L32" s="332">
        <v>942.59</v>
      </c>
      <c r="M32" s="80">
        <v>38</v>
      </c>
      <c r="N32" s="322">
        <f>L32/M32</f>
        <v>24.805</v>
      </c>
    </row>
    <row r="33" spans="1:14" ht="14.1" customHeight="1" x14ac:dyDescent="0.2">
      <c r="A33" s="275">
        <v>242</v>
      </c>
      <c r="B33" s="222" t="s">
        <v>23</v>
      </c>
      <c r="C33" s="226"/>
      <c r="D33" s="332"/>
      <c r="E33" s="80"/>
      <c r="F33" s="322"/>
      <c r="G33" s="226"/>
      <c r="H33" s="332"/>
      <c r="I33" s="80"/>
      <c r="J33" s="322"/>
      <c r="K33" s="226"/>
      <c r="L33" s="332"/>
      <c r="M33" s="80"/>
      <c r="N33" s="322"/>
    </row>
    <row r="34" spans="1:14" ht="24.95" customHeight="1" x14ac:dyDescent="0.2">
      <c r="A34" s="275">
        <v>251</v>
      </c>
      <c r="B34" s="222" t="s">
        <v>63</v>
      </c>
      <c r="C34" s="226">
        <f t="shared" si="0"/>
        <v>3</v>
      </c>
      <c r="D34" s="332">
        <f t="shared" si="1"/>
        <v>1687.44</v>
      </c>
      <c r="E34" s="80">
        <f t="shared" si="2"/>
        <v>76</v>
      </c>
      <c r="F34" s="322">
        <f t="shared" si="3"/>
        <v>22.203157894736844</v>
      </c>
      <c r="G34" s="226">
        <v>3</v>
      </c>
      <c r="H34" s="332">
        <v>1687.44</v>
      </c>
      <c r="I34" s="80">
        <v>76</v>
      </c>
      <c r="J34" s="322">
        <f>H34/I34</f>
        <v>22.203157894736844</v>
      </c>
      <c r="K34" s="226"/>
      <c r="L34" s="332"/>
      <c r="M34" s="80"/>
      <c r="N34" s="322"/>
    </row>
    <row r="35" spans="1:14" ht="24.95" customHeight="1" x14ac:dyDescent="0.2">
      <c r="A35" s="275">
        <v>252</v>
      </c>
      <c r="B35" s="222" t="s">
        <v>197</v>
      </c>
      <c r="C35" s="226"/>
      <c r="D35" s="332"/>
      <c r="E35" s="80"/>
      <c r="F35" s="322"/>
      <c r="G35" s="226"/>
      <c r="H35" s="332"/>
      <c r="I35" s="80"/>
      <c r="J35" s="322"/>
      <c r="K35" s="226"/>
      <c r="L35" s="332"/>
      <c r="M35" s="80"/>
      <c r="N35" s="322"/>
    </row>
    <row r="36" spans="1:14" ht="24.95" customHeight="1" x14ac:dyDescent="0.2">
      <c r="A36" s="275">
        <v>253</v>
      </c>
      <c r="B36" s="222" t="s">
        <v>198</v>
      </c>
      <c r="C36" s="226"/>
      <c r="D36" s="332"/>
      <c r="E36" s="80"/>
      <c r="F36" s="322"/>
      <c r="G36" s="226"/>
      <c r="H36" s="332"/>
      <c r="I36" s="80"/>
      <c r="J36" s="322"/>
      <c r="K36" s="226"/>
      <c r="L36" s="332"/>
      <c r="M36" s="80"/>
      <c r="N36" s="322"/>
    </row>
    <row r="37" spans="1:14" ht="14.1" customHeight="1" x14ac:dyDescent="0.2">
      <c r="A37" s="275">
        <v>310</v>
      </c>
      <c r="B37" s="222" t="s">
        <v>24</v>
      </c>
      <c r="C37" s="226"/>
      <c r="D37" s="332"/>
      <c r="E37" s="80"/>
      <c r="F37" s="322"/>
      <c r="G37" s="226"/>
      <c r="H37" s="332"/>
      <c r="I37" s="80"/>
      <c r="J37" s="322"/>
      <c r="K37" s="226"/>
      <c r="L37" s="332"/>
      <c r="M37" s="80"/>
      <c r="N37" s="322"/>
    </row>
    <row r="38" spans="1:14" ht="24.95" customHeight="1" x14ac:dyDescent="0.2">
      <c r="A38" s="275">
        <v>320</v>
      </c>
      <c r="B38" s="222" t="s">
        <v>25</v>
      </c>
      <c r="C38" s="226"/>
      <c r="D38" s="332"/>
      <c r="E38" s="80"/>
      <c r="F38" s="322"/>
      <c r="G38" s="226"/>
      <c r="H38" s="332"/>
      <c r="I38" s="80"/>
      <c r="J38" s="322"/>
      <c r="K38" s="226"/>
      <c r="L38" s="332"/>
      <c r="M38" s="80"/>
      <c r="N38" s="322"/>
    </row>
    <row r="39" spans="1:14" ht="14.1" customHeight="1" x14ac:dyDescent="0.2">
      <c r="A39" s="275">
        <v>331</v>
      </c>
      <c r="B39" s="222" t="s">
        <v>26</v>
      </c>
      <c r="C39" s="226"/>
      <c r="D39" s="332"/>
      <c r="E39" s="80"/>
      <c r="F39" s="322"/>
      <c r="G39" s="226"/>
      <c r="H39" s="332"/>
      <c r="I39" s="80"/>
      <c r="J39" s="322"/>
      <c r="K39" s="226"/>
      <c r="L39" s="332"/>
      <c r="M39" s="80"/>
      <c r="N39" s="322"/>
    </row>
    <row r="40" spans="1:14" ht="14.1" customHeight="1" x14ac:dyDescent="0.2">
      <c r="A40" s="275">
        <v>332</v>
      </c>
      <c r="B40" s="222" t="s">
        <v>27</v>
      </c>
      <c r="C40" s="226"/>
      <c r="D40" s="332"/>
      <c r="E40" s="80"/>
      <c r="F40" s="322"/>
      <c r="G40" s="226"/>
      <c r="H40" s="332"/>
      <c r="I40" s="80"/>
      <c r="J40" s="322"/>
      <c r="K40" s="226"/>
      <c r="L40" s="332"/>
      <c r="M40" s="80"/>
      <c r="N40" s="322"/>
    </row>
    <row r="41" spans="1:14" ht="14.1" customHeight="1" x14ac:dyDescent="0.2">
      <c r="A41" s="275">
        <v>333</v>
      </c>
      <c r="B41" s="222" t="s">
        <v>28</v>
      </c>
      <c r="C41" s="226"/>
      <c r="D41" s="332"/>
      <c r="E41" s="80"/>
      <c r="F41" s="322"/>
      <c r="G41" s="226"/>
      <c r="H41" s="332"/>
      <c r="I41" s="80"/>
      <c r="J41" s="322"/>
      <c r="K41" s="226"/>
      <c r="L41" s="332"/>
      <c r="M41" s="80"/>
      <c r="N41" s="322"/>
    </row>
    <row r="42" spans="1:14" ht="14.1" customHeight="1" x14ac:dyDescent="0.2">
      <c r="A42" s="275">
        <v>334</v>
      </c>
      <c r="B42" s="222" t="s">
        <v>29</v>
      </c>
      <c r="C42" s="226"/>
      <c r="D42" s="332"/>
      <c r="E42" s="80"/>
      <c r="F42" s="322"/>
      <c r="G42" s="226"/>
      <c r="H42" s="332"/>
      <c r="I42" s="80"/>
      <c r="J42" s="322"/>
      <c r="K42" s="226"/>
      <c r="L42" s="332"/>
      <c r="M42" s="80"/>
      <c r="N42" s="322"/>
    </row>
    <row r="43" spans="1:14" ht="14.1" customHeight="1" x14ac:dyDescent="0.2">
      <c r="A43" s="275">
        <v>340</v>
      </c>
      <c r="B43" s="222" t="s">
        <v>30</v>
      </c>
      <c r="C43" s="226"/>
      <c r="D43" s="332"/>
      <c r="E43" s="80"/>
      <c r="F43" s="322"/>
      <c r="G43" s="226"/>
      <c r="H43" s="332"/>
      <c r="I43" s="80"/>
      <c r="J43" s="322"/>
      <c r="K43" s="226"/>
      <c r="L43" s="332"/>
      <c r="M43" s="80"/>
      <c r="N43" s="322"/>
    </row>
    <row r="44" spans="1:14" ht="14.1" customHeight="1" x14ac:dyDescent="0.2">
      <c r="A44" s="275">
        <v>351</v>
      </c>
      <c r="B44" s="222" t="s">
        <v>31</v>
      </c>
      <c r="C44" s="226"/>
      <c r="D44" s="332"/>
      <c r="E44" s="80"/>
      <c r="F44" s="322"/>
      <c r="G44" s="226"/>
      <c r="H44" s="332"/>
      <c r="I44" s="80"/>
      <c r="J44" s="322"/>
      <c r="K44" s="226"/>
      <c r="L44" s="332"/>
      <c r="M44" s="80"/>
      <c r="N44" s="322"/>
    </row>
    <row r="45" spans="1:14" ht="14.1" customHeight="1" x14ac:dyDescent="0.2">
      <c r="A45" s="275">
        <v>411</v>
      </c>
      <c r="B45" s="222" t="s">
        <v>32</v>
      </c>
      <c r="C45" s="226"/>
      <c r="D45" s="332"/>
      <c r="E45" s="80"/>
      <c r="F45" s="322"/>
      <c r="G45" s="226"/>
      <c r="H45" s="332"/>
      <c r="I45" s="80"/>
      <c r="J45" s="322"/>
      <c r="K45" s="226"/>
      <c r="L45" s="332"/>
      <c r="M45" s="80"/>
      <c r="N45" s="322"/>
    </row>
    <row r="46" spans="1:14" ht="24.95" customHeight="1" x14ac:dyDescent="0.2">
      <c r="A46" s="275">
        <v>911</v>
      </c>
      <c r="B46" s="222" t="s">
        <v>199</v>
      </c>
      <c r="C46" s="226">
        <f t="shared" ref="C46" si="18">G46+K46</f>
        <v>350</v>
      </c>
      <c r="D46" s="332">
        <f t="shared" ref="D46" si="19">H46+L46</f>
        <v>325752.90000000002</v>
      </c>
      <c r="E46" s="80">
        <f t="shared" ref="E46" si="20">I46+M46</f>
        <v>5146</v>
      </c>
      <c r="F46" s="322">
        <f>D46/E46</f>
        <v>63.302157015157405</v>
      </c>
      <c r="G46" s="226">
        <v>214</v>
      </c>
      <c r="H46" s="332">
        <v>200380.44</v>
      </c>
      <c r="I46" s="80">
        <v>3128</v>
      </c>
      <c r="J46" s="322">
        <f>H46/I46</f>
        <v>64.060242966751915</v>
      </c>
      <c r="K46" s="226">
        <v>136</v>
      </c>
      <c r="L46" s="332">
        <v>125372.46</v>
      </c>
      <c r="M46" s="80">
        <v>2018</v>
      </c>
      <c r="N46" s="322">
        <f>L46/M46</f>
        <v>62.127086223984143</v>
      </c>
    </row>
    <row r="47" spans="1:14" ht="20.100000000000001" customHeight="1" x14ac:dyDescent="0.2">
      <c r="A47" s="276"/>
      <c r="B47" s="224" t="s">
        <v>5</v>
      </c>
      <c r="C47" s="334">
        <f>SUM(C9:C46)</f>
        <v>6124</v>
      </c>
      <c r="D47" s="335">
        <f>SUM(D9:D46)</f>
        <v>4176520.32</v>
      </c>
      <c r="E47" s="336">
        <f>SUM(E9:E46)</f>
        <v>89515</v>
      </c>
      <c r="F47" s="337">
        <f>D47/E47</f>
        <v>46.657211863933419</v>
      </c>
      <c r="G47" s="334">
        <f>SUM(G9:G46)</f>
        <v>3739</v>
      </c>
      <c r="H47" s="335">
        <f>SUM(H9:H46)</f>
        <v>2573877.9799999995</v>
      </c>
      <c r="I47" s="336">
        <f>SUM(I9:I46)</f>
        <v>55380</v>
      </c>
      <c r="J47" s="337">
        <f>H47/I47</f>
        <v>46.476669916937517</v>
      </c>
      <c r="K47" s="334">
        <f>SUM(K9:K46)</f>
        <v>2385</v>
      </c>
      <c r="L47" s="335">
        <f>SUM(L9:L46)</f>
        <v>1602642.3399999999</v>
      </c>
      <c r="M47" s="336">
        <f>SUM(M9:M46)</f>
        <v>34135</v>
      </c>
      <c r="N47" s="337">
        <f>L47/M47</f>
        <v>46.950119818368236</v>
      </c>
    </row>
    <row r="48" spans="1:14" x14ac:dyDescent="0.2">
      <c r="D48" s="103"/>
      <c r="F48" s="100"/>
    </row>
    <row r="49" spans="3:6" x14ac:dyDescent="0.2">
      <c r="C49" s="7"/>
      <c r="D49" s="7"/>
      <c r="E49" s="7"/>
      <c r="F49" s="100"/>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7"/>
  <sheetViews>
    <sheetView zoomScale="82" zoomScaleNormal="82" zoomScaleSheetLayoutView="95" workbookViewId="0">
      <selection activeCell="S17" sqref="S17"/>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47" t="s">
        <v>64</v>
      </c>
      <c r="B1" s="70"/>
      <c r="C1" s="70"/>
      <c r="D1" s="70"/>
      <c r="E1" s="70"/>
      <c r="F1" s="70"/>
      <c r="G1" s="70"/>
      <c r="H1" s="70"/>
      <c r="I1" s="85"/>
      <c r="J1" s="111"/>
      <c r="K1" s="111"/>
    </row>
    <row r="2" spans="1:17" s="5" customFormat="1" x14ac:dyDescent="0.2">
      <c r="A2" s="147"/>
      <c r="B2" s="70"/>
      <c r="C2" s="70"/>
      <c r="D2" s="70"/>
      <c r="E2" s="70"/>
      <c r="F2" s="70"/>
      <c r="G2" s="70"/>
      <c r="H2" s="70"/>
      <c r="I2" s="85"/>
      <c r="J2" s="111"/>
      <c r="K2" s="111"/>
    </row>
    <row r="3" spans="1:17" s="5" customFormat="1" ht="15" customHeight="1" x14ac:dyDescent="0.2">
      <c r="A3" s="358" t="s">
        <v>230</v>
      </c>
      <c r="B3" s="359"/>
      <c r="C3" s="359"/>
      <c r="D3" s="359"/>
      <c r="E3" s="359"/>
      <c r="F3" s="359"/>
      <c r="G3" s="245"/>
      <c r="H3" s="245"/>
      <c r="I3" s="85"/>
      <c r="J3" s="111"/>
      <c r="K3" s="111"/>
    </row>
    <row r="4" spans="1:17" ht="15" customHeight="1" x14ac:dyDescent="0.2">
      <c r="A4" s="385" t="s">
        <v>310</v>
      </c>
      <c r="B4" s="385"/>
      <c r="C4" s="385"/>
      <c r="D4" s="385"/>
      <c r="E4" s="385"/>
      <c r="F4" s="385"/>
      <c r="G4" s="385"/>
      <c r="H4" s="385"/>
      <c r="I4" s="385"/>
      <c r="J4" s="385"/>
      <c r="K4" s="385"/>
      <c r="L4" s="385"/>
      <c r="M4" s="385"/>
      <c r="N4" s="385"/>
      <c r="O4" s="385"/>
      <c r="P4" s="385"/>
      <c r="Q4" s="5"/>
    </row>
    <row r="5" spans="1:17" ht="15" customHeight="1" x14ac:dyDescent="0.2">
      <c r="A5" s="154"/>
      <c r="B5" s="66"/>
      <c r="C5" s="188"/>
      <c r="D5" s="66"/>
      <c r="E5" s="66"/>
      <c r="F5" s="66"/>
      <c r="G5" s="66"/>
      <c r="H5" s="66"/>
      <c r="I5" s="189"/>
      <c r="N5" s="110"/>
      <c r="O5" s="110"/>
      <c r="Q5" s="5"/>
    </row>
    <row r="6" spans="1:17" ht="30" customHeight="1" x14ac:dyDescent="0.2">
      <c r="A6" s="128" t="s">
        <v>158</v>
      </c>
      <c r="B6" s="129" t="s">
        <v>148</v>
      </c>
      <c r="C6" s="128" t="s">
        <v>205</v>
      </c>
      <c r="D6" s="128" t="s">
        <v>206</v>
      </c>
      <c r="E6" s="128" t="s">
        <v>144</v>
      </c>
      <c r="F6" s="128" t="s">
        <v>145</v>
      </c>
      <c r="G6" s="128" t="s">
        <v>146</v>
      </c>
      <c r="H6" s="128" t="s">
        <v>147</v>
      </c>
      <c r="I6" s="122" t="s">
        <v>159</v>
      </c>
    </row>
    <row r="7" spans="1:17" ht="20.100000000000001" customHeight="1" x14ac:dyDescent="0.2">
      <c r="A7" s="122">
        <v>1</v>
      </c>
      <c r="B7" s="126">
        <v>2</v>
      </c>
      <c r="C7" s="122">
        <v>3</v>
      </c>
      <c r="D7" s="128">
        <v>4</v>
      </c>
      <c r="E7" s="122">
        <v>5</v>
      </c>
      <c r="F7" s="128">
        <v>6</v>
      </c>
      <c r="G7" s="128">
        <v>7</v>
      </c>
      <c r="H7" s="128">
        <v>8</v>
      </c>
      <c r="I7" s="190" t="s">
        <v>221</v>
      </c>
    </row>
    <row r="8" spans="1:17" ht="30" customHeight="1" x14ac:dyDescent="0.2">
      <c r="A8" s="406" t="s">
        <v>156</v>
      </c>
      <c r="B8" s="106" t="s">
        <v>79</v>
      </c>
      <c r="C8" s="72">
        <v>4</v>
      </c>
      <c r="D8" s="72">
        <v>52</v>
      </c>
      <c r="E8" s="72">
        <v>242</v>
      </c>
      <c r="F8" s="72">
        <v>643</v>
      </c>
      <c r="G8" s="72">
        <v>292</v>
      </c>
      <c r="H8" s="72">
        <v>870</v>
      </c>
      <c r="I8" s="72">
        <f>SUM(C8:H8)</f>
        <v>2103</v>
      </c>
    </row>
    <row r="9" spans="1:17" ht="30" customHeight="1" x14ac:dyDescent="0.2">
      <c r="A9" s="406"/>
      <c r="B9" s="106" t="s">
        <v>80</v>
      </c>
      <c r="C9" s="72">
        <v>4</v>
      </c>
      <c r="D9" s="72">
        <v>4</v>
      </c>
      <c r="E9" s="72">
        <v>89</v>
      </c>
      <c r="F9" s="72">
        <v>165</v>
      </c>
      <c r="G9" s="72">
        <v>3676</v>
      </c>
      <c r="H9" s="72">
        <v>83</v>
      </c>
      <c r="I9" s="72">
        <f>SUM(C9:H9)</f>
        <v>4021</v>
      </c>
    </row>
    <row r="10" spans="1:17" ht="20.100000000000001" customHeight="1" thickBot="1" x14ac:dyDescent="0.25">
      <c r="A10" s="407"/>
      <c r="B10" s="280" t="s">
        <v>5</v>
      </c>
      <c r="C10" s="72">
        <v>8</v>
      </c>
      <c r="D10" s="72">
        <v>56</v>
      </c>
      <c r="E10" s="72">
        <v>331</v>
      </c>
      <c r="F10" s="72">
        <v>808</v>
      </c>
      <c r="G10" s="72">
        <v>3968</v>
      </c>
      <c r="H10" s="72">
        <v>953</v>
      </c>
      <c r="I10" s="72">
        <f>SUM(I8:I9)</f>
        <v>6124</v>
      </c>
      <c r="J10" s="191"/>
    </row>
    <row r="11" spans="1:17" ht="30" customHeight="1" x14ac:dyDescent="0.2">
      <c r="A11" s="408" t="s">
        <v>175</v>
      </c>
      <c r="B11" s="107" t="s">
        <v>79</v>
      </c>
      <c r="C11" s="72">
        <v>100</v>
      </c>
      <c r="D11" s="72">
        <v>20</v>
      </c>
      <c r="E11" s="72">
        <v>27</v>
      </c>
      <c r="F11" s="72">
        <v>32</v>
      </c>
      <c r="G11" s="72">
        <v>11</v>
      </c>
      <c r="H11" s="72">
        <v>45</v>
      </c>
      <c r="I11" s="72">
        <f>I14-I8</f>
        <v>235</v>
      </c>
    </row>
    <row r="12" spans="1:17" ht="30" customHeight="1" x14ac:dyDescent="0.2">
      <c r="A12" s="406"/>
      <c r="B12" s="106" t="s">
        <v>80</v>
      </c>
      <c r="C12" s="72">
        <v>3</v>
      </c>
      <c r="D12" s="72">
        <v>0</v>
      </c>
      <c r="E12" s="72">
        <v>3</v>
      </c>
      <c r="F12" s="72">
        <v>5</v>
      </c>
      <c r="G12" s="72">
        <v>98</v>
      </c>
      <c r="H12" s="72">
        <v>10</v>
      </c>
      <c r="I12" s="72">
        <f>I15-I9</f>
        <v>119</v>
      </c>
    </row>
    <row r="13" spans="1:17" ht="20.100000000000001" customHeight="1" thickBot="1" x14ac:dyDescent="0.25">
      <c r="A13" s="407"/>
      <c r="B13" s="280" t="s">
        <v>5</v>
      </c>
      <c r="C13" s="72">
        <v>103</v>
      </c>
      <c r="D13" s="72">
        <v>20</v>
      </c>
      <c r="E13" s="72">
        <v>30</v>
      </c>
      <c r="F13" s="72">
        <v>37</v>
      </c>
      <c r="G13" s="72">
        <v>109</v>
      </c>
      <c r="H13" s="72">
        <v>55</v>
      </c>
      <c r="I13" s="72">
        <f>SUM(I11:I12)</f>
        <v>354</v>
      </c>
    </row>
    <row r="14" spans="1:17" ht="30" customHeight="1" x14ac:dyDescent="0.2">
      <c r="A14" s="409" t="s">
        <v>153</v>
      </c>
      <c r="B14" s="107" t="s">
        <v>79</v>
      </c>
      <c r="C14" s="72">
        <v>104</v>
      </c>
      <c r="D14" s="72">
        <v>72</v>
      </c>
      <c r="E14" s="72">
        <v>269</v>
      </c>
      <c r="F14" s="72">
        <v>675</v>
      </c>
      <c r="G14" s="72">
        <v>303</v>
      </c>
      <c r="H14" s="72">
        <v>915</v>
      </c>
      <c r="I14" s="72">
        <f>SUM(C14:H14)</f>
        <v>2338</v>
      </c>
    </row>
    <row r="15" spans="1:17" ht="30" customHeight="1" x14ac:dyDescent="0.2">
      <c r="A15" s="410"/>
      <c r="B15" s="106" t="s">
        <v>80</v>
      </c>
      <c r="C15" s="72">
        <v>7</v>
      </c>
      <c r="D15" s="72">
        <v>4</v>
      </c>
      <c r="E15" s="72">
        <v>92</v>
      </c>
      <c r="F15" s="72">
        <v>170</v>
      </c>
      <c r="G15" s="72">
        <v>3774</v>
      </c>
      <c r="H15" s="72">
        <v>93</v>
      </c>
      <c r="I15" s="72">
        <f>SUM(C15:H15)</f>
        <v>4140</v>
      </c>
      <c r="K15" s="1"/>
    </row>
    <row r="16" spans="1:17" ht="20.100000000000001" customHeight="1" x14ac:dyDescent="0.2">
      <c r="A16" s="411"/>
      <c r="B16" s="279" t="s">
        <v>235</v>
      </c>
      <c r="C16" s="127">
        <v>111</v>
      </c>
      <c r="D16" s="127">
        <v>76</v>
      </c>
      <c r="E16" s="127">
        <v>361</v>
      </c>
      <c r="F16" s="127">
        <v>845</v>
      </c>
      <c r="G16" s="127">
        <v>4077</v>
      </c>
      <c r="H16" s="127">
        <v>1008</v>
      </c>
      <c r="I16" s="127">
        <f>SUM(C16:H16)</f>
        <v>6478</v>
      </c>
      <c r="J16" s="191"/>
    </row>
    <row r="17" ht="9.9499999999999993" customHeight="1" x14ac:dyDescent="0.2"/>
  </sheetData>
  <mergeCells count="5">
    <mergeCell ref="A3:F3"/>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39"/>
  <sheetViews>
    <sheetView zoomScale="73" zoomScaleNormal="73" zoomScaleSheetLayoutView="82" workbookViewId="0">
      <selection activeCell="S17" sqref="S17"/>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47" t="s">
        <v>64</v>
      </c>
      <c r="B1" s="74"/>
      <c r="C1" s="85"/>
      <c r="D1" s="85"/>
      <c r="E1" s="85"/>
      <c r="F1" s="85"/>
      <c r="H1" s="78"/>
      <c r="I1" s="78"/>
      <c r="J1" s="78"/>
      <c r="K1" s="78"/>
      <c r="L1" s="78"/>
      <c r="M1" s="78"/>
    </row>
    <row r="2" spans="1:16" ht="15" customHeight="1" x14ac:dyDescent="0.2">
      <c r="A2" s="147"/>
      <c r="B2" s="238"/>
      <c r="C2" s="85"/>
      <c r="D2" s="85"/>
      <c r="E2" s="85"/>
      <c r="F2" s="85"/>
      <c r="H2" s="78"/>
      <c r="I2" s="78"/>
      <c r="J2" s="78"/>
      <c r="K2" s="78"/>
      <c r="L2" s="78"/>
      <c r="M2" s="78"/>
    </row>
    <row r="3" spans="1:16" ht="15" customHeight="1" x14ac:dyDescent="0.2">
      <c r="A3" s="358" t="s">
        <v>230</v>
      </c>
      <c r="B3" s="359"/>
      <c r="C3" s="359"/>
      <c r="D3" s="359"/>
      <c r="E3" s="359"/>
      <c r="F3" s="359"/>
      <c r="G3" s="248"/>
      <c r="H3" s="248"/>
      <c r="I3" s="78"/>
      <c r="J3" s="78"/>
      <c r="K3" s="78"/>
      <c r="L3" s="78"/>
      <c r="M3" s="78"/>
    </row>
    <row r="4" spans="1:16" ht="30" customHeight="1" x14ac:dyDescent="0.25">
      <c r="A4" s="385" t="s">
        <v>312</v>
      </c>
      <c r="B4" s="385"/>
      <c r="C4" s="385"/>
      <c r="D4" s="385"/>
      <c r="E4" s="385"/>
      <c r="F4" s="385"/>
      <c r="G4" s="385"/>
      <c r="H4" s="385"/>
      <c r="I4" s="385"/>
      <c r="J4" s="385"/>
      <c r="K4" s="385"/>
      <c r="L4" s="295"/>
      <c r="M4" s="295"/>
      <c r="N4" s="295"/>
      <c r="O4" s="295"/>
      <c r="P4" s="295"/>
    </row>
    <row r="5" spans="1:16" ht="15" customHeight="1" x14ac:dyDescent="0.2">
      <c r="A5" s="87"/>
      <c r="B5" s="87"/>
      <c r="C5" s="87"/>
      <c r="D5" s="87"/>
      <c r="E5" s="87"/>
      <c r="F5" s="87"/>
    </row>
    <row r="6" spans="1:16" ht="15" customHeight="1" x14ac:dyDescent="0.2">
      <c r="A6" s="413" t="s">
        <v>227</v>
      </c>
      <c r="B6" s="372" t="s">
        <v>5</v>
      </c>
      <c r="C6" s="373"/>
      <c r="D6" s="373"/>
      <c r="E6" s="373"/>
      <c r="F6" s="374"/>
      <c r="G6" s="372" t="s">
        <v>212</v>
      </c>
      <c r="H6" s="373"/>
      <c r="I6" s="373"/>
      <c r="J6" s="373"/>
      <c r="K6" s="374"/>
      <c r="L6" s="372" t="s">
        <v>213</v>
      </c>
      <c r="M6" s="373"/>
      <c r="N6" s="373"/>
      <c r="O6" s="373"/>
      <c r="P6" s="374"/>
    </row>
    <row r="7" spans="1:16" ht="60" customHeight="1" x14ac:dyDescent="0.2">
      <c r="A7" s="414"/>
      <c r="B7" s="233" t="s">
        <v>188</v>
      </c>
      <c r="C7" s="116" t="s">
        <v>187</v>
      </c>
      <c r="D7" s="270" t="s">
        <v>264</v>
      </c>
      <c r="E7" s="201" t="s">
        <v>66</v>
      </c>
      <c r="F7" s="234" t="s">
        <v>135</v>
      </c>
      <c r="G7" s="233" t="s">
        <v>188</v>
      </c>
      <c r="H7" s="116" t="s">
        <v>187</v>
      </c>
      <c r="I7" s="270" t="s">
        <v>264</v>
      </c>
      <c r="J7" s="201" t="s">
        <v>66</v>
      </c>
      <c r="K7" s="234" t="s">
        <v>135</v>
      </c>
      <c r="L7" s="233" t="s">
        <v>188</v>
      </c>
      <c r="M7" s="116" t="s">
        <v>187</v>
      </c>
      <c r="N7" s="270" t="s">
        <v>264</v>
      </c>
      <c r="O7" s="201" t="s">
        <v>66</v>
      </c>
      <c r="P7" s="234" t="s">
        <v>135</v>
      </c>
    </row>
    <row r="8" spans="1:16" ht="20.100000000000001" customHeight="1" x14ac:dyDescent="0.2">
      <c r="A8" s="237">
        <v>1</v>
      </c>
      <c r="B8" s="233">
        <v>2</v>
      </c>
      <c r="C8" s="116">
        <v>3</v>
      </c>
      <c r="D8" s="116">
        <v>4</v>
      </c>
      <c r="E8" s="201">
        <v>5</v>
      </c>
      <c r="F8" s="234" t="s">
        <v>167</v>
      </c>
      <c r="G8" s="233">
        <v>7</v>
      </c>
      <c r="H8" s="116">
        <v>8</v>
      </c>
      <c r="I8" s="116">
        <v>9</v>
      </c>
      <c r="J8" s="201">
        <v>10</v>
      </c>
      <c r="K8" s="234" t="s">
        <v>214</v>
      </c>
      <c r="L8" s="233">
        <v>12</v>
      </c>
      <c r="M8" s="116">
        <v>13</v>
      </c>
      <c r="N8" s="116">
        <v>14</v>
      </c>
      <c r="O8" s="201">
        <v>15</v>
      </c>
      <c r="P8" s="234" t="s">
        <v>216</v>
      </c>
    </row>
    <row r="9" spans="1:16" ht="15" customHeight="1" x14ac:dyDescent="0.2">
      <c r="A9" s="229" t="s">
        <v>33</v>
      </c>
      <c r="B9" s="203">
        <f>G9+L9</f>
        <v>47</v>
      </c>
      <c r="C9" s="72">
        <f>H9+M9</f>
        <v>50</v>
      </c>
      <c r="D9" s="324">
        <f>I9+N9</f>
        <v>25484.329999999998</v>
      </c>
      <c r="E9" s="72">
        <f>J9+O9</f>
        <v>741</v>
      </c>
      <c r="F9" s="204">
        <f>C9/B9</f>
        <v>1.0638297872340425</v>
      </c>
      <c r="G9" s="203">
        <v>35</v>
      </c>
      <c r="H9" s="72">
        <v>38</v>
      </c>
      <c r="I9" s="324">
        <v>18764.87</v>
      </c>
      <c r="J9" s="72">
        <v>574</v>
      </c>
      <c r="K9" s="204">
        <f>H9/G9</f>
        <v>1.0857142857142856</v>
      </c>
      <c r="L9" s="203">
        <v>12</v>
      </c>
      <c r="M9" s="72">
        <v>12</v>
      </c>
      <c r="N9" s="324">
        <v>6719.46</v>
      </c>
      <c r="O9" s="72">
        <v>167</v>
      </c>
      <c r="P9" s="204">
        <f>M9/L9</f>
        <v>1</v>
      </c>
    </row>
    <row r="10" spans="1:16" ht="15" customHeight="1" x14ac:dyDescent="0.2">
      <c r="A10" s="229" t="s">
        <v>34</v>
      </c>
      <c r="B10" s="203">
        <f t="shared" ref="B10:B36" si="0">G10+L10</f>
        <v>72</v>
      </c>
      <c r="C10" s="72">
        <f t="shared" ref="C10:C36" si="1">H10+M10</f>
        <v>85</v>
      </c>
      <c r="D10" s="324">
        <f t="shared" ref="D10:D36" si="2">I10+N10</f>
        <v>49323.509999999995</v>
      </c>
      <c r="E10" s="72">
        <f t="shared" ref="E10:E36" si="3">J10+O10</f>
        <v>1263</v>
      </c>
      <c r="F10" s="204">
        <f t="shared" ref="F10:F37" si="4">C10/B10</f>
        <v>1.1805555555555556</v>
      </c>
      <c r="G10" s="203">
        <v>40</v>
      </c>
      <c r="H10" s="72">
        <v>47</v>
      </c>
      <c r="I10" s="324">
        <v>31164.799999999999</v>
      </c>
      <c r="J10" s="72">
        <v>744</v>
      </c>
      <c r="K10" s="204">
        <f t="shared" ref="K10:K35" si="5">H10/G10</f>
        <v>1.175</v>
      </c>
      <c r="L10" s="203">
        <v>32</v>
      </c>
      <c r="M10" s="72">
        <v>38</v>
      </c>
      <c r="N10" s="324">
        <v>18158.71</v>
      </c>
      <c r="O10" s="72">
        <v>519</v>
      </c>
      <c r="P10" s="204">
        <f t="shared" ref="P10:P35" si="6">M10/L10</f>
        <v>1.1875</v>
      </c>
    </row>
    <row r="11" spans="1:16" ht="15" customHeight="1" x14ac:dyDescent="0.2">
      <c r="A11" s="229" t="s">
        <v>35</v>
      </c>
      <c r="B11" s="203">
        <f t="shared" si="0"/>
        <v>125</v>
      </c>
      <c r="C11" s="72">
        <f t="shared" si="1"/>
        <v>142</v>
      </c>
      <c r="D11" s="324">
        <f t="shared" si="2"/>
        <v>72870.709999999992</v>
      </c>
      <c r="E11" s="72">
        <f t="shared" si="3"/>
        <v>1584</v>
      </c>
      <c r="F11" s="204">
        <f t="shared" si="4"/>
        <v>1.1359999999999999</v>
      </c>
      <c r="G11" s="203">
        <v>82</v>
      </c>
      <c r="H11" s="72">
        <v>95</v>
      </c>
      <c r="I11" s="324">
        <v>45693.38</v>
      </c>
      <c r="J11" s="72">
        <v>1057</v>
      </c>
      <c r="K11" s="204">
        <f t="shared" si="5"/>
        <v>1.1585365853658536</v>
      </c>
      <c r="L11" s="203">
        <v>43</v>
      </c>
      <c r="M11" s="72">
        <v>47</v>
      </c>
      <c r="N11" s="324">
        <v>27177.33</v>
      </c>
      <c r="O11" s="72">
        <v>527</v>
      </c>
      <c r="P11" s="204">
        <f t="shared" si="6"/>
        <v>1.0930232558139534</v>
      </c>
    </row>
    <row r="12" spans="1:16" ht="15" customHeight="1" x14ac:dyDescent="0.2">
      <c r="A12" s="229" t="s">
        <v>36</v>
      </c>
      <c r="B12" s="203">
        <f t="shared" si="0"/>
        <v>43</v>
      </c>
      <c r="C12" s="72">
        <f t="shared" si="1"/>
        <v>50</v>
      </c>
      <c r="D12" s="324">
        <f t="shared" si="2"/>
        <v>28114.260000000002</v>
      </c>
      <c r="E12" s="72">
        <f t="shared" si="3"/>
        <v>684</v>
      </c>
      <c r="F12" s="204">
        <f t="shared" si="4"/>
        <v>1.1627906976744187</v>
      </c>
      <c r="G12" s="203">
        <v>19</v>
      </c>
      <c r="H12" s="72">
        <v>19</v>
      </c>
      <c r="I12" s="324">
        <v>9727.0400000000009</v>
      </c>
      <c r="J12" s="72">
        <v>270</v>
      </c>
      <c r="K12" s="204">
        <f t="shared" si="5"/>
        <v>1</v>
      </c>
      <c r="L12" s="203">
        <v>24</v>
      </c>
      <c r="M12" s="72">
        <v>31</v>
      </c>
      <c r="N12" s="324">
        <v>18387.22</v>
      </c>
      <c r="O12" s="72">
        <v>414</v>
      </c>
      <c r="P12" s="204">
        <f t="shared" si="6"/>
        <v>1.2916666666666667</v>
      </c>
    </row>
    <row r="13" spans="1:16" ht="15" customHeight="1" x14ac:dyDescent="0.2">
      <c r="A13" s="229" t="s">
        <v>37</v>
      </c>
      <c r="B13" s="203">
        <f t="shared" si="0"/>
        <v>3</v>
      </c>
      <c r="C13" s="72">
        <f t="shared" si="1"/>
        <v>4</v>
      </c>
      <c r="D13" s="324">
        <f t="shared" si="2"/>
        <v>1410.6</v>
      </c>
      <c r="E13" s="72">
        <f t="shared" si="3"/>
        <v>51</v>
      </c>
      <c r="F13" s="204">
        <f t="shared" si="4"/>
        <v>1.3333333333333333</v>
      </c>
      <c r="G13" s="203">
        <v>2</v>
      </c>
      <c r="H13" s="72">
        <v>2</v>
      </c>
      <c r="I13" s="324">
        <v>678.64</v>
      </c>
      <c r="J13" s="72">
        <v>22</v>
      </c>
      <c r="K13" s="204">
        <f t="shared" si="5"/>
        <v>1</v>
      </c>
      <c r="L13" s="203">
        <v>1</v>
      </c>
      <c r="M13" s="72">
        <v>2</v>
      </c>
      <c r="N13" s="324">
        <v>731.96</v>
      </c>
      <c r="O13" s="72">
        <v>29</v>
      </c>
      <c r="P13" s="204">
        <f t="shared" si="6"/>
        <v>2</v>
      </c>
    </row>
    <row r="14" spans="1:16" ht="15" customHeight="1" x14ac:dyDescent="0.2">
      <c r="A14" s="229" t="s">
        <v>38</v>
      </c>
      <c r="B14" s="203">
        <f t="shared" si="0"/>
        <v>28</v>
      </c>
      <c r="C14" s="72">
        <f t="shared" si="1"/>
        <v>35</v>
      </c>
      <c r="D14" s="324">
        <f t="shared" si="2"/>
        <v>26434.730000000003</v>
      </c>
      <c r="E14" s="72">
        <f t="shared" si="3"/>
        <v>452</v>
      </c>
      <c r="F14" s="204">
        <f t="shared" si="4"/>
        <v>1.25</v>
      </c>
      <c r="G14" s="203">
        <v>16</v>
      </c>
      <c r="H14" s="72">
        <v>19</v>
      </c>
      <c r="I14" s="324">
        <v>10921.29</v>
      </c>
      <c r="J14" s="72">
        <v>196</v>
      </c>
      <c r="K14" s="204">
        <f t="shared" si="5"/>
        <v>1.1875</v>
      </c>
      <c r="L14" s="203">
        <v>12</v>
      </c>
      <c r="M14" s="72">
        <v>16</v>
      </c>
      <c r="N14" s="324">
        <v>15513.44</v>
      </c>
      <c r="O14" s="72">
        <v>256</v>
      </c>
      <c r="P14" s="204">
        <f t="shared" si="6"/>
        <v>1.3333333333333333</v>
      </c>
    </row>
    <row r="15" spans="1:16" ht="15" customHeight="1" x14ac:dyDescent="0.2">
      <c r="A15" s="229" t="s">
        <v>39</v>
      </c>
      <c r="B15" s="203">
        <f t="shared" si="0"/>
        <v>34</v>
      </c>
      <c r="C15" s="72">
        <f t="shared" si="1"/>
        <v>39</v>
      </c>
      <c r="D15" s="324">
        <f t="shared" si="2"/>
        <v>25809.73</v>
      </c>
      <c r="E15" s="72">
        <f t="shared" si="3"/>
        <v>565</v>
      </c>
      <c r="F15" s="204">
        <f t="shared" si="4"/>
        <v>1.1470588235294117</v>
      </c>
      <c r="G15" s="203">
        <v>24</v>
      </c>
      <c r="H15" s="72">
        <v>26</v>
      </c>
      <c r="I15" s="324">
        <v>14664.6</v>
      </c>
      <c r="J15" s="72">
        <v>340</v>
      </c>
      <c r="K15" s="204">
        <f t="shared" si="5"/>
        <v>1.0833333333333333</v>
      </c>
      <c r="L15" s="203">
        <v>10</v>
      </c>
      <c r="M15" s="72">
        <v>13</v>
      </c>
      <c r="N15" s="324">
        <v>11145.13</v>
      </c>
      <c r="O15" s="72">
        <v>225</v>
      </c>
      <c r="P15" s="204">
        <f t="shared" si="6"/>
        <v>1.3</v>
      </c>
    </row>
    <row r="16" spans="1:16" ht="15" customHeight="1" x14ac:dyDescent="0.2">
      <c r="A16" s="229" t="s">
        <v>40</v>
      </c>
      <c r="B16" s="203">
        <f t="shared" si="0"/>
        <v>15</v>
      </c>
      <c r="C16" s="72">
        <f t="shared" si="1"/>
        <v>15</v>
      </c>
      <c r="D16" s="324">
        <f t="shared" si="2"/>
        <v>8955.48</v>
      </c>
      <c r="E16" s="72">
        <f t="shared" si="3"/>
        <v>232</v>
      </c>
      <c r="F16" s="204">
        <f t="shared" si="4"/>
        <v>1</v>
      </c>
      <c r="G16" s="203">
        <v>12</v>
      </c>
      <c r="H16" s="72">
        <v>12</v>
      </c>
      <c r="I16" s="324">
        <v>6760.29</v>
      </c>
      <c r="J16" s="72">
        <v>185</v>
      </c>
      <c r="K16" s="204">
        <f t="shared" si="5"/>
        <v>1</v>
      </c>
      <c r="L16" s="203">
        <v>3</v>
      </c>
      <c r="M16" s="72">
        <v>3</v>
      </c>
      <c r="N16" s="324">
        <v>2195.19</v>
      </c>
      <c r="O16" s="72">
        <v>47</v>
      </c>
      <c r="P16" s="204">
        <f t="shared" si="6"/>
        <v>1</v>
      </c>
    </row>
    <row r="17" spans="1:16" ht="15" customHeight="1" x14ac:dyDescent="0.2">
      <c r="A17" s="229" t="s">
        <v>41</v>
      </c>
      <c r="B17" s="203">
        <f t="shared" si="0"/>
        <v>26</v>
      </c>
      <c r="C17" s="72">
        <f t="shared" si="1"/>
        <v>32</v>
      </c>
      <c r="D17" s="324">
        <f t="shared" si="2"/>
        <v>23073.14</v>
      </c>
      <c r="E17" s="72">
        <f t="shared" si="3"/>
        <v>492</v>
      </c>
      <c r="F17" s="204">
        <f t="shared" si="4"/>
        <v>1.2307692307692308</v>
      </c>
      <c r="G17" s="203">
        <v>17</v>
      </c>
      <c r="H17" s="72">
        <v>20</v>
      </c>
      <c r="I17" s="324">
        <v>16918.759999999998</v>
      </c>
      <c r="J17" s="72">
        <v>339</v>
      </c>
      <c r="K17" s="204">
        <f t="shared" si="5"/>
        <v>1.1764705882352942</v>
      </c>
      <c r="L17" s="203">
        <v>9</v>
      </c>
      <c r="M17" s="72">
        <v>12</v>
      </c>
      <c r="N17" s="324">
        <v>6154.38</v>
      </c>
      <c r="O17" s="72">
        <v>153</v>
      </c>
      <c r="P17" s="204">
        <f t="shared" si="6"/>
        <v>1.3333333333333333</v>
      </c>
    </row>
    <row r="18" spans="1:16" ht="15" customHeight="1" x14ac:dyDescent="0.2">
      <c r="A18" s="229" t="s">
        <v>42</v>
      </c>
      <c r="B18" s="203">
        <f t="shared" si="0"/>
        <v>14</v>
      </c>
      <c r="C18" s="72">
        <f t="shared" si="1"/>
        <v>17</v>
      </c>
      <c r="D18" s="324">
        <f t="shared" si="2"/>
        <v>8952.1899999999987</v>
      </c>
      <c r="E18" s="72">
        <f t="shared" si="3"/>
        <v>228</v>
      </c>
      <c r="F18" s="204">
        <f t="shared" si="4"/>
        <v>1.2142857142857142</v>
      </c>
      <c r="G18" s="203">
        <v>6</v>
      </c>
      <c r="H18" s="72">
        <v>7</v>
      </c>
      <c r="I18" s="324">
        <v>4371.79</v>
      </c>
      <c r="J18" s="72">
        <v>108</v>
      </c>
      <c r="K18" s="204">
        <f t="shared" si="5"/>
        <v>1.1666666666666667</v>
      </c>
      <c r="L18" s="203">
        <v>8</v>
      </c>
      <c r="M18" s="72">
        <v>10</v>
      </c>
      <c r="N18" s="324">
        <v>4580.3999999999996</v>
      </c>
      <c r="O18" s="72">
        <v>120</v>
      </c>
      <c r="P18" s="204">
        <f t="shared" si="6"/>
        <v>1.25</v>
      </c>
    </row>
    <row r="19" spans="1:16" ht="15" customHeight="1" x14ac:dyDescent="0.2">
      <c r="A19" s="229" t="s">
        <v>43</v>
      </c>
      <c r="B19" s="203">
        <f t="shared" si="0"/>
        <v>12</v>
      </c>
      <c r="C19" s="72">
        <f t="shared" si="1"/>
        <v>16</v>
      </c>
      <c r="D19" s="324">
        <f t="shared" si="2"/>
        <v>9219.83</v>
      </c>
      <c r="E19" s="72">
        <f t="shared" si="3"/>
        <v>244</v>
      </c>
      <c r="F19" s="204">
        <f t="shared" si="4"/>
        <v>1.3333333333333333</v>
      </c>
      <c r="G19" s="203">
        <v>8</v>
      </c>
      <c r="H19" s="72">
        <v>12</v>
      </c>
      <c r="I19" s="324">
        <v>6769.31</v>
      </c>
      <c r="J19" s="72">
        <v>177</v>
      </c>
      <c r="K19" s="204">
        <f t="shared" si="5"/>
        <v>1.5</v>
      </c>
      <c r="L19" s="203">
        <v>4</v>
      </c>
      <c r="M19" s="72">
        <v>4</v>
      </c>
      <c r="N19" s="324">
        <v>2450.52</v>
      </c>
      <c r="O19" s="72">
        <v>67</v>
      </c>
      <c r="P19" s="204">
        <f t="shared" si="6"/>
        <v>1</v>
      </c>
    </row>
    <row r="20" spans="1:16" ht="15" customHeight="1" x14ac:dyDescent="0.2">
      <c r="A20" s="229" t="s">
        <v>44</v>
      </c>
      <c r="B20" s="203">
        <f t="shared" si="0"/>
        <v>33</v>
      </c>
      <c r="C20" s="72">
        <f t="shared" si="1"/>
        <v>33</v>
      </c>
      <c r="D20" s="324">
        <f t="shared" si="2"/>
        <v>16639.07</v>
      </c>
      <c r="E20" s="72">
        <f t="shared" si="3"/>
        <v>428</v>
      </c>
      <c r="F20" s="204">
        <f t="shared" si="4"/>
        <v>1</v>
      </c>
      <c r="G20" s="203">
        <v>16</v>
      </c>
      <c r="H20" s="72">
        <v>16</v>
      </c>
      <c r="I20" s="324">
        <v>9639.27</v>
      </c>
      <c r="J20" s="72">
        <v>246</v>
      </c>
      <c r="K20" s="204">
        <f t="shared" si="5"/>
        <v>1</v>
      </c>
      <c r="L20" s="203">
        <v>17</v>
      </c>
      <c r="M20" s="72">
        <v>17</v>
      </c>
      <c r="N20" s="324">
        <v>6999.8</v>
      </c>
      <c r="O20" s="72">
        <v>182</v>
      </c>
      <c r="P20" s="204">
        <f t="shared" si="6"/>
        <v>1</v>
      </c>
    </row>
    <row r="21" spans="1:16" ht="15" customHeight="1" x14ac:dyDescent="0.2">
      <c r="A21" s="229" t="s">
        <v>45</v>
      </c>
      <c r="B21" s="203">
        <f t="shared" si="0"/>
        <v>19</v>
      </c>
      <c r="C21" s="72">
        <f t="shared" si="1"/>
        <v>19</v>
      </c>
      <c r="D21" s="324">
        <f t="shared" si="2"/>
        <v>13798.310000000001</v>
      </c>
      <c r="E21" s="72">
        <f t="shared" si="3"/>
        <v>265</v>
      </c>
      <c r="F21" s="204">
        <f t="shared" si="4"/>
        <v>1</v>
      </c>
      <c r="G21" s="203">
        <v>10</v>
      </c>
      <c r="H21" s="72">
        <v>10</v>
      </c>
      <c r="I21" s="324">
        <v>8532.76</v>
      </c>
      <c r="J21" s="72">
        <v>126</v>
      </c>
      <c r="K21" s="204">
        <f t="shared" si="5"/>
        <v>1</v>
      </c>
      <c r="L21" s="203">
        <v>9</v>
      </c>
      <c r="M21" s="72">
        <v>9</v>
      </c>
      <c r="N21" s="324">
        <v>5265.55</v>
      </c>
      <c r="O21" s="72">
        <v>139</v>
      </c>
      <c r="P21" s="204">
        <f t="shared" si="6"/>
        <v>1</v>
      </c>
    </row>
    <row r="22" spans="1:16" ht="15" customHeight="1" x14ac:dyDescent="0.2">
      <c r="A22" s="229" t="s">
        <v>46</v>
      </c>
      <c r="B22" s="203">
        <f t="shared" si="0"/>
        <v>38</v>
      </c>
      <c r="C22" s="72">
        <f t="shared" si="1"/>
        <v>44</v>
      </c>
      <c r="D22" s="324">
        <f t="shared" si="2"/>
        <v>30001.760000000002</v>
      </c>
      <c r="E22" s="72">
        <f t="shared" si="3"/>
        <v>568</v>
      </c>
      <c r="F22" s="204">
        <f t="shared" si="4"/>
        <v>1.1578947368421053</v>
      </c>
      <c r="G22" s="203">
        <v>30</v>
      </c>
      <c r="H22" s="72">
        <v>34</v>
      </c>
      <c r="I22" s="324">
        <v>25514.5</v>
      </c>
      <c r="J22" s="72">
        <v>458</v>
      </c>
      <c r="K22" s="204">
        <f t="shared" si="5"/>
        <v>1.1333333333333333</v>
      </c>
      <c r="L22" s="203">
        <v>8</v>
      </c>
      <c r="M22" s="72">
        <v>10</v>
      </c>
      <c r="N22" s="324">
        <v>4487.26</v>
      </c>
      <c r="O22" s="72">
        <v>110</v>
      </c>
      <c r="P22" s="204">
        <f t="shared" si="6"/>
        <v>1.25</v>
      </c>
    </row>
    <row r="23" spans="1:16" ht="15" customHeight="1" x14ac:dyDescent="0.2">
      <c r="A23" s="229" t="s">
        <v>47</v>
      </c>
      <c r="B23" s="203">
        <f t="shared" si="0"/>
        <v>227</v>
      </c>
      <c r="C23" s="72">
        <f t="shared" si="1"/>
        <v>248</v>
      </c>
      <c r="D23" s="324">
        <f t="shared" si="2"/>
        <v>112978.45000000001</v>
      </c>
      <c r="E23" s="72">
        <f t="shared" si="3"/>
        <v>2681</v>
      </c>
      <c r="F23" s="204">
        <f t="shared" si="4"/>
        <v>1.0925110132158591</v>
      </c>
      <c r="G23" s="203">
        <v>143</v>
      </c>
      <c r="H23" s="72">
        <v>159</v>
      </c>
      <c r="I23" s="324">
        <v>78187.22</v>
      </c>
      <c r="J23" s="72">
        <v>1817</v>
      </c>
      <c r="K23" s="204">
        <f t="shared" si="5"/>
        <v>1.1118881118881119</v>
      </c>
      <c r="L23" s="203">
        <v>84</v>
      </c>
      <c r="M23" s="72">
        <v>89</v>
      </c>
      <c r="N23" s="324">
        <v>34791.230000000003</v>
      </c>
      <c r="O23" s="72">
        <v>864</v>
      </c>
      <c r="P23" s="204">
        <f t="shared" si="6"/>
        <v>1.0595238095238095</v>
      </c>
    </row>
    <row r="24" spans="1:16" ht="15" customHeight="1" x14ac:dyDescent="0.2">
      <c r="A24" s="229" t="s">
        <v>48</v>
      </c>
      <c r="B24" s="203">
        <f t="shared" si="0"/>
        <v>21</v>
      </c>
      <c r="C24" s="72">
        <f t="shared" si="1"/>
        <v>22</v>
      </c>
      <c r="D24" s="324">
        <f t="shared" si="2"/>
        <v>15000.36</v>
      </c>
      <c r="E24" s="72">
        <f t="shared" si="3"/>
        <v>308</v>
      </c>
      <c r="F24" s="204">
        <f t="shared" si="4"/>
        <v>1.0476190476190477</v>
      </c>
      <c r="G24" s="203">
        <v>13</v>
      </c>
      <c r="H24" s="72">
        <v>13</v>
      </c>
      <c r="I24" s="324">
        <v>9353.11</v>
      </c>
      <c r="J24" s="72">
        <v>168</v>
      </c>
      <c r="K24" s="204">
        <f t="shared" si="5"/>
        <v>1</v>
      </c>
      <c r="L24" s="203">
        <v>8</v>
      </c>
      <c r="M24" s="72">
        <v>9</v>
      </c>
      <c r="N24" s="324">
        <v>5647.25</v>
      </c>
      <c r="O24" s="72">
        <v>140</v>
      </c>
      <c r="P24" s="204">
        <f t="shared" si="6"/>
        <v>1.125</v>
      </c>
    </row>
    <row r="25" spans="1:16" ht="15" customHeight="1" x14ac:dyDescent="0.2">
      <c r="A25" s="229" t="s">
        <v>49</v>
      </c>
      <c r="B25" s="203">
        <f t="shared" si="0"/>
        <v>86</v>
      </c>
      <c r="C25" s="72">
        <f t="shared" si="1"/>
        <v>94</v>
      </c>
      <c r="D25" s="324">
        <f t="shared" si="2"/>
        <v>53483.479999999996</v>
      </c>
      <c r="E25" s="72">
        <f t="shared" si="3"/>
        <v>1122</v>
      </c>
      <c r="F25" s="204">
        <f t="shared" si="4"/>
        <v>1.0930232558139534</v>
      </c>
      <c r="G25" s="203">
        <v>55</v>
      </c>
      <c r="H25" s="72">
        <v>60</v>
      </c>
      <c r="I25" s="324">
        <v>39666.49</v>
      </c>
      <c r="J25" s="72">
        <v>784</v>
      </c>
      <c r="K25" s="204">
        <f t="shared" si="5"/>
        <v>1.0909090909090908</v>
      </c>
      <c r="L25" s="203">
        <v>31</v>
      </c>
      <c r="M25" s="72">
        <v>34</v>
      </c>
      <c r="N25" s="324">
        <v>13816.99</v>
      </c>
      <c r="O25" s="72">
        <v>338</v>
      </c>
      <c r="P25" s="204">
        <f t="shared" si="6"/>
        <v>1.096774193548387</v>
      </c>
    </row>
    <row r="26" spans="1:16" ht="15" customHeight="1" x14ac:dyDescent="0.2">
      <c r="A26" s="229" t="s">
        <v>50</v>
      </c>
      <c r="B26" s="203">
        <f t="shared" si="0"/>
        <v>6</v>
      </c>
      <c r="C26" s="72">
        <f t="shared" si="1"/>
        <v>6</v>
      </c>
      <c r="D26" s="324">
        <f t="shared" si="2"/>
        <v>2933.46</v>
      </c>
      <c r="E26" s="72">
        <f t="shared" si="3"/>
        <v>94</v>
      </c>
      <c r="F26" s="204">
        <f t="shared" si="4"/>
        <v>1</v>
      </c>
      <c r="G26" s="203">
        <v>2</v>
      </c>
      <c r="H26" s="72">
        <v>2</v>
      </c>
      <c r="I26" s="324">
        <v>1323.62</v>
      </c>
      <c r="J26" s="72">
        <v>34</v>
      </c>
      <c r="K26" s="204">
        <f t="shared" si="5"/>
        <v>1</v>
      </c>
      <c r="L26" s="203">
        <v>4</v>
      </c>
      <c r="M26" s="72">
        <v>4</v>
      </c>
      <c r="N26" s="324">
        <v>1609.84</v>
      </c>
      <c r="O26" s="72">
        <v>60</v>
      </c>
      <c r="P26" s="204">
        <f t="shared" si="6"/>
        <v>1</v>
      </c>
    </row>
    <row r="27" spans="1:16" ht="15" customHeight="1" x14ac:dyDescent="0.2">
      <c r="A27" s="229" t="s">
        <v>51</v>
      </c>
      <c r="B27" s="203">
        <f t="shared" si="0"/>
        <v>38</v>
      </c>
      <c r="C27" s="72">
        <f t="shared" si="1"/>
        <v>40</v>
      </c>
      <c r="D27" s="324">
        <f t="shared" si="2"/>
        <v>19257.04</v>
      </c>
      <c r="E27" s="72">
        <f t="shared" si="3"/>
        <v>427</v>
      </c>
      <c r="F27" s="204">
        <f t="shared" si="4"/>
        <v>1.0526315789473684</v>
      </c>
      <c r="G27" s="203">
        <v>18</v>
      </c>
      <c r="H27" s="72">
        <v>18</v>
      </c>
      <c r="I27" s="324">
        <v>8575.34</v>
      </c>
      <c r="J27" s="72">
        <v>194</v>
      </c>
      <c r="K27" s="204">
        <f t="shared" si="5"/>
        <v>1</v>
      </c>
      <c r="L27" s="203">
        <v>20</v>
      </c>
      <c r="M27" s="72">
        <v>22</v>
      </c>
      <c r="N27" s="324">
        <v>10681.7</v>
      </c>
      <c r="O27" s="72">
        <v>233</v>
      </c>
      <c r="P27" s="204">
        <f t="shared" si="6"/>
        <v>1.1000000000000001</v>
      </c>
    </row>
    <row r="28" spans="1:16" ht="15" customHeight="1" x14ac:dyDescent="0.2">
      <c r="A28" s="229" t="s">
        <v>52</v>
      </c>
      <c r="B28" s="203">
        <f t="shared" si="0"/>
        <v>47</v>
      </c>
      <c r="C28" s="72">
        <f>H28+M28</f>
        <v>49</v>
      </c>
      <c r="D28" s="324">
        <f t="shared" si="2"/>
        <v>25066.16</v>
      </c>
      <c r="E28" s="72">
        <f t="shared" si="3"/>
        <v>482</v>
      </c>
      <c r="F28" s="204">
        <f t="shared" si="4"/>
        <v>1.0425531914893618</v>
      </c>
      <c r="G28" s="203">
        <v>38</v>
      </c>
      <c r="H28" s="72">
        <v>40</v>
      </c>
      <c r="I28" s="324">
        <v>22728.41</v>
      </c>
      <c r="J28" s="72">
        <v>422</v>
      </c>
      <c r="K28" s="204">
        <f t="shared" si="5"/>
        <v>1.0526315789473684</v>
      </c>
      <c r="L28" s="203">
        <v>9</v>
      </c>
      <c r="M28" s="72">
        <v>9</v>
      </c>
      <c r="N28" s="324">
        <v>2337.75</v>
      </c>
      <c r="O28" s="72">
        <v>60</v>
      </c>
      <c r="P28" s="204">
        <f t="shared" si="6"/>
        <v>1</v>
      </c>
    </row>
    <row r="29" spans="1:16" ht="15" customHeight="1" x14ac:dyDescent="0.2">
      <c r="A29" s="229" t="s">
        <v>53</v>
      </c>
      <c r="B29" s="203">
        <f t="shared" si="0"/>
        <v>674</v>
      </c>
      <c r="C29" s="72">
        <f t="shared" si="1"/>
        <v>750</v>
      </c>
      <c r="D29" s="324">
        <f t="shared" si="2"/>
        <v>476832.07999999996</v>
      </c>
      <c r="E29" s="72">
        <f t="shared" si="3"/>
        <v>9092</v>
      </c>
      <c r="F29" s="204">
        <f t="shared" si="4"/>
        <v>1.1127596439169138</v>
      </c>
      <c r="G29" s="203">
        <v>336</v>
      </c>
      <c r="H29" s="72">
        <v>378</v>
      </c>
      <c r="I29" s="324">
        <v>249666.74</v>
      </c>
      <c r="J29" s="72">
        <v>4850</v>
      </c>
      <c r="K29" s="204">
        <f t="shared" si="5"/>
        <v>1.125</v>
      </c>
      <c r="L29" s="203">
        <v>338</v>
      </c>
      <c r="M29" s="72">
        <v>372</v>
      </c>
      <c r="N29" s="324">
        <v>227165.34</v>
      </c>
      <c r="O29" s="72">
        <v>4242</v>
      </c>
      <c r="P29" s="204">
        <f t="shared" si="6"/>
        <v>1.1005917159763314</v>
      </c>
    </row>
    <row r="30" spans="1:16" ht="15" customHeight="1" x14ac:dyDescent="0.2">
      <c r="A30" s="229" t="s">
        <v>54</v>
      </c>
      <c r="B30" s="203">
        <f t="shared" si="0"/>
        <v>86</v>
      </c>
      <c r="C30" s="72">
        <f t="shared" si="1"/>
        <v>94</v>
      </c>
      <c r="D30" s="324">
        <f t="shared" si="2"/>
        <v>56363.8</v>
      </c>
      <c r="E30" s="72">
        <f t="shared" si="3"/>
        <v>993</v>
      </c>
      <c r="F30" s="204">
        <f t="shared" si="4"/>
        <v>1.0930232558139534</v>
      </c>
      <c r="G30" s="203">
        <v>53</v>
      </c>
      <c r="H30" s="72">
        <v>59</v>
      </c>
      <c r="I30" s="324">
        <v>40607.360000000001</v>
      </c>
      <c r="J30" s="72">
        <v>662</v>
      </c>
      <c r="K30" s="204">
        <f t="shared" si="5"/>
        <v>1.1132075471698113</v>
      </c>
      <c r="L30" s="203">
        <v>33</v>
      </c>
      <c r="M30" s="72">
        <v>35</v>
      </c>
      <c r="N30" s="324">
        <v>15756.44</v>
      </c>
      <c r="O30" s="72">
        <v>331</v>
      </c>
      <c r="P30" s="204">
        <f t="shared" si="6"/>
        <v>1.0606060606060606</v>
      </c>
    </row>
    <row r="31" spans="1:16" ht="15" customHeight="1" x14ac:dyDescent="0.2">
      <c r="A31" s="229" t="s">
        <v>55</v>
      </c>
      <c r="B31" s="203">
        <f t="shared" si="0"/>
        <v>60</v>
      </c>
      <c r="C31" s="72">
        <f t="shared" si="1"/>
        <v>66</v>
      </c>
      <c r="D31" s="324">
        <f t="shared" si="2"/>
        <v>44916.68</v>
      </c>
      <c r="E31" s="72">
        <f t="shared" si="3"/>
        <v>865</v>
      </c>
      <c r="F31" s="204">
        <f t="shared" si="4"/>
        <v>1.1000000000000001</v>
      </c>
      <c r="G31" s="203">
        <v>41</v>
      </c>
      <c r="H31" s="72">
        <v>46</v>
      </c>
      <c r="I31" s="324">
        <v>30722.01</v>
      </c>
      <c r="J31" s="72">
        <v>586</v>
      </c>
      <c r="K31" s="204">
        <f t="shared" si="5"/>
        <v>1.1219512195121952</v>
      </c>
      <c r="L31" s="203">
        <v>19</v>
      </c>
      <c r="M31" s="72">
        <v>20</v>
      </c>
      <c r="N31" s="324">
        <v>14194.67</v>
      </c>
      <c r="O31" s="72">
        <v>279</v>
      </c>
      <c r="P31" s="204">
        <f t="shared" si="6"/>
        <v>1.0526315789473684</v>
      </c>
    </row>
    <row r="32" spans="1:16" ht="15" customHeight="1" x14ac:dyDescent="0.2">
      <c r="A32" s="229" t="s">
        <v>56</v>
      </c>
      <c r="B32" s="203">
        <f t="shared" si="0"/>
        <v>30</v>
      </c>
      <c r="C32" s="72">
        <f t="shared" si="1"/>
        <v>31</v>
      </c>
      <c r="D32" s="324">
        <f t="shared" si="2"/>
        <v>19387.16</v>
      </c>
      <c r="E32" s="72">
        <f t="shared" si="3"/>
        <v>435</v>
      </c>
      <c r="F32" s="204">
        <f t="shared" si="4"/>
        <v>1.0333333333333334</v>
      </c>
      <c r="G32" s="203">
        <v>11</v>
      </c>
      <c r="H32" s="72">
        <v>11</v>
      </c>
      <c r="I32" s="324">
        <v>8095.81</v>
      </c>
      <c r="J32" s="72">
        <v>165</v>
      </c>
      <c r="K32" s="204">
        <f t="shared" si="5"/>
        <v>1</v>
      </c>
      <c r="L32" s="203">
        <v>19</v>
      </c>
      <c r="M32" s="72">
        <v>20</v>
      </c>
      <c r="N32" s="324">
        <v>11291.35</v>
      </c>
      <c r="O32" s="72">
        <v>270</v>
      </c>
      <c r="P32" s="204">
        <f t="shared" si="6"/>
        <v>1.0526315789473684</v>
      </c>
    </row>
    <row r="33" spans="1:16" ht="15" customHeight="1" x14ac:dyDescent="0.2">
      <c r="A33" s="229" t="s">
        <v>57</v>
      </c>
      <c r="B33" s="203">
        <f t="shared" si="0"/>
        <v>14</v>
      </c>
      <c r="C33" s="72">
        <f t="shared" si="1"/>
        <v>17</v>
      </c>
      <c r="D33" s="324">
        <f t="shared" si="2"/>
        <v>11258.23</v>
      </c>
      <c r="E33" s="72">
        <f t="shared" si="3"/>
        <v>225</v>
      </c>
      <c r="F33" s="204">
        <f t="shared" si="4"/>
        <v>1.2142857142857142</v>
      </c>
      <c r="G33" s="203">
        <v>8</v>
      </c>
      <c r="H33" s="72">
        <v>9</v>
      </c>
      <c r="I33" s="324">
        <v>5971.58</v>
      </c>
      <c r="J33" s="72">
        <v>109</v>
      </c>
      <c r="K33" s="204">
        <f t="shared" si="5"/>
        <v>1.125</v>
      </c>
      <c r="L33" s="203">
        <v>6</v>
      </c>
      <c r="M33" s="72">
        <v>8</v>
      </c>
      <c r="N33" s="324">
        <v>5286.65</v>
      </c>
      <c r="O33" s="72">
        <v>116</v>
      </c>
      <c r="P33" s="204">
        <f t="shared" si="6"/>
        <v>1.3333333333333333</v>
      </c>
    </row>
    <row r="34" spans="1:16" ht="15" customHeight="1" x14ac:dyDescent="0.2">
      <c r="A34" s="229" t="s">
        <v>58</v>
      </c>
      <c r="B34" s="203">
        <f t="shared" si="0"/>
        <v>16</v>
      </c>
      <c r="C34" s="72">
        <f t="shared" si="1"/>
        <v>18</v>
      </c>
      <c r="D34" s="324">
        <f t="shared" si="2"/>
        <v>10552.59</v>
      </c>
      <c r="E34" s="72">
        <f t="shared" si="3"/>
        <v>283</v>
      </c>
      <c r="F34" s="204">
        <f t="shared" si="4"/>
        <v>1.125</v>
      </c>
      <c r="G34" s="203">
        <v>10</v>
      </c>
      <c r="H34" s="72">
        <v>11</v>
      </c>
      <c r="I34" s="324">
        <v>5288.93</v>
      </c>
      <c r="J34" s="72">
        <v>175</v>
      </c>
      <c r="K34" s="204">
        <f t="shared" si="5"/>
        <v>1.1000000000000001</v>
      </c>
      <c r="L34" s="203">
        <v>6</v>
      </c>
      <c r="M34" s="72">
        <v>7</v>
      </c>
      <c r="N34" s="324">
        <v>5263.66</v>
      </c>
      <c r="O34" s="72">
        <v>108</v>
      </c>
      <c r="P34" s="204">
        <f t="shared" si="6"/>
        <v>1.1666666666666667</v>
      </c>
    </row>
    <row r="35" spans="1:16" ht="15" customHeight="1" x14ac:dyDescent="0.2">
      <c r="A35" s="229" t="s">
        <v>59</v>
      </c>
      <c r="B35" s="203">
        <f t="shared" si="0"/>
        <v>42</v>
      </c>
      <c r="C35" s="72">
        <f t="shared" si="1"/>
        <v>50</v>
      </c>
      <c r="D35" s="324">
        <f t="shared" si="2"/>
        <v>30056.739999999998</v>
      </c>
      <c r="E35" s="72">
        <f t="shared" si="3"/>
        <v>646</v>
      </c>
      <c r="F35" s="204">
        <f t="shared" si="4"/>
        <v>1.1904761904761905</v>
      </c>
      <c r="G35" s="203">
        <v>29</v>
      </c>
      <c r="H35" s="72">
        <v>36</v>
      </c>
      <c r="I35" s="324">
        <v>18757.46</v>
      </c>
      <c r="J35" s="72">
        <v>434</v>
      </c>
      <c r="K35" s="204">
        <f t="shared" si="5"/>
        <v>1.2413793103448276</v>
      </c>
      <c r="L35" s="203">
        <v>13</v>
      </c>
      <c r="M35" s="72">
        <v>14</v>
      </c>
      <c r="N35" s="324">
        <v>11299.28</v>
      </c>
      <c r="O35" s="72">
        <v>212</v>
      </c>
      <c r="P35" s="204">
        <f t="shared" si="6"/>
        <v>1.0769230769230769</v>
      </c>
    </row>
    <row r="36" spans="1:16" ht="15" customHeight="1" x14ac:dyDescent="0.2">
      <c r="A36" s="229" t="s">
        <v>60</v>
      </c>
      <c r="B36" s="203">
        <f t="shared" si="0"/>
        <v>36</v>
      </c>
      <c r="C36" s="72">
        <f t="shared" si="1"/>
        <v>37</v>
      </c>
      <c r="D36" s="324">
        <f t="shared" si="2"/>
        <v>25698.45</v>
      </c>
      <c r="E36" s="72">
        <f t="shared" si="3"/>
        <v>502</v>
      </c>
      <c r="F36" s="204">
        <f>C36/B36</f>
        <v>1.0277777777777777</v>
      </c>
      <c r="G36" s="203">
        <v>26</v>
      </c>
      <c r="H36" s="72">
        <v>27</v>
      </c>
      <c r="I36" s="324">
        <v>19095.150000000001</v>
      </c>
      <c r="J36" s="72">
        <v>355</v>
      </c>
      <c r="K36" s="204">
        <f>H36/G36</f>
        <v>1.0384615384615385</v>
      </c>
      <c r="L36" s="203">
        <v>10</v>
      </c>
      <c r="M36" s="72">
        <v>10</v>
      </c>
      <c r="N36" s="324">
        <v>6603.3</v>
      </c>
      <c r="O36" s="72">
        <v>147</v>
      </c>
      <c r="P36" s="204">
        <f>M36/L36</f>
        <v>1</v>
      </c>
    </row>
    <row r="37" spans="1:16" ht="20.100000000000001" customHeight="1" x14ac:dyDescent="0.2">
      <c r="A37" s="230" t="s">
        <v>5</v>
      </c>
      <c r="B37" s="205">
        <f>SUM(B9:B36)</f>
        <v>1892</v>
      </c>
      <c r="C37" s="114">
        <f>SUM(C9:C36)</f>
        <v>2103</v>
      </c>
      <c r="D37" s="339">
        <f>SUM(D9:D36)</f>
        <v>1243872.3299999998</v>
      </c>
      <c r="E37" s="114">
        <f>SUM(E9:E36)</f>
        <v>25952</v>
      </c>
      <c r="F37" s="206">
        <f t="shared" si="4"/>
        <v>1.1115221987315012</v>
      </c>
      <c r="G37" s="205">
        <f>SUM(G9:G36)</f>
        <v>1100</v>
      </c>
      <c r="H37" s="114">
        <f>SUM(H9:H36)</f>
        <v>1226</v>
      </c>
      <c r="I37" s="339">
        <f>SUM(I9:I36)</f>
        <v>748160.53</v>
      </c>
      <c r="J37" s="114">
        <f>SUM(J9:J36)</f>
        <v>15597</v>
      </c>
      <c r="K37" s="206">
        <f t="shared" ref="K37" si="7">H37/G37</f>
        <v>1.1145454545454545</v>
      </c>
      <c r="L37" s="205">
        <f>SUM(L9:L36)</f>
        <v>792</v>
      </c>
      <c r="M37" s="114">
        <f>SUM(M9:M36)</f>
        <v>877</v>
      </c>
      <c r="N37" s="339">
        <f>SUM(N9:N36)</f>
        <v>495711.8</v>
      </c>
      <c r="O37" s="114">
        <f>SUM(O9:O36)</f>
        <v>10355</v>
      </c>
      <c r="P37" s="206">
        <f t="shared" ref="P37" si="8">M37/L37</f>
        <v>1.1073232323232323</v>
      </c>
    </row>
    <row r="38" spans="1:16" ht="9.9499999999999993" customHeight="1" x14ac:dyDescent="0.2"/>
    <row r="39" spans="1:16" ht="54.95" customHeight="1" x14ac:dyDescent="0.2">
      <c r="A39" s="412" t="s">
        <v>311</v>
      </c>
      <c r="B39" s="412"/>
      <c r="C39" s="412"/>
      <c r="D39" s="412"/>
      <c r="E39" s="412"/>
      <c r="F39" s="412"/>
      <c r="G39" s="412"/>
      <c r="H39" s="412"/>
      <c r="I39" s="412"/>
      <c r="J39" s="412"/>
      <c r="K39" s="412"/>
      <c r="L39" s="412"/>
      <c r="M39" s="412"/>
      <c r="N39" s="412"/>
      <c r="O39" s="412"/>
      <c r="P39" s="412"/>
    </row>
  </sheetData>
  <mergeCells count="7">
    <mergeCell ref="L6:P6"/>
    <mergeCell ref="A39:P39"/>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80" zoomScaleNormal="80" zoomScaleSheetLayoutView="82" workbookViewId="0">
      <selection activeCell="S17" sqref="S17"/>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47" t="s">
        <v>64</v>
      </c>
      <c r="B1" s="74"/>
      <c r="C1" s="74"/>
      <c r="D1" s="85"/>
      <c r="E1" s="85"/>
      <c r="F1" s="85"/>
      <c r="H1" s="78"/>
      <c r="I1" s="78"/>
      <c r="J1" s="78"/>
      <c r="K1" s="78"/>
      <c r="L1" s="78"/>
      <c r="M1" s="78"/>
    </row>
    <row r="2" spans="1:16" s="5" customFormat="1" ht="15" customHeight="1" x14ac:dyDescent="0.2">
      <c r="A2" s="147"/>
      <c r="B2" s="238"/>
      <c r="C2" s="238"/>
      <c r="D2" s="85"/>
      <c r="E2" s="85"/>
      <c r="F2" s="85"/>
      <c r="H2" s="78"/>
      <c r="I2" s="78"/>
      <c r="J2" s="78"/>
      <c r="K2" s="78"/>
      <c r="L2" s="78"/>
      <c r="M2" s="78"/>
    </row>
    <row r="3" spans="1:16" s="5" customFormat="1" ht="15" customHeight="1" x14ac:dyDescent="0.2">
      <c r="A3" s="376" t="s">
        <v>230</v>
      </c>
      <c r="B3" s="376"/>
      <c r="C3" s="376"/>
      <c r="D3" s="376"/>
      <c r="E3" s="376"/>
      <c r="F3" s="376"/>
      <c r="G3" s="247"/>
      <c r="H3" s="247"/>
      <c r="I3" s="78"/>
      <c r="J3" s="78"/>
      <c r="K3" s="78"/>
      <c r="L3" s="78"/>
      <c r="M3" s="78"/>
    </row>
    <row r="4" spans="1:16" ht="30" customHeight="1" x14ac:dyDescent="0.25">
      <c r="A4" s="385" t="s">
        <v>314</v>
      </c>
      <c r="B4" s="385"/>
      <c r="C4" s="385"/>
      <c r="D4" s="385"/>
      <c r="E4" s="385"/>
      <c r="F4" s="385"/>
      <c r="G4" s="385"/>
      <c r="H4" s="385"/>
      <c r="I4" s="385"/>
      <c r="J4" s="385"/>
      <c r="K4" s="385"/>
      <c r="L4" s="295"/>
      <c r="M4" s="295"/>
      <c r="N4" s="295"/>
      <c r="O4" s="295"/>
      <c r="P4" s="295"/>
    </row>
    <row r="5" spans="1:16" ht="15" customHeight="1" x14ac:dyDescent="0.2">
      <c r="A5" s="108"/>
      <c r="B5" s="108"/>
      <c r="C5" s="108"/>
      <c r="D5" s="108"/>
      <c r="E5" s="108"/>
      <c r="F5" s="108"/>
    </row>
    <row r="6" spans="1:16" ht="15" customHeight="1" x14ac:dyDescent="0.2">
      <c r="A6" s="395" t="s">
        <v>227</v>
      </c>
      <c r="B6" s="372" t="s">
        <v>5</v>
      </c>
      <c r="C6" s="373"/>
      <c r="D6" s="373"/>
      <c r="E6" s="373"/>
      <c r="F6" s="374"/>
      <c r="G6" s="372" t="s">
        <v>212</v>
      </c>
      <c r="H6" s="373"/>
      <c r="I6" s="373"/>
      <c r="J6" s="373"/>
      <c r="K6" s="374"/>
      <c r="L6" s="372" t="s">
        <v>213</v>
      </c>
      <c r="M6" s="373"/>
      <c r="N6" s="373"/>
      <c r="O6" s="373"/>
      <c r="P6" s="374"/>
    </row>
    <row r="7" spans="1:16" ht="60" customHeight="1" x14ac:dyDescent="0.2">
      <c r="A7" s="396"/>
      <c r="B7" s="131" t="s">
        <v>189</v>
      </c>
      <c r="C7" s="131" t="s">
        <v>185</v>
      </c>
      <c r="D7" s="270" t="s">
        <v>264</v>
      </c>
      <c r="E7" s="132" t="s">
        <v>66</v>
      </c>
      <c r="F7" s="132" t="s">
        <v>135</v>
      </c>
      <c r="G7" s="231" t="s">
        <v>190</v>
      </c>
      <c r="H7" s="131" t="s">
        <v>183</v>
      </c>
      <c r="I7" s="270" t="s">
        <v>264</v>
      </c>
      <c r="J7" s="132" t="s">
        <v>66</v>
      </c>
      <c r="K7" s="232" t="s">
        <v>135</v>
      </c>
      <c r="L7" s="231" t="s">
        <v>190</v>
      </c>
      <c r="M7" s="131" t="s">
        <v>183</v>
      </c>
      <c r="N7" s="270" t="s">
        <v>264</v>
      </c>
      <c r="O7" s="132" t="s">
        <v>66</v>
      </c>
      <c r="P7" s="232" t="s">
        <v>135</v>
      </c>
    </row>
    <row r="8" spans="1:16" ht="20.100000000000001" customHeight="1" x14ac:dyDescent="0.2">
      <c r="A8" s="228">
        <v>1</v>
      </c>
      <c r="B8" s="116">
        <v>2</v>
      </c>
      <c r="C8" s="116">
        <v>3</v>
      </c>
      <c r="D8" s="116">
        <v>4</v>
      </c>
      <c r="E8" s="201">
        <v>5</v>
      </c>
      <c r="F8" s="201" t="s">
        <v>167</v>
      </c>
      <c r="G8" s="233">
        <v>7</v>
      </c>
      <c r="H8" s="116">
        <v>8</v>
      </c>
      <c r="I8" s="116">
        <v>9</v>
      </c>
      <c r="J8" s="201">
        <v>10</v>
      </c>
      <c r="K8" s="234" t="s">
        <v>214</v>
      </c>
      <c r="L8" s="233">
        <v>12</v>
      </c>
      <c r="M8" s="116">
        <v>13</v>
      </c>
      <c r="N8" s="116">
        <v>14</v>
      </c>
      <c r="O8" s="201">
        <v>15</v>
      </c>
      <c r="P8" s="234" t="s">
        <v>216</v>
      </c>
    </row>
    <row r="9" spans="1:16" ht="15" customHeight="1" x14ac:dyDescent="0.2">
      <c r="A9" s="229" t="s">
        <v>33</v>
      </c>
      <c r="B9" s="203">
        <f t="shared" ref="B9:B36" si="0">G9+L9</f>
        <v>38</v>
      </c>
      <c r="C9" s="72">
        <f t="shared" ref="C9:C36" si="1">H9+M9</f>
        <v>101</v>
      </c>
      <c r="D9" s="324">
        <f t="shared" ref="D9:D36" si="2">I9+N9</f>
        <v>58638.080000000002</v>
      </c>
      <c r="E9" s="72">
        <f t="shared" ref="E9:E36" si="3">J9+O9</f>
        <v>1684</v>
      </c>
      <c r="F9" s="204">
        <f>C9/B9</f>
        <v>2.6578947368421053</v>
      </c>
      <c r="G9" s="203">
        <v>24</v>
      </c>
      <c r="H9" s="72">
        <v>65</v>
      </c>
      <c r="I9" s="324">
        <v>37337.879999999997</v>
      </c>
      <c r="J9" s="72">
        <v>1055</v>
      </c>
      <c r="K9" s="204">
        <f>H9/G9</f>
        <v>2.7083333333333335</v>
      </c>
      <c r="L9" s="203">
        <v>14</v>
      </c>
      <c r="M9" s="72">
        <v>36</v>
      </c>
      <c r="N9" s="324">
        <v>21300.2</v>
      </c>
      <c r="O9" s="72">
        <v>629</v>
      </c>
      <c r="P9" s="204">
        <f>M9/L9</f>
        <v>2.5714285714285716</v>
      </c>
    </row>
    <row r="10" spans="1:16" ht="15" customHeight="1" x14ac:dyDescent="0.2">
      <c r="A10" s="229" t="s">
        <v>34</v>
      </c>
      <c r="B10" s="203">
        <f t="shared" si="0"/>
        <v>65</v>
      </c>
      <c r="C10" s="72">
        <f t="shared" si="1"/>
        <v>157</v>
      </c>
      <c r="D10" s="324">
        <f t="shared" si="2"/>
        <v>98871.23</v>
      </c>
      <c r="E10" s="72">
        <f t="shared" si="3"/>
        <v>2526</v>
      </c>
      <c r="F10" s="204">
        <f t="shared" ref="F10:F37" si="4">C10/B10</f>
        <v>2.4153846153846152</v>
      </c>
      <c r="G10" s="203">
        <v>37</v>
      </c>
      <c r="H10" s="72">
        <v>92</v>
      </c>
      <c r="I10" s="324">
        <v>59324.71</v>
      </c>
      <c r="J10" s="72">
        <v>1457</v>
      </c>
      <c r="K10" s="204">
        <f t="shared" ref="K10:K37" si="5">H10/G10</f>
        <v>2.4864864864864864</v>
      </c>
      <c r="L10" s="203">
        <v>28</v>
      </c>
      <c r="M10" s="72">
        <v>65</v>
      </c>
      <c r="N10" s="324">
        <v>39546.519999999997</v>
      </c>
      <c r="O10" s="72">
        <v>1069</v>
      </c>
      <c r="P10" s="204">
        <f t="shared" ref="P10:P37" si="6">M10/L10</f>
        <v>2.3214285714285716</v>
      </c>
    </row>
    <row r="11" spans="1:16" ht="15" customHeight="1" x14ac:dyDescent="0.2">
      <c r="A11" s="229" t="s">
        <v>35</v>
      </c>
      <c r="B11" s="203">
        <f t="shared" si="0"/>
        <v>123</v>
      </c>
      <c r="C11" s="72">
        <f t="shared" si="1"/>
        <v>284</v>
      </c>
      <c r="D11" s="324">
        <f t="shared" si="2"/>
        <v>226846.81</v>
      </c>
      <c r="E11" s="72">
        <f t="shared" si="3"/>
        <v>4432</v>
      </c>
      <c r="F11" s="204">
        <f t="shared" si="4"/>
        <v>2.3089430894308944</v>
      </c>
      <c r="G11" s="203">
        <v>80</v>
      </c>
      <c r="H11" s="72">
        <v>190</v>
      </c>
      <c r="I11" s="324">
        <v>142308.32999999999</v>
      </c>
      <c r="J11" s="72">
        <v>2905</v>
      </c>
      <c r="K11" s="204">
        <f t="shared" si="5"/>
        <v>2.375</v>
      </c>
      <c r="L11" s="203">
        <v>43</v>
      </c>
      <c r="M11" s="72">
        <v>94</v>
      </c>
      <c r="N11" s="324">
        <v>84538.48</v>
      </c>
      <c r="O11" s="72">
        <v>1527</v>
      </c>
      <c r="P11" s="204">
        <f t="shared" si="6"/>
        <v>2.1860465116279069</v>
      </c>
    </row>
    <row r="12" spans="1:16" ht="15" customHeight="1" x14ac:dyDescent="0.2">
      <c r="A12" s="229" t="s">
        <v>36</v>
      </c>
      <c r="B12" s="203">
        <f t="shared" si="0"/>
        <v>51</v>
      </c>
      <c r="C12" s="72">
        <f t="shared" si="1"/>
        <v>120</v>
      </c>
      <c r="D12" s="324">
        <f t="shared" si="2"/>
        <v>77711.95</v>
      </c>
      <c r="E12" s="72">
        <f t="shared" si="3"/>
        <v>1925</v>
      </c>
      <c r="F12" s="204">
        <f t="shared" si="4"/>
        <v>2.3529411764705883</v>
      </c>
      <c r="G12" s="203">
        <v>29</v>
      </c>
      <c r="H12" s="72">
        <v>71</v>
      </c>
      <c r="I12" s="324">
        <v>42724.14</v>
      </c>
      <c r="J12" s="72">
        <v>1091</v>
      </c>
      <c r="K12" s="204">
        <f t="shared" si="5"/>
        <v>2.4482758620689653</v>
      </c>
      <c r="L12" s="203">
        <v>22</v>
      </c>
      <c r="M12" s="72">
        <v>49</v>
      </c>
      <c r="N12" s="324">
        <v>34987.81</v>
      </c>
      <c r="O12" s="72">
        <v>834</v>
      </c>
      <c r="P12" s="204">
        <f t="shared" si="6"/>
        <v>2.2272727272727271</v>
      </c>
    </row>
    <row r="13" spans="1:16" ht="15" customHeight="1" x14ac:dyDescent="0.2">
      <c r="A13" s="229" t="s">
        <v>37</v>
      </c>
      <c r="B13" s="203">
        <f t="shared" si="0"/>
        <v>4</v>
      </c>
      <c r="C13" s="72">
        <f t="shared" si="1"/>
        <v>5</v>
      </c>
      <c r="D13" s="324">
        <f t="shared" si="2"/>
        <v>2497.3200000000002</v>
      </c>
      <c r="E13" s="72">
        <f t="shared" si="3"/>
        <v>86</v>
      </c>
      <c r="F13" s="204">
        <f t="shared" si="4"/>
        <v>1.25</v>
      </c>
      <c r="G13" s="203">
        <v>3</v>
      </c>
      <c r="H13" s="72">
        <v>4</v>
      </c>
      <c r="I13" s="324">
        <v>2043</v>
      </c>
      <c r="J13" s="72">
        <v>68</v>
      </c>
      <c r="K13" s="204">
        <f t="shared" si="5"/>
        <v>1.3333333333333333</v>
      </c>
      <c r="L13" s="203">
        <v>1</v>
      </c>
      <c r="M13" s="72">
        <v>1</v>
      </c>
      <c r="N13" s="324">
        <v>454.32</v>
      </c>
      <c r="O13" s="72">
        <v>18</v>
      </c>
      <c r="P13" s="204">
        <f t="shared" si="6"/>
        <v>1</v>
      </c>
    </row>
    <row r="14" spans="1:16" ht="15" customHeight="1" x14ac:dyDescent="0.2">
      <c r="A14" s="229" t="s">
        <v>38</v>
      </c>
      <c r="B14" s="203">
        <f t="shared" si="0"/>
        <v>21</v>
      </c>
      <c r="C14" s="72">
        <f t="shared" si="1"/>
        <v>59</v>
      </c>
      <c r="D14" s="324">
        <f t="shared" si="2"/>
        <v>49900.509999999995</v>
      </c>
      <c r="E14" s="72">
        <f t="shared" si="3"/>
        <v>964</v>
      </c>
      <c r="F14" s="204">
        <f t="shared" si="4"/>
        <v>2.8095238095238093</v>
      </c>
      <c r="G14" s="203">
        <v>10</v>
      </c>
      <c r="H14" s="72">
        <v>29</v>
      </c>
      <c r="I14" s="324">
        <v>23424.1</v>
      </c>
      <c r="J14" s="72">
        <v>457</v>
      </c>
      <c r="K14" s="204">
        <f t="shared" si="5"/>
        <v>2.9</v>
      </c>
      <c r="L14" s="203">
        <v>11</v>
      </c>
      <c r="M14" s="72">
        <v>30</v>
      </c>
      <c r="N14" s="324">
        <v>26476.41</v>
      </c>
      <c r="O14" s="72">
        <v>507</v>
      </c>
      <c r="P14" s="204">
        <f t="shared" si="6"/>
        <v>2.7272727272727271</v>
      </c>
    </row>
    <row r="15" spans="1:16" ht="15" customHeight="1" x14ac:dyDescent="0.2">
      <c r="A15" s="229" t="s">
        <v>39</v>
      </c>
      <c r="B15" s="203">
        <f t="shared" si="0"/>
        <v>38</v>
      </c>
      <c r="C15" s="72">
        <f t="shared" si="1"/>
        <v>109</v>
      </c>
      <c r="D15" s="324">
        <f t="shared" si="2"/>
        <v>67303.199999999997</v>
      </c>
      <c r="E15" s="72">
        <f t="shared" si="3"/>
        <v>1679</v>
      </c>
      <c r="F15" s="204">
        <f t="shared" si="4"/>
        <v>2.8684210526315788</v>
      </c>
      <c r="G15" s="203">
        <v>25</v>
      </c>
      <c r="H15" s="72">
        <v>74</v>
      </c>
      <c r="I15" s="324">
        <v>40695.64</v>
      </c>
      <c r="J15" s="72">
        <v>1124</v>
      </c>
      <c r="K15" s="204">
        <f t="shared" si="5"/>
        <v>2.96</v>
      </c>
      <c r="L15" s="203">
        <v>13</v>
      </c>
      <c r="M15" s="72">
        <v>35</v>
      </c>
      <c r="N15" s="324">
        <v>26607.56</v>
      </c>
      <c r="O15" s="72">
        <v>555</v>
      </c>
      <c r="P15" s="204">
        <f t="shared" si="6"/>
        <v>2.6923076923076925</v>
      </c>
    </row>
    <row r="16" spans="1:16" ht="15" customHeight="1" x14ac:dyDescent="0.2">
      <c r="A16" s="229" t="s">
        <v>40</v>
      </c>
      <c r="B16" s="203">
        <f t="shared" si="0"/>
        <v>14</v>
      </c>
      <c r="C16" s="72">
        <f t="shared" si="1"/>
        <v>41</v>
      </c>
      <c r="D16" s="324">
        <f t="shared" si="2"/>
        <v>24351.37</v>
      </c>
      <c r="E16" s="72">
        <f t="shared" si="3"/>
        <v>717</v>
      </c>
      <c r="F16" s="204">
        <f t="shared" si="4"/>
        <v>2.9285714285714284</v>
      </c>
      <c r="G16" s="203">
        <v>12</v>
      </c>
      <c r="H16" s="72">
        <v>37</v>
      </c>
      <c r="I16" s="324">
        <v>21703.69</v>
      </c>
      <c r="J16" s="72">
        <v>670</v>
      </c>
      <c r="K16" s="204">
        <f t="shared" si="5"/>
        <v>3.0833333333333335</v>
      </c>
      <c r="L16" s="203">
        <v>2</v>
      </c>
      <c r="M16" s="72">
        <v>4</v>
      </c>
      <c r="N16" s="324">
        <v>2647.68</v>
      </c>
      <c r="O16" s="72">
        <v>47</v>
      </c>
      <c r="P16" s="204">
        <f t="shared" si="6"/>
        <v>2</v>
      </c>
    </row>
    <row r="17" spans="1:16" ht="15" customHeight="1" x14ac:dyDescent="0.2">
      <c r="A17" s="229" t="s">
        <v>41</v>
      </c>
      <c r="B17" s="203">
        <f t="shared" si="0"/>
        <v>29</v>
      </c>
      <c r="C17" s="72">
        <f t="shared" si="1"/>
        <v>78</v>
      </c>
      <c r="D17" s="324">
        <f t="shared" si="2"/>
        <v>53345.29</v>
      </c>
      <c r="E17" s="72">
        <f t="shared" si="3"/>
        <v>1242</v>
      </c>
      <c r="F17" s="204">
        <f t="shared" si="4"/>
        <v>2.6896551724137931</v>
      </c>
      <c r="G17" s="203">
        <v>18</v>
      </c>
      <c r="H17" s="72">
        <v>44</v>
      </c>
      <c r="I17" s="324">
        <v>33163.79</v>
      </c>
      <c r="J17" s="72">
        <v>690</v>
      </c>
      <c r="K17" s="204">
        <f t="shared" si="5"/>
        <v>2.4444444444444446</v>
      </c>
      <c r="L17" s="203">
        <v>11</v>
      </c>
      <c r="M17" s="72">
        <v>34</v>
      </c>
      <c r="N17" s="324">
        <v>20181.5</v>
      </c>
      <c r="O17" s="72">
        <v>552</v>
      </c>
      <c r="P17" s="204">
        <f t="shared" si="6"/>
        <v>3.0909090909090908</v>
      </c>
    </row>
    <row r="18" spans="1:16" ht="15" customHeight="1" x14ac:dyDescent="0.2">
      <c r="A18" s="229" t="s">
        <v>42</v>
      </c>
      <c r="B18" s="203">
        <f t="shared" si="0"/>
        <v>15</v>
      </c>
      <c r="C18" s="72">
        <f t="shared" si="1"/>
        <v>31</v>
      </c>
      <c r="D18" s="324">
        <f t="shared" si="2"/>
        <v>18561.27</v>
      </c>
      <c r="E18" s="72">
        <f t="shared" si="3"/>
        <v>463</v>
      </c>
      <c r="F18" s="204">
        <f t="shared" si="4"/>
        <v>2.0666666666666669</v>
      </c>
      <c r="G18" s="203">
        <v>7</v>
      </c>
      <c r="H18" s="72">
        <v>12</v>
      </c>
      <c r="I18" s="324">
        <v>5268.59</v>
      </c>
      <c r="J18" s="72">
        <v>144</v>
      </c>
      <c r="K18" s="204">
        <f t="shared" si="5"/>
        <v>1.7142857142857142</v>
      </c>
      <c r="L18" s="203">
        <v>8</v>
      </c>
      <c r="M18" s="72">
        <v>19</v>
      </c>
      <c r="N18" s="324">
        <v>13292.68</v>
      </c>
      <c r="O18" s="72">
        <v>319</v>
      </c>
      <c r="P18" s="204">
        <f t="shared" si="6"/>
        <v>2.375</v>
      </c>
    </row>
    <row r="19" spans="1:16" ht="15" customHeight="1" x14ac:dyDescent="0.2">
      <c r="A19" s="229" t="s">
        <v>43</v>
      </c>
      <c r="B19" s="203">
        <f t="shared" si="0"/>
        <v>17</v>
      </c>
      <c r="C19" s="72">
        <f t="shared" si="1"/>
        <v>51</v>
      </c>
      <c r="D19" s="324">
        <f t="shared" si="2"/>
        <v>35262.93</v>
      </c>
      <c r="E19" s="72">
        <f t="shared" si="3"/>
        <v>862</v>
      </c>
      <c r="F19" s="204">
        <f t="shared" si="4"/>
        <v>3</v>
      </c>
      <c r="G19" s="203">
        <v>10</v>
      </c>
      <c r="H19" s="72">
        <v>37</v>
      </c>
      <c r="I19" s="324">
        <v>25961.58</v>
      </c>
      <c r="J19" s="72">
        <v>623</v>
      </c>
      <c r="K19" s="204">
        <f t="shared" si="5"/>
        <v>3.7</v>
      </c>
      <c r="L19" s="203">
        <v>7</v>
      </c>
      <c r="M19" s="72">
        <v>14</v>
      </c>
      <c r="N19" s="324">
        <v>9301.35</v>
      </c>
      <c r="O19" s="72">
        <v>239</v>
      </c>
      <c r="P19" s="204">
        <f t="shared" si="6"/>
        <v>2</v>
      </c>
    </row>
    <row r="20" spans="1:16" ht="15" customHeight="1" x14ac:dyDescent="0.2">
      <c r="A20" s="229" t="s">
        <v>44</v>
      </c>
      <c r="B20" s="203">
        <f t="shared" si="0"/>
        <v>25</v>
      </c>
      <c r="C20" s="72">
        <f t="shared" si="1"/>
        <v>71</v>
      </c>
      <c r="D20" s="324">
        <f t="shared" si="2"/>
        <v>36394.339999999997</v>
      </c>
      <c r="E20" s="72">
        <f t="shared" si="3"/>
        <v>1207</v>
      </c>
      <c r="F20" s="204">
        <f t="shared" si="4"/>
        <v>2.84</v>
      </c>
      <c r="G20" s="203">
        <v>14</v>
      </c>
      <c r="H20" s="72">
        <v>43</v>
      </c>
      <c r="I20" s="324">
        <v>22299.13</v>
      </c>
      <c r="J20" s="72">
        <v>722</v>
      </c>
      <c r="K20" s="204">
        <f t="shared" si="5"/>
        <v>3.0714285714285716</v>
      </c>
      <c r="L20" s="203">
        <v>11</v>
      </c>
      <c r="M20" s="72">
        <v>28</v>
      </c>
      <c r="N20" s="324">
        <v>14095.21</v>
      </c>
      <c r="O20" s="72">
        <v>485</v>
      </c>
      <c r="P20" s="204">
        <f t="shared" si="6"/>
        <v>2.5454545454545454</v>
      </c>
    </row>
    <row r="21" spans="1:16" ht="15" customHeight="1" x14ac:dyDescent="0.2">
      <c r="A21" s="229" t="s">
        <v>45</v>
      </c>
      <c r="B21" s="203">
        <f t="shared" si="0"/>
        <v>26</v>
      </c>
      <c r="C21" s="72">
        <f t="shared" si="1"/>
        <v>56</v>
      </c>
      <c r="D21" s="324">
        <f t="shared" si="2"/>
        <v>44210.929999999993</v>
      </c>
      <c r="E21" s="72">
        <f t="shared" si="3"/>
        <v>824</v>
      </c>
      <c r="F21" s="204">
        <f t="shared" si="4"/>
        <v>2.1538461538461537</v>
      </c>
      <c r="G21" s="203">
        <v>18</v>
      </c>
      <c r="H21" s="72">
        <v>40</v>
      </c>
      <c r="I21" s="324">
        <v>36024.699999999997</v>
      </c>
      <c r="J21" s="72">
        <v>630</v>
      </c>
      <c r="K21" s="204">
        <f t="shared" si="5"/>
        <v>2.2222222222222223</v>
      </c>
      <c r="L21" s="203">
        <v>8</v>
      </c>
      <c r="M21" s="72">
        <v>16</v>
      </c>
      <c r="N21" s="324">
        <v>8186.23</v>
      </c>
      <c r="O21" s="72">
        <v>194</v>
      </c>
      <c r="P21" s="204">
        <f t="shared" si="6"/>
        <v>2</v>
      </c>
    </row>
    <row r="22" spans="1:16" ht="15" customHeight="1" x14ac:dyDescent="0.2">
      <c r="A22" s="229" t="s">
        <v>46</v>
      </c>
      <c r="B22" s="203">
        <f t="shared" si="0"/>
        <v>33</v>
      </c>
      <c r="C22" s="72">
        <f t="shared" si="1"/>
        <v>79</v>
      </c>
      <c r="D22" s="324">
        <f t="shared" si="2"/>
        <v>69523.23000000001</v>
      </c>
      <c r="E22" s="72">
        <f t="shared" si="3"/>
        <v>1351</v>
      </c>
      <c r="F22" s="204">
        <f t="shared" si="4"/>
        <v>2.393939393939394</v>
      </c>
      <c r="G22" s="203">
        <v>27</v>
      </c>
      <c r="H22" s="72">
        <v>63</v>
      </c>
      <c r="I22" s="324">
        <v>59128.160000000003</v>
      </c>
      <c r="J22" s="72">
        <v>1040</v>
      </c>
      <c r="K22" s="204">
        <f t="shared" si="5"/>
        <v>2.3333333333333335</v>
      </c>
      <c r="L22" s="203">
        <v>6</v>
      </c>
      <c r="M22" s="72">
        <v>16</v>
      </c>
      <c r="N22" s="324">
        <v>10395.07</v>
      </c>
      <c r="O22" s="72">
        <v>311</v>
      </c>
      <c r="P22" s="204">
        <f t="shared" si="6"/>
        <v>2.6666666666666665</v>
      </c>
    </row>
    <row r="23" spans="1:16" ht="15" customHeight="1" x14ac:dyDescent="0.2">
      <c r="A23" s="229" t="s">
        <v>47</v>
      </c>
      <c r="B23" s="203">
        <f t="shared" si="0"/>
        <v>172</v>
      </c>
      <c r="C23" s="72">
        <f t="shared" si="1"/>
        <v>450</v>
      </c>
      <c r="D23" s="324">
        <f t="shared" si="2"/>
        <v>304219.13</v>
      </c>
      <c r="E23" s="72">
        <f t="shared" si="3"/>
        <v>7159</v>
      </c>
      <c r="F23" s="204">
        <f t="shared" si="4"/>
        <v>2.6162790697674421</v>
      </c>
      <c r="G23" s="203">
        <v>114</v>
      </c>
      <c r="H23" s="72">
        <v>310</v>
      </c>
      <c r="I23" s="324">
        <v>207763.04</v>
      </c>
      <c r="J23" s="72">
        <v>4992</v>
      </c>
      <c r="K23" s="204">
        <f t="shared" si="5"/>
        <v>2.7192982456140351</v>
      </c>
      <c r="L23" s="203">
        <v>58</v>
      </c>
      <c r="M23" s="72">
        <v>140</v>
      </c>
      <c r="N23" s="324">
        <v>96456.09</v>
      </c>
      <c r="O23" s="72">
        <v>2167</v>
      </c>
      <c r="P23" s="204">
        <f t="shared" si="6"/>
        <v>2.4137931034482758</v>
      </c>
    </row>
    <row r="24" spans="1:16" ht="15" customHeight="1" x14ac:dyDescent="0.2">
      <c r="A24" s="229" t="s">
        <v>48</v>
      </c>
      <c r="B24" s="203">
        <f t="shared" si="0"/>
        <v>19</v>
      </c>
      <c r="C24" s="72">
        <f t="shared" si="1"/>
        <v>67</v>
      </c>
      <c r="D24" s="324">
        <f t="shared" si="2"/>
        <v>41722.03</v>
      </c>
      <c r="E24" s="72">
        <f t="shared" si="3"/>
        <v>1105</v>
      </c>
      <c r="F24" s="204">
        <f t="shared" si="4"/>
        <v>3.5263157894736841</v>
      </c>
      <c r="G24" s="203">
        <v>14</v>
      </c>
      <c r="H24" s="72">
        <v>46</v>
      </c>
      <c r="I24" s="324">
        <v>28449.919999999998</v>
      </c>
      <c r="J24" s="72">
        <v>759</v>
      </c>
      <c r="K24" s="204">
        <f t="shared" si="5"/>
        <v>3.2857142857142856</v>
      </c>
      <c r="L24" s="203">
        <v>5</v>
      </c>
      <c r="M24" s="72">
        <v>21</v>
      </c>
      <c r="N24" s="324">
        <v>13272.11</v>
      </c>
      <c r="O24" s="72">
        <v>346</v>
      </c>
      <c r="P24" s="204">
        <f t="shared" si="6"/>
        <v>4.2</v>
      </c>
    </row>
    <row r="25" spans="1:16" ht="15" customHeight="1" x14ac:dyDescent="0.2">
      <c r="A25" s="229" t="s">
        <v>49</v>
      </c>
      <c r="B25" s="203">
        <f t="shared" si="0"/>
        <v>73</v>
      </c>
      <c r="C25" s="72">
        <f t="shared" si="1"/>
        <v>198</v>
      </c>
      <c r="D25" s="324">
        <f t="shared" si="2"/>
        <v>136823.53</v>
      </c>
      <c r="E25" s="72">
        <f t="shared" si="3"/>
        <v>3097</v>
      </c>
      <c r="F25" s="204">
        <f t="shared" si="4"/>
        <v>2.7123287671232879</v>
      </c>
      <c r="G25" s="203">
        <v>47</v>
      </c>
      <c r="H25" s="72">
        <v>138</v>
      </c>
      <c r="I25" s="324">
        <v>97985.32</v>
      </c>
      <c r="J25" s="72">
        <v>2138</v>
      </c>
      <c r="K25" s="204">
        <f t="shared" si="5"/>
        <v>2.9361702127659575</v>
      </c>
      <c r="L25" s="203">
        <v>26</v>
      </c>
      <c r="M25" s="72">
        <v>60</v>
      </c>
      <c r="N25" s="324">
        <v>38838.21</v>
      </c>
      <c r="O25" s="72">
        <v>959</v>
      </c>
      <c r="P25" s="204">
        <f t="shared" si="6"/>
        <v>2.3076923076923075</v>
      </c>
    </row>
    <row r="26" spans="1:16" ht="15" customHeight="1" x14ac:dyDescent="0.2">
      <c r="A26" s="229" t="s">
        <v>50</v>
      </c>
      <c r="B26" s="203">
        <f t="shared" si="0"/>
        <v>9</v>
      </c>
      <c r="C26" s="72">
        <f t="shared" si="1"/>
        <v>28</v>
      </c>
      <c r="D26" s="324">
        <f t="shared" si="2"/>
        <v>15274.74</v>
      </c>
      <c r="E26" s="72">
        <f t="shared" si="3"/>
        <v>485</v>
      </c>
      <c r="F26" s="204">
        <f t="shared" si="4"/>
        <v>3.1111111111111112</v>
      </c>
      <c r="G26" s="203">
        <v>7</v>
      </c>
      <c r="H26" s="72">
        <v>22</v>
      </c>
      <c r="I26" s="324">
        <v>12206.1</v>
      </c>
      <c r="J26" s="72">
        <v>379</v>
      </c>
      <c r="K26" s="204">
        <f t="shared" si="5"/>
        <v>3.1428571428571428</v>
      </c>
      <c r="L26" s="203">
        <v>2</v>
      </c>
      <c r="M26" s="72">
        <v>6</v>
      </c>
      <c r="N26" s="324">
        <v>3068.64</v>
      </c>
      <c r="O26" s="72">
        <v>106</v>
      </c>
      <c r="P26" s="204">
        <f t="shared" si="6"/>
        <v>3</v>
      </c>
    </row>
    <row r="27" spans="1:16" ht="15" customHeight="1" x14ac:dyDescent="0.2">
      <c r="A27" s="229" t="s">
        <v>51</v>
      </c>
      <c r="B27" s="203">
        <f t="shared" si="0"/>
        <v>31</v>
      </c>
      <c r="C27" s="72">
        <f t="shared" si="1"/>
        <v>74</v>
      </c>
      <c r="D27" s="324">
        <f t="shared" si="2"/>
        <v>51641.93</v>
      </c>
      <c r="E27" s="72">
        <f t="shared" si="3"/>
        <v>1067</v>
      </c>
      <c r="F27" s="204">
        <f t="shared" si="4"/>
        <v>2.3870967741935485</v>
      </c>
      <c r="G27" s="203">
        <v>14</v>
      </c>
      <c r="H27" s="72">
        <v>31</v>
      </c>
      <c r="I27" s="324">
        <v>21575.65</v>
      </c>
      <c r="J27" s="72">
        <v>448</v>
      </c>
      <c r="K27" s="204">
        <f t="shared" si="5"/>
        <v>2.2142857142857144</v>
      </c>
      <c r="L27" s="203">
        <v>17</v>
      </c>
      <c r="M27" s="72">
        <v>43</v>
      </c>
      <c r="N27" s="324">
        <v>30066.28</v>
      </c>
      <c r="O27" s="72">
        <v>619</v>
      </c>
      <c r="P27" s="204">
        <f t="shared" si="6"/>
        <v>2.5294117647058822</v>
      </c>
    </row>
    <row r="28" spans="1:16" ht="15" customHeight="1" x14ac:dyDescent="0.2">
      <c r="A28" s="229" t="s">
        <v>52</v>
      </c>
      <c r="B28" s="203">
        <f t="shared" si="0"/>
        <v>42</v>
      </c>
      <c r="C28" s="72">
        <f t="shared" si="1"/>
        <v>90</v>
      </c>
      <c r="D28" s="324">
        <f t="shared" si="2"/>
        <v>53489.3</v>
      </c>
      <c r="E28" s="72">
        <f t="shared" si="3"/>
        <v>1102</v>
      </c>
      <c r="F28" s="204">
        <f t="shared" si="4"/>
        <v>2.1428571428571428</v>
      </c>
      <c r="G28" s="203">
        <v>39</v>
      </c>
      <c r="H28" s="72">
        <v>85</v>
      </c>
      <c r="I28" s="324">
        <v>49719.61</v>
      </c>
      <c r="J28" s="72">
        <v>1051</v>
      </c>
      <c r="K28" s="204">
        <f t="shared" si="5"/>
        <v>2.1794871794871793</v>
      </c>
      <c r="L28" s="203">
        <v>3</v>
      </c>
      <c r="M28" s="72">
        <v>5</v>
      </c>
      <c r="N28" s="324">
        <v>3769.69</v>
      </c>
      <c r="O28" s="72">
        <v>51</v>
      </c>
      <c r="P28" s="204">
        <f t="shared" si="6"/>
        <v>1.6666666666666667</v>
      </c>
    </row>
    <row r="29" spans="1:16" ht="15" customHeight="1" x14ac:dyDescent="0.2">
      <c r="A29" s="229" t="s">
        <v>53</v>
      </c>
      <c r="B29" s="203">
        <f t="shared" si="0"/>
        <v>546</v>
      </c>
      <c r="C29" s="72">
        <f t="shared" si="1"/>
        <v>1236</v>
      </c>
      <c r="D29" s="324">
        <f t="shared" si="2"/>
        <v>960069.75</v>
      </c>
      <c r="E29" s="72">
        <f t="shared" si="3"/>
        <v>19334</v>
      </c>
      <c r="F29" s="204">
        <f t="shared" si="4"/>
        <v>2.2637362637362637</v>
      </c>
      <c r="G29" s="203">
        <v>271</v>
      </c>
      <c r="H29" s="72">
        <v>639</v>
      </c>
      <c r="I29" s="324">
        <v>494836.14</v>
      </c>
      <c r="J29" s="72">
        <v>10195</v>
      </c>
      <c r="K29" s="204">
        <f t="shared" si="5"/>
        <v>2.3579335793357932</v>
      </c>
      <c r="L29" s="203">
        <v>275</v>
      </c>
      <c r="M29" s="72">
        <v>597</v>
      </c>
      <c r="N29" s="324">
        <v>465233.61</v>
      </c>
      <c r="O29" s="72">
        <v>9139</v>
      </c>
      <c r="P29" s="204">
        <f t="shared" si="6"/>
        <v>2.1709090909090909</v>
      </c>
    </row>
    <row r="30" spans="1:16" ht="15" customHeight="1" x14ac:dyDescent="0.2">
      <c r="A30" s="229" t="s">
        <v>54</v>
      </c>
      <c r="B30" s="203">
        <f t="shared" si="0"/>
        <v>60</v>
      </c>
      <c r="C30" s="72">
        <f t="shared" si="1"/>
        <v>126</v>
      </c>
      <c r="D30" s="324">
        <f t="shared" si="2"/>
        <v>102053.92</v>
      </c>
      <c r="E30" s="72">
        <f t="shared" si="3"/>
        <v>1981</v>
      </c>
      <c r="F30" s="204">
        <f t="shared" si="4"/>
        <v>2.1</v>
      </c>
      <c r="G30" s="203">
        <v>39</v>
      </c>
      <c r="H30" s="72">
        <v>86</v>
      </c>
      <c r="I30" s="324">
        <v>78539.899999999994</v>
      </c>
      <c r="J30" s="72">
        <v>1411</v>
      </c>
      <c r="K30" s="204">
        <f t="shared" si="5"/>
        <v>2.2051282051282053</v>
      </c>
      <c r="L30" s="203">
        <v>21</v>
      </c>
      <c r="M30" s="72">
        <v>40</v>
      </c>
      <c r="N30" s="324">
        <v>23514.02</v>
      </c>
      <c r="O30" s="72">
        <v>570</v>
      </c>
      <c r="P30" s="204">
        <f t="shared" si="6"/>
        <v>1.9047619047619047</v>
      </c>
    </row>
    <row r="31" spans="1:16" ht="15" customHeight="1" x14ac:dyDescent="0.2">
      <c r="A31" s="229" t="s">
        <v>55</v>
      </c>
      <c r="B31" s="203">
        <f t="shared" si="0"/>
        <v>66</v>
      </c>
      <c r="C31" s="72">
        <f t="shared" si="1"/>
        <v>182</v>
      </c>
      <c r="D31" s="324">
        <f t="shared" si="2"/>
        <v>169479.52000000002</v>
      </c>
      <c r="E31" s="72">
        <f t="shared" si="3"/>
        <v>2988</v>
      </c>
      <c r="F31" s="204">
        <f t="shared" si="4"/>
        <v>2.7575757575757578</v>
      </c>
      <c r="G31" s="203">
        <v>46</v>
      </c>
      <c r="H31" s="72">
        <v>139</v>
      </c>
      <c r="I31" s="324">
        <v>131759.72</v>
      </c>
      <c r="J31" s="72">
        <v>2327</v>
      </c>
      <c r="K31" s="204">
        <f t="shared" si="5"/>
        <v>3.0217391304347827</v>
      </c>
      <c r="L31" s="203">
        <v>20</v>
      </c>
      <c r="M31" s="72">
        <v>43</v>
      </c>
      <c r="N31" s="324">
        <v>37719.800000000003</v>
      </c>
      <c r="O31" s="72">
        <v>661</v>
      </c>
      <c r="P31" s="204">
        <f t="shared" si="6"/>
        <v>2.15</v>
      </c>
    </row>
    <row r="32" spans="1:16" ht="15" customHeight="1" x14ac:dyDescent="0.2">
      <c r="A32" s="229" t="s">
        <v>56</v>
      </c>
      <c r="B32" s="203">
        <f t="shared" si="0"/>
        <v>20</v>
      </c>
      <c r="C32" s="72">
        <f t="shared" si="1"/>
        <v>49</v>
      </c>
      <c r="D32" s="324">
        <f t="shared" si="2"/>
        <v>35467.870000000003</v>
      </c>
      <c r="E32" s="72">
        <f t="shared" si="3"/>
        <v>842</v>
      </c>
      <c r="F32" s="204">
        <f t="shared" si="4"/>
        <v>2.4500000000000002</v>
      </c>
      <c r="G32" s="203">
        <v>8</v>
      </c>
      <c r="H32" s="72">
        <v>16</v>
      </c>
      <c r="I32" s="324">
        <v>11184.85</v>
      </c>
      <c r="J32" s="72">
        <v>270</v>
      </c>
      <c r="K32" s="204">
        <f t="shared" si="5"/>
        <v>2</v>
      </c>
      <c r="L32" s="203">
        <v>12</v>
      </c>
      <c r="M32" s="72">
        <v>33</v>
      </c>
      <c r="N32" s="324">
        <v>24283.02</v>
      </c>
      <c r="O32" s="72">
        <v>572</v>
      </c>
      <c r="P32" s="204">
        <f t="shared" si="6"/>
        <v>2.75</v>
      </c>
    </row>
    <row r="33" spans="1:16" ht="15" customHeight="1" x14ac:dyDescent="0.2">
      <c r="A33" s="229" t="s">
        <v>57</v>
      </c>
      <c r="B33" s="203">
        <f t="shared" si="0"/>
        <v>12</v>
      </c>
      <c r="C33" s="72">
        <f t="shared" si="1"/>
        <v>28</v>
      </c>
      <c r="D33" s="324">
        <f t="shared" si="2"/>
        <v>16289.46</v>
      </c>
      <c r="E33" s="72">
        <f t="shared" si="3"/>
        <v>400</v>
      </c>
      <c r="F33" s="204">
        <f t="shared" si="4"/>
        <v>2.3333333333333335</v>
      </c>
      <c r="G33" s="203">
        <v>8</v>
      </c>
      <c r="H33" s="72">
        <v>14</v>
      </c>
      <c r="I33" s="324">
        <v>8534.67</v>
      </c>
      <c r="J33" s="72">
        <v>171</v>
      </c>
      <c r="K33" s="204">
        <f t="shared" si="5"/>
        <v>1.75</v>
      </c>
      <c r="L33" s="203">
        <v>4</v>
      </c>
      <c r="M33" s="72">
        <v>14</v>
      </c>
      <c r="N33" s="324">
        <v>7754.79</v>
      </c>
      <c r="O33" s="72">
        <v>229</v>
      </c>
      <c r="P33" s="204">
        <f t="shared" si="6"/>
        <v>3.5</v>
      </c>
    </row>
    <row r="34" spans="1:16" ht="15" customHeight="1" x14ac:dyDescent="0.2">
      <c r="A34" s="229" t="s">
        <v>58</v>
      </c>
      <c r="B34" s="203">
        <f t="shared" si="0"/>
        <v>16</v>
      </c>
      <c r="C34" s="72">
        <f t="shared" si="1"/>
        <v>32</v>
      </c>
      <c r="D34" s="324">
        <f t="shared" si="2"/>
        <v>20863.349999999999</v>
      </c>
      <c r="E34" s="72">
        <f t="shared" si="3"/>
        <v>579</v>
      </c>
      <c r="F34" s="204">
        <f t="shared" si="4"/>
        <v>2</v>
      </c>
      <c r="G34" s="203">
        <v>10</v>
      </c>
      <c r="H34" s="72">
        <v>20</v>
      </c>
      <c r="I34" s="324">
        <v>12898.05</v>
      </c>
      <c r="J34" s="72">
        <v>385</v>
      </c>
      <c r="K34" s="204">
        <f t="shared" si="5"/>
        <v>2</v>
      </c>
      <c r="L34" s="203">
        <v>6</v>
      </c>
      <c r="M34" s="72">
        <v>12</v>
      </c>
      <c r="N34" s="324">
        <v>7965.3</v>
      </c>
      <c r="O34" s="72">
        <v>194</v>
      </c>
      <c r="P34" s="204">
        <f t="shared" si="6"/>
        <v>2</v>
      </c>
    </row>
    <row r="35" spans="1:16" ht="15" customHeight="1" x14ac:dyDescent="0.2">
      <c r="A35" s="229" t="s">
        <v>59</v>
      </c>
      <c r="B35" s="203">
        <f t="shared" si="0"/>
        <v>48</v>
      </c>
      <c r="C35" s="72">
        <f t="shared" si="1"/>
        <v>113</v>
      </c>
      <c r="D35" s="324">
        <f t="shared" si="2"/>
        <v>86802.48</v>
      </c>
      <c r="E35" s="72">
        <f t="shared" si="3"/>
        <v>1801</v>
      </c>
      <c r="F35" s="204">
        <f t="shared" si="4"/>
        <v>2.3541666666666665</v>
      </c>
      <c r="G35" s="203">
        <v>34</v>
      </c>
      <c r="H35" s="72">
        <v>78</v>
      </c>
      <c r="I35" s="324">
        <v>56715.61</v>
      </c>
      <c r="J35" s="72">
        <v>1177</v>
      </c>
      <c r="K35" s="204">
        <f t="shared" si="5"/>
        <v>2.2941176470588234</v>
      </c>
      <c r="L35" s="203">
        <v>14</v>
      </c>
      <c r="M35" s="72">
        <v>35</v>
      </c>
      <c r="N35" s="324">
        <v>30086.87</v>
      </c>
      <c r="O35" s="72">
        <v>624</v>
      </c>
      <c r="P35" s="204">
        <f t="shared" si="6"/>
        <v>2.5</v>
      </c>
    </row>
    <row r="36" spans="1:16" ht="15" customHeight="1" x14ac:dyDescent="0.2">
      <c r="A36" s="229" t="s">
        <v>60</v>
      </c>
      <c r="B36" s="203">
        <f t="shared" si="0"/>
        <v>44</v>
      </c>
      <c r="C36" s="72">
        <f t="shared" si="1"/>
        <v>106</v>
      </c>
      <c r="D36" s="324">
        <f t="shared" si="2"/>
        <v>75032.52</v>
      </c>
      <c r="E36" s="72">
        <f t="shared" si="3"/>
        <v>1661</v>
      </c>
      <c r="F36" s="204">
        <f t="shared" si="4"/>
        <v>2.4090909090909092</v>
      </c>
      <c r="G36" s="203">
        <v>32</v>
      </c>
      <c r="H36" s="72">
        <v>88</v>
      </c>
      <c r="I36" s="324">
        <v>62141.43</v>
      </c>
      <c r="J36" s="72">
        <v>1404</v>
      </c>
      <c r="K36" s="204">
        <f t="shared" si="5"/>
        <v>2.75</v>
      </c>
      <c r="L36" s="203">
        <v>12</v>
      </c>
      <c r="M36" s="72">
        <v>18</v>
      </c>
      <c r="N36" s="324">
        <v>12891.09</v>
      </c>
      <c r="O36" s="72">
        <v>257</v>
      </c>
      <c r="P36" s="204">
        <f t="shared" si="6"/>
        <v>1.5</v>
      </c>
    </row>
    <row r="37" spans="1:16" ht="20.100000000000001" customHeight="1" x14ac:dyDescent="0.2">
      <c r="A37" s="230" t="s">
        <v>5</v>
      </c>
      <c r="B37" s="205">
        <f>SUM(B9:B36)</f>
        <v>1657</v>
      </c>
      <c r="C37" s="114">
        <f>SUM(C9:C36)</f>
        <v>4021</v>
      </c>
      <c r="D37" s="339">
        <f>SUM(D9:D36)</f>
        <v>2932647.99</v>
      </c>
      <c r="E37" s="114">
        <f>SUM(E9:E36)</f>
        <v>63563</v>
      </c>
      <c r="F37" s="206">
        <f t="shared" si="4"/>
        <v>2.4266747133373565</v>
      </c>
      <c r="G37" s="205">
        <f>SUM(G9:G36)</f>
        <v>997</v>
      </c>
      <c r="H37" s="114">
        <f>SUM(H9:H36)</f>
        <v>2513</v>
      </c>
      <c r="I37" s="339">
        <f>SUM(I9:I36)</f>
        <v>1825717.4500000002</v>
      </c>
      <c r="J37" s="114">
        <f>SUM(J9:J36)</f>
        <v>39783</v>
      </c>
      <c r="K37" s="206">
        <f t="shared" si="5"/>
        <v>2.5205616850551653</v>
      </c>
      <c r="L37" s="205">
        <f>SUM(L9:L36)</f>
        <v>660</v>
      </c>
      <c r="M37" s="114">
        <f>SUM(M9:M36)</f>
        <v>1508</v>
      </c>
      <c r="N37" s="339">
        <f>SUM(N9:N36)</f>
        <v>1106930.5400000003</v>
      </c>
      <c r="O37" s="114">
        <f>SUM(O9:O36)</f>
        <v>23780</v>
      </c>
      <c r="P37" s="206">
        <f t="shared" si="6"/>
        <v>2.2848484848484847</v>
      </c>
    </row>
    <row r="38" spans="1:16" ht="9.9499999999999993" customHeight="1" x14ac:dyDescent="0.2"/>
    <row r="39" spans="1:16" ht="45" customHeight="1" x14ac:dyDescent="0.2">
      <c r="A39" s="412" t="s">
        <v>313</v>
      </c>
      <c r="B39" s="412"/>
      <c r="C39" s="412"/>
      <c r="D39" s="412"/>
      <c r="E39" s="412"/>
      <c r="F39" s="412"/>
      <c r="G39" s="412"/>
      <c r="H39" s="412"/>
      <c r="I39" s="412"/>
      <c r="J39" s="412"/>
      <c r="K39" s="412"/>
      <c r="L39" s="412"/>
      <c r="M39" s="412"/>
      <c r="N39" s="412"/>
      <c r="O39" s="412"/>
      <c r="P39" s="412"/>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S17" sqref="S17"/>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47" t="s">
        <v>64</v>
      </c>
      <c r="B1" s="74"/>
      <c r="C1" s="74"/>
      <c r="D1" s="78"/>
      <c r="E1" s="86"/>
    </row>
    <row r="2" spans="1:16" s="5" customFormat="1" ht="15" customHeight="1" x14ac:dyDescent="0.2">
      <c r="A2" s="147"/>
      <c r="B2" s="238"/>
      <c r="C2" s="238"/>
      <c r="D2" s="78"/>
      <c r="E2" s="86"/>
    </row>
    <row r="3" spans="1:16" s="5" customFormat="1" ht="15" customHeight="1" x14ac:dyDescent="0.2">
      <c r="A3" s="359" t="s">
        <v>230</v>
      </c>
      <c r="B3" s="359"/>
      <c r="C3" s="359"/>
      <c r="D3" s="359"/>
      <c r="E3" s="359"/>
      <c r="F3" s="247"/>
      <c r="G3" s="247"/>
      <c r="H3" s="247"/>
    </row>
    <row r="4" spans="1:16" ht="30" customHeight="1" x14ac:dyDescent="0.2">
      <c r="A4" s="385" t="s">
        <v>315</v>
      </c>
      <c r="B4" s="385"/>
      <c r="C4" s="385"/>
      <c r="D4" s="385"/>
      <c r="E4" s="385"/>
      <c r="F4" s="243"/>
      <c r="G4" s="243"/>
      <c r="H4" s="243"/>
      <c r="I4" s="243"/>
      <c r="J4" s="243"/>
      <c r="K4" s="243"/>
      <c r="L4" s="243"/>
      <c r="M4" s="243"/>
      <c r="N4" s="243"/>
      <c r="O4" s="243"/>
      <c r="P4" s="243"/>
    </row>
    <row r="5" spans="1:16" s="10" customFormat="1" ht="15" customHeight="1" x14ac:dyDescent="0.2">
      <c r="A5" s="296"/>
      <c r="B5" s="296"/>
      <c r="C5" s="296"/>
      <c r="D5" s="296"/>
      <c r="E5" s="296"/>
    </row>
    <row r="6" spans="1:16" ht="39.950000000000003" customHeight="1" x14ac:dyDescent="0.2">
      <c r="A6" s="142" t="s">
        <v>61</v>
      </c>
      <c r="B6" s="131" t="s">
        <v>62</v>
      </c>
      <c r="C6" s="131" t="s">
        <v>177</v>
      </c>
      <c r="D6" s="132" t="s">
        <v>178</v>
      </c>
      <c r="E6" s="131" t="s">
        <v>173</v>
      </c>
    </row>
    <row r="7" spans="1:16" ht="20.100000000000001" customHeight="1" x14ac:dyDescent="0.2">
      <c r="A7" s="122">
        <v>1</v>
      </c>
      <c r="B7" s="116">
        <v>2</v>
      </c>
      <c r="C7" s="116">
        <v>3</v>
      </c>
      <c r="D7" s="122">
        <v>4</v>
      </c>
      <c r="E7" s="122" t="s">
        <v>166</v>
      </c>
    </row>
    <row r="8" spans="1:16" ht="15" customHeight="1" x14ac:dyDescent="0.2">
      <c r="A8" s="91" t="s">
        <v>88</v>
      </c>
      <c r="B8" s="72">
        <v>131.36855036855036</v>
      </c>
      <c r="C8" s="72">
        <v>387.30974071478624</v>
      </c>
      <c r="D8" s="72">
        <v>5541.4098423179148</v>
      </c>
      <c r="E8" s="88">
        <f>D8/C8</f>
        <v>14.307437329335315</v>
      </c>
      <c r="G8" s="155"/>
    </row>
    <row r="9" spans="1:16" ht="15" customHeight="1" x14ac:dyDescent="0.2">
      <c r="A9" s="91" t="s">
        <v>89</v>
      </c>
      <c r="B9" s="72">
        <v>118.95577395577395</v>
      </c>
      <c r="C9" s="72">
        <v>365.85213735108618</v>
      </c>
      <c r="D9" s="72">
        <v>5793.1951181721752</v>
      </c>
      <c r="E9" s="88">
        <f t="shared" ref="E9:E14" si="0">D9/C9</f>
        <v>15.834799162626719</v>
      </c>
      <c r="G9" s="155"/>
    </row>
    <row r="10" spans="1:16" ht="15" customHeight="1" x14ac:dyDescent="0.2">
      <c r="A10" s="91" t="s">
        <v>90</v>
      </c>
      <c r="B10" s="72">
        <v>211.017199017199</v>
      </c>
      <c r="C10" s="72">
        <v>583.64681149264186</v>
      </c>
      <c r="D10" s="72">
        <v>8863.6952194796377</v>
      </c>
      <c r="E10" s="88">
        <f t="shared" si="0"/>
        <v>15.186744868546898</v>
      </c>
      <c r="G10" s="155"/>
    </row>
    <row r="11" spans="1:16" ht="15" customHeight="1" x14ac:dyDescent="0.2">
      <c r="A11" s="91" t="s">
        <v>91</v>
      </c>
      <c r="B11" s="72">
        <v>222.39557739557739</v>
      </c>
      <c r="C11" s="72">
        <v>566.48072880168183</v>
      </c>
      <c r="D11" s="72">
        <v>8488.1510792224362</v>
      </c>
      <c r="E11" s="88">
        <f t="shared" si="0"/>
        <v>14.984006776678958</v>
      </c>
      <c r="G11" s="155"/>
    </row>
    <row r="12" spans="1:16" ht="15" customHeight="1" x14ac:dyDescent="0.2">
      <c r="A12" s="91" t="s">
        <v>92</v>
      </c>
      <c r="B12" s="72">
        <v>338.24815724815727</v>
      </c>
      <c r="C12" s="72">
        <v>1012.7988787666433</v>
      </c>
      <c r="D12" s="72">
        <v>15463.45672979512</v>
      </c>
      <c r="E12" s="88">
        <f t="shared" si="0"/>
        <v>15.268042899717724</v>
      </c>
      <c r="G12" s="155"/>
    </row>
    <row r="13" spans="1:16" ht="15" customHeight="1" x14ac:dyDescent="0.2">
      <c r="A13" s="91" t="s">
        <v>127</v>
      </c>
      <c r="B13" s="72">
        <v>204.81081081081081</v>
      </c>
      <c r="C13" s="72">
        <v>657.67554309740717</v>
      </c>
      <c r="D13" s="72">
        <v>9627.5861411391725</v>
      </c>
      <c r="E13" s="88">
        <f t="shared" si="0"/>
        <v>14.638808212020205</v>
      </c>
      <c r="G13" s="155"/>
    </row>
    <row r="14" spans="1:16" ht="15" customHeight="1" x14ac:dyDescent="0.2">
      <c r="A14" s="91" t="s">
        <v>201</v>
      </c>
      <c r="B14" s="72">
        <v>457.20393120393118</v>
      </c>
      <c r="C14" s="72">
        <v>2550.2361597757535</v>
      </c>
      <c r="D14" s="72">
        <v>35737.505869873545</v>
      </c>
      <c r="E14" s="88">
        <f t="shared" si="0"/>
        <v>14.01341037883174</v>
      </c>
      <c r="G14" s="155"/>
    </row>
    <row r="15" spans="1:16" ht="20.100000000000001" customHeight="1" x14ac:dyDescent="0.2">
      <c r="A15" s="197" t="s">
        <v>5</v>
      </c>
      <c r="B15" s="114">
        <f>SUM(B8:B14)</f>
        <v>1684</v>
      </c>
      <c r="C15" s="114">
        <f>SUM(C8:C14)</f>
        <v>6124</v>
      </c>
      <c r="D15" s="114">
        <f>SUM(D8:D14)</f>
        <v>89515</v>
      </c>
      <c r="E15" s="133">
        <f>D15/C15</f>
        <v>14.617080339647289</v>
      </c>
      <c r="G15" s="155"/>
    </row>
    <row r="17" spans="2:4" x14ac:dyDescent="0.2">
      <c r="B17" s="155"/>
      <c r="C17" s="155"/>
      <c r="D17" s="155"/>
    </row>
    <row r="18" spans="2:4" x14ac:dyDescent="0.2">
      <c r="B18" s="155"/>
      <c r="C18" s="155"/>
      <c r="D18" s="155"/>
    </row>
    <row r="19" spans="2:4" x14ac:dyDescent="0.2">
      <c r="B19" s="155"/>
      <c r="C19" s="155"/>
      <c r="D19" s="155"/>
    </row>
    <row r="20" spans="2:4" x14ac:dyDescent="0.2">
      <c r="B20" s="155"/>
      <c r="C20" s="155"/>
      <c r="D20" s="155"/>
    </row>
    <row r="21" spans="2:4" x14ac:dyDescent="0.2">
      <c r="B21" s="155"/>
      <c r="C21" s="155"/>
      <c r="D21" s="155"/>
    </row>
    <row r="22" spans="2:4" x14ac:dyDescent="0.2">
      <c r="B22" s="155"/>
      <c r="C22" s="155"/>
      <c r="D22" s="155"/>
    </row>
    <row r="23" spans="2:4" x14ac:dyDescent="0.2">
      <c r="B23" s="155"/>
      <c r="C23" s="155"/>
      <c r="D23" s="155"/>
    </row>
    <row r="24" spans="2:4" x14ac:dyDescent="0.2">
      <c r="B24" s="155"/>
      <c r="C24" s="155"/>
      <c r="D24" s="155"/>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S17" sqref="S17"/>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47" t="s">
        <v>64</v>
      </c>
      <c r="B1" s="136"/>
      <c r="F1" s="86"/>
      <c r="H1"/>
      <c r="I1"/>
      <c r="J1"/>
      <c r="K1"/>
      <c r="L1"/>
      <c r="M1"/>
      <c r="N1"/>
      <c r="O1"/>
      <c r="P1"/>
    </row>
    <row r="2" spans="1:16" s="5" customFormat="1" x14ac:dyDescent="0.2">
      <c r="A2" s="147"/>
      <c r="B2" s="136"/>
      <c r="F2" s="86"/>
      <c r="H2"/>
      <c r="I2"/>
      <c r="J2"/>
      <c r="K2"/>
      <c r="L2"/>
      <c r="M2"/>
      <c r="N2"/>
      <c r="O2"/>
      <c r="P2"/>
    </row>
    <row r="3" spans="1:16" s="5" customFormat="1" ht="15" customHeight="1" x14ac:dyDescent="0.2">
      <c r="A3" s="359" t="s">
        <v>230</v>
      </c>
      <c r="B3" s="359"/>
      <c r="C3" s="359"/>
      <c r="D3" s="359"/>
      <c r="E3" s="359"/>
      <c r="F3" s="359"/>
      <c r="G3" s="247"/>
      <c r="H3" s="247"/>
      <c r="I3"/>
      <c r="J3"/>
      <c r="K3"/>
      <c r="L3"/>
      <c r="M3"/>
      <c r="N3"/>
      <c r="O3"/>
      <c r="P3"/>
    </row>
    <row r="4" spans="1:16" ht="31.5" customHeight="1" x14ac:dyDescent="0.2">
      <c r="A4" s="359" t="s">
        <v>316</v>
      </c>
      <c r="B4" s="359"/>
      <c r="C4" s="359"/>
      <c r="D4" s="359"/>
      <c r="E4" s="359"/>
      <c r="F4" s="359"/>
      <c r="G4" s="244"/>
      <c r="H4" s="244"/>
      <c r="I4" s="244"/>
      <c r="J4" s="244"/>
      <c r="K4" s="244"/>
      <c r="L4" s="244"/>
      <c r="M4" s="244"/>
      <c r="N4" s="244"/>
      <c r="O4" s="244"/>
      <c r="P4" s="244"/>
    </row>
    <row r="5" spans="1:16" ht="15" customHeight="1" x14ac:dyDescent="0.2">
      <c r="A5" s="66"/>
      <c r="B5" s="66"/>
      <c r="C5" s="66"/>
      <c r="D5" s="66"/>
      <c r="E5" s="66"/>
      <c r="F5" s="66"/>
    </row>
    <row r="6" spans="1:16" s="47" customFormat="1" ht="39.950000000000003" customHeight="1" x14ac:dyDescent="0.2">
      <c r="A6" s="122" t="s">
        <v>141</v>
      </c>
      <c r="B6" s="122" t="s">
        <v>140</v>
      </c>
      <c r="C6" s="122" t="s">
        <v>143</v>
      </c>
      <c r="D6" s="122" t="s">
        <v>154</v>
      </c>
      <c r="E6" s="122" t="s">
        <v>142</v>
      </c>
      <c r="F6" s="122" t="s">
        <v>160</v>
      </c>
      <c r="H6"/>
      <c r="I6"/>
      <c r="J6"/>
      <c r="K6"/>
      <c r="L6"/>
      <c r="M6"/>
      <c r="N6"/>
      <c r="O6"/>
      <c r="P6"/>
    </row>
    <row r="7" spans="1:16" s="47" customFormat="1" ht="20.100000000000001" customHeight="1" x14ac:dyDescent="0.2">
      <c r="A7" s="122">
        <v>1</v>
      </c>
      <c r="B7" s="122">
        <v>2</v>
      </c>
      <c r="C7" s="122">
        <v>3</v>
      </c>
      <c r="D7" s="122">
        <v>4</v>
      </c>
      <c r="E7" s="122">
        <v>5</v>
      </c>
      <c r="F7" s="122">
        <v>6</v>
      </c>
      <c r="H7"/>
      <c r="I7"/>
      <c r="J7"/>
      <c r="K7"/>
      <c r="L7"/>
      <c r="M7"/>
      <c r="N7"/>
      <c r="O7"/>
      <c r="P7"/>
    </row>
    <row r="8" spans="1:16" ht="15" customHeight="1" x14ac:dyDescent="0.2">
      <c r="A8" s="97">
        <v>1</v>
      </c>
      <c r="B8" s="97" t="s">
        <v>368</v>
      </c>
      <c r="C8" s="98" t="s">
        <v>369</v>
      </c>
      <c r="D8" s="94">
        <v>365</v>
      </c>
      <c r="E8" s="312">
        <v>5.6300000000000003E-2</v>
      </c>
      <c r="F8" s="95">
        <v>28.4</v>
      </c>
    </row>
    <row r="9" spans="1:16" ht="15" customHeight="1" x14ac:dyDescent="0.2">
      <c r="A9" s="97">
        <v>2</v>
      </c>
      <c r="B9" s="97" t="s">
        <v>370</v>
      </c>
      <c r="C9" s="98" t="s">
        <v>371</v>
      </c>
      <c r="D9" s="94">
        <v>297</v>
      </c>
      <c r="E9" s="312">
        <v>4.58E-2</v>
      </c>
      <c r="F9" s="95">
        <v>30.2</v>
      </c>
    </row>
    <row r="10" spans="1:16" ht="15" customHeight="1" x14ac:dyDescent="0.2">
      <c r="A10" s="97">
        <v>3</v>
      </c>
      <c r="B10" s="97" t="s">
        <v>372</v>
      </c>
      <c r="C10" s="98" t="s">
        <v>373</v>
      </c>
      <c r="D10" s="94">
        <v>232</v>
      </c>
      <c r="E10" s="312">
        <v>3.5799999999999998E-2</v>
      </c>
      <c r="F10" s="95">
        <v>28.4</v>
      </c>
    </row>
    <row r="11" spans="1:16" ht="15" customHeight="1" x14ac:dyDescent="0.2">
      <c r="A11" s="97">
        <v>4</v>
      </c>
      <c r="B11" s="97" t="s">
        <v>374</v>
      </c>
      <c r="C11" s="98" t="s">
        <v>375</v>
      </c>
      <c r="D11" s="94">
        <v>176</v>
      </c>
      <c r="E11" s="312">
        <v>2.7199999999999998E-2</v>
      </c>
      <c r="F11" s="95">
        <v>32</v>
      </c>
    </row>
    <row r="12" spans="1:16" ht="15" customHeight="1" x14ac:dyDescent="0.2">
      <c r="A12" s="97">
        <v>5</v>
      </c>
      <c r="B12" s="97" t="s">
        <v>376</v>
      </c>
      <c r="C12" s="98" t="s">
        <v>377</v>
      </c>
      <c r="D12" s="94">
        <v>164</v>
      </c>
      <c r="E12" s="312">
        <v>2.53E-2</v>
      </c>
      <c r="F12" s="95">
        <v>29.1</v>
      </c>
    </row>
    <row r="13" spans="1:16" ht="15" customHeight="1" x14ac:dyDescent="0.2">
      <c r="A13" s="97">
        <v>6</v>
      </c>
      <c r="B13" s="97" t="s">
        <v>386</v>
      </c>
      <c r="C13" s="98" t="s">
        <v>387</v>
      </c>
      <c r="D13" s="94">
        <v>131</v>
      </c>
      <c r="E13" s="312">
        <v>2.0199999999999999E-2</v>
      </c>
      <c r="F13" s="95">
        <v>28.9</v>
      </c>
    </row>
    <row r="14" spans="1:16" ht="15" customHeight="1" x14ac:dyDescent="0.2">
      <c r="A14" s="97">
        <v>7</v>
      </c>
      <c r="B14" s="97" t="s">
        <v>378</v>
      </c>
      <c r="C14" s="98" t="s">
        <v>379</v>
      </c>
      <c r="D14" s="94">
        <v>124</v>
      </c>
      <c r="E14" s="312">
        <v>1.9099999999999999E-2</v>
      </c>
      <c r="F14" s="95">
        <v>24.5</v>
      </c>
    </row>
    <row r="15" spans="1:16" ht="15" customHeight="1" x14ac:dyDescent="0.2">
      <c r="A15" s="97">
        <v>8</v>
      </c>
      <c r="B15" s="97" t="s">
        <v>382</v>
      </c>
      <c r="C15" s="98" t="s">
        <v>383</v>
      </c>
      <c r="D15" s="94">
        <v>124</v>
      </c>
      <c r="E15" s="312">
        <v>1.9099999999999999E-2</v>
      </c>
      <c r="F15" s="95">
        <v>26.6</v>
      </c>
    </row>
    <row r="16" spans="1:16" ht="15" customHeight="1" x14ac:dyDescent="0.2">
      <c r="A16" s="97">
        <v>9</v>
      </c>
      <c r="B16" s="97" t="s">
        <v>380</v>
      </c>
      <c r="C16" s="98" t="s">
        <v>381</v>
      </c>
      <c r="D16" s="94">
        <v>120</v>
      </c>
      <c r="E16" s="312">
        <v>1.8499999999999999E-2</v>
      </c>
      <c r="F16" s="95">
        <v>28.3</v>
      </c>
      <c r="H16" s="47"/>
      <c r="I16" s="47"/>
    </row>
    <row r="17" spans="1:9" ht="15" customHeight="1" x14ac:dyDescent="0.2">
      <c r="A17" s="97">
        <v>10</v>
      </c>
      <c r="B17" s="97" t="s">
        <v>384</v>
      </c>
      <c r="C17" s="98" t="s">
        <v>385</v>
      </c>
      <c r="D17" s="94">
        <v>119</v>
      </c>
      <c r="E17" s="312">
        <v>1.84E-2</v>
      </c>
      <c r="F17" s="95">
        <v>25.8</v>
      </c>
      <c r="H17" s="47"/>
      <c r="I17" s="47"/>
    </row>
    <row r="18" spans="1:9" ht="15" customHeight="1" x14ac:dyDescent="0.2">
      <c r="A18" s="97">
        <v>11</v>
      </c>
      <c r="B18" s="97" t="s">
        <v>388</v>
      </c>
      <c r="C18" s="98" t="s">
        <v>389</v>
      </c>
      <c r="D18" s="94">
        <v>114</v>
      </c>
      <c r="E18" s="312">
        <v>1.7600000000000001E-2</v>
      </c>
      <c r="F18" s="95">
        <v>31</v>
      </c>
      <c r="H18" s="47"/>
      <c r="I18" s="47"/>
    </row>
    <row r="19" spans="1:9" ht="15" customHeight="1" x14ac:dyDescent="0.2">
      <c r="A19" s="97">
        <v>12</v>
      </c>
      <c r="B19" s="97" t="s">
        <v>392</v>
      </c>
      <c r="C19" s="99" t="s">
        <v>393</v>
      </c>
      <c r="D19" s="94">
        <v>105</v>
      </c>
      <c r="E19" s="312">
        <v>1.6199999999999999E-2</v>
      </c>
      <c r="F19" s="95">
        <v>30.9</v>
      </c>
      <c r="H19" s="47"/>
      <c r="I19" s="47"/>
    </row>
    <row r="20" spans="1:9" ht="30" customHeight="1" x14ac:dyDescent="0.2">
      <c r="A20" s="97">
        <v>13</v>
      </c>
      <c r="B20" s="97" t="s">
        <v>390</v>
      </c>
      <c r="C20" s="98" t="s">
        <v>391</v>
      </c>
      <c r="D20" s="94">
        <v>103</v>
      </c>
      <c r="E20" s="312">
        <v>1.5900000000000001E-2</v>
      </c>
      <c r="F20" s="95">
        <v>30.1</v>
      </c>
      <c r="H20" s="47"/>
      <c r="I20" s="47"/>
    </row>
    <row r="21" spans="1:9" ht="15" customHeight="1" x14ac:dyDescent="0.2">
      <c r="A21" s="97">
        <v>14</v>
      </c>
      <c r="B21" s="97" t="s">
        <v>394</v>
      </c>
      <c r="C21" s="98" t="s">
        <v>395</v>
      </c>
      <c r="D21" s="94">
        <v>96</v>
      </c>
      <c r="E21" s="312">
        <v>1.4800000000000001E-2</v>
      </c>
      <c r="F21" s="95">
        <v>29.7</v>
      </c>
      <c r="H21" s="47"/>
      <c r="I21" s="47"/>
    </row>
    <row r="22" spans="1:9" ht="15" customHeight="1" x14ac:dyDescent="0.2">
      <c r="A22" s="97">
        <v>15</v>
      </c>
      <c r="B22" s="97" t="s">
        <v>396</v>
      </c>
      <c r="C22" s="98" t="s">
        <v>397</v>
      </c>
      <c r="D22" s="94">
        <v>92</v>
      </c>
      <c r="E22" s="312">
        <v>1.4200000000000001E-2</v>
      </c>
      <c r="F22" s="95">
        <v>29.1</v>
      </c>
      <c r="H22" s="47"/>
      <c r="I22" s="47"/>
    </row>
    <row r="23" spans="1:9" ht="15" customHeight="1" x14ac:dyDescent="0.2">
      <c r="A23" s="97">
        <v>16</v>
      </c>
      <c r="B23" s="97" t="s">
        <v>398</v>
      </c>
      <c r="C23" s="98" t="s">
        <v>399</v>
      </c>
      <c r="D23" s="94">
        <v>83</v>
      </c>
      <c r="E23" s="312">
        <v>1.2800000000000001E-2</v>
      </c>
      <c r="F23" s="95">
        <v>31.6</v>
      </c>
      <c r="H23" s="47"/>
      <c r="I23" s="47"/>
    </row>
    <row r="24" spans="1:9" ht="15" customHeight="1" x14ac:dyDescent="0.2">
      <c r="A24" s="97">
        <v>17</v>
      </c>
      <c r="B24" s="97" t="s">
        <v>400</v>
      </c>
      <c r="C24" s="98" t="s">
        <v>401</v>
      </c>
      <c r="D24" s="94">
        <v>82</v>
      </c>
      <c r="E24" s="312">
        <v>1.2699999999999999E-2</v>
      </c>
      <c r="F24" s="95">
        <v>15.9</v>
      </c>
      <c r="H24" s="47"/>
      <c r="I24" s="47"/>
    </row>
    <row r="25" spans="1:9" ht="15" customHeight="1" x14ac:dyDescent="0.2">
      <c r="A25" s="97">
        <v>18</v>
      </c>
      <c r="B25" s="97" t="s">
        <v>402</v>
      </c>
      <c r="C25" s="98" t="s">
        <v>403</v>
      </c>
      <c r="D25" s="94">
        <v>70</v>
      </c>
      <c r="E25" s="312">
        <v>1.0800000000000001E-2</v>
      </c>
      <c r="F25" s="95">
        <v>18.600000000000001</v>
      </c>
      <c r="H25" s="47"/>
      <c r="I25" s="47"/>
    </row>
    <row r="26" spans="1:9" ht="15" customHeight="1" x14ac:dyDescent="0.2">
      <c r="A26" s="97">
        <v>19</v>
      </c>
      <c r="B26" s="97" t="s">
        <v>404</v>
      </c>
      <c r="C26" s="98" t="s">
        <v>405</v>
      </c>
      <c r="D26" s="94">
        <v>61</v>
      </c>
      <c r="E26" s="312">
        <v>9.4000000000000004E-3</v>
      </c>
      <c r="F26" s="95">
        <v>19.8</v>
      </c>
      <c r="H26" s="47"/>
      <c r="I26" s="47"/>
    </row>
    <row r="27" spans="1:9" ht="15" customHeight="1" x14ac:dyDescent="0.2">
      <c r="A27" s="137">
        <v>20</v>
      </c>
      <c r="B27" s="137" t="s">
        <v>409</v>
      </c>
      <c r="C27" s="138" t="s">
        <v>410</v>
      </c>
      <c r="D27" s="139">
        <v>56</v>
      </c>
      <c r="E27" s="313">
        <v>8.6E-3</v>
      </c>
      <c r="F27" s="140">
        <v>30.3</v>
      </c>
      <c r="H27" s="47"/>
      <c r="I27" s="47"/>
    </row>
    <row r="28" spans="1:9" ht="9.9499999999999993" customHeight="1" x14ac:dyDescent="0.2">
      <c r="H28" s="47"/>
      <c r="I28" s="47"/>
    </row>
    <row r="29" spans="1:9" s="5" customFormat="1" ht="18" customHeight="1" x14ac:dyDescent="0.2">
      <c r="A29" s="357" t="s">
        <v>207</v>
      </c>
      <c r="B29" s="357"/>
      <c r="C29" s="357"/>
      <c r="D29" s="357"/>
      <c r="E29" s="357"/>
      <c r="F29" s="357"/>
      <c r="H29" s="92"/>
      <c r="I29" s="92"/>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topLeftCell="A4" zoomScale="84" zoomScaleNormal="84" zoomScaleSheetLayoutView="86" workbookViewId="0">
      <selection activeCell="S17" sqref="S17"/>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47" t="s">
        <v>64</v>
      </c>
      <c r="B1" s="74"/>
      <c r="C1" s="74"/>
      <c r="D1" s="78"/>
      <c r="E1" s="85"/>
      <c r="F1" s="78"/>
      <c r="G1" s="78"/>
      <c r="H1" s="78"/>
      <c r="I1" s="78"/>
      <c r="J1" s="78"/>
      <c r="K1" s="78"/>
    </row>
    <row r="2" spans="1:13" s="5" customFormat="1" ht="15" customHeight="1" x14ac:dyDescent="0.2">
      <c r="A2" s="147"/>
      <c r="B2" s="238"/>
      <c r="C2" s="238"/>
      <c r="D2" s="78"/>
      <c r="E2" s="85"/>
      <c r="F2" s="78"/>
      <c r="G2" s="78"/>
      <c r="H2" s="78"/>
      <c r="I2" s="78"/>
      <c r="J2" s="78"/>
      <c r="K2" s="78"/>
    </row>
    <row r="3" spans="1:13" s="5" customFormat="1" ht="15" customHeight="1" x14ac:dyDescent="0.2">
      <c r="A3" s="385" t="s">
        <v>250</v>
      </c>
      <c r="B3" s="385"/>
      <c r="C3" s="385"/>
      <c r="D3" s="385"/>
      <c r="E3" s="385"/>
      <c r="F3" s="385"/>
      <c r="G3" s="385"/>
      <c r="H3" s="385"/>
      <c r="I3" s="78"/>
      <c r="J3" s="78"/>
      <c r="K3" s="78"/>
    </row>
    <row r="4" spans="1:13" ht="30" customHeight="1" x14ac:dyDescent="0.2">
      <c r="A4" s="385" t="s">
        <v>317</v>
      </c>
      <c r="B4" s="385"/>
      <c r="C4" s="385"/>
      <c r="D4" s="385"/>
      <c r="E4" s="385"/>
      <c r="F4" s="385"/>
      <c r="G4" s="385"/>
      <c r="H4" s="385"/>
      <c r="I4" s="385"/>
      <c r="J4" s="243"/>
      <c r="K4" s="243"/>
      <c r="L4" s="243"/>
    </row>
    <row r="5" spans="1:13" ht="15" customHeight="1" x14ac:dyDescent="0.2">
      <c r="A5" s="109"/>
      <c r="B5" s="109"/>
      <c r="C5" s="109"/>
      <c r="D5" s="109"/>
      <c r="E5" s="109"/>
    </row>
    <row r="6" spans="1:13" ht="15" customHeight="1" x14ac:dyDescent="0.2">
      <c r="A6" s="418" t="s">
        <v>227</v>
      </c>
      <c r="B6" s="415" t="s">
        <v>5</v>
      </c>
      <c r="C6" s="416"/>
      <c r="D6" s="416"/>
      <c r="E6" s="417"/>
      <c r="F6" s="415" t="s">
        <v>212</v>
      </c>
      <c r="G6" s="416"/>
      <c r="H6" s="416"/>
      <c r="I6" s="417"/>
      <c r="J6" s="415" t="s">
        <v>213</v>
      </c>
      <c r="K6" s="416"/>
      <c r="L6" s="416"/>
      <c r="M6" s="417"/>
    </row>
    <row r="7" spans="1:13" ht="39.950000000000003" customHeight="1" x14ac:dyDescent="0.2">
      <c r="A7" s="419"/>
      <c r="B7" s="231" t="s">
        <v>132</v>
      </c>
      <c r="C7" s="270" t="s">
        <v>264</v>
      </c>
      <c r="D7" s="202" t="s">
        <v>66</v>
      </c>
      <c r="E7" s="202" t="s">
        <v>259</v>
      </c>
      <c r="F7" s="231" t="s">
        <v>132</v>
      </c>
      <c r="G7" s="270" t="s">
        <v>264</v>
      </c>
      <c r="H7" s="202" t="s">
        <v>66</v>
      </c>
      <c r="I7" s="202" t="s">
        <v>259</v>
      </c>
      <c r="J7" s="233" t="s">
        <v>132</v>
      </c>
      <c r="K7" s="270" t="s">
        <v>264</v>
      </c>
      <c r="L7" s="202" t="s">
        <v>66</v>
      </c>
      <c r="M7" s="219" t="s">
        <v>259</v>
      </c>
    </row>
    <row r="8" spans="1:13" ht="20.100000000000001" customHeight="1" x14ac:dyDescent="0.2">
      <c r="A8" s="237">
        <v>1</v>
      </c>
      <c r="B8" s="233">
        <v>2</v>
      </c>
      <c r="C8" s="201">
        <v>3</v>
      </c>
      <c r="D8" s="201">
        <v>4</v>
      </c>
      <c r="E8" s="234" t="s">
        <v>169</v>
      </c>
      <c r="F8" s="233">
        <v>6</v>
      </c>
      <c r="G8" s="201">
        <v>7</v>
      </c>
      <c r="H8" s="201">
        <v>8</v>
      </c>
      <c r="I8" s="234" t="s">
        <v>217</v>
      </c>
      <c r="J8" s="233">
        <v>10</v>
      </c>
      <c r="K8" s="201">
        <v>11</v>
      </c>
      <c r="L8" s="201">
        <v>12</v>
      </c>
      <c r="M8" s="234" t="s">
        <v>219</v>
      </c>
    </row>
    <row r="9" spans="1:13" ht="15" customHeight="1" x14ac:dyDescent="0.2">
      <c r="A9" s="229" t="s">
        <v>33</v>
      </c>
      <c r="B9" s="203">
        <f>F9+J9</f>
        <v>2267</v>
      </c>
      <c r="C9" s="326">
        <f>G9+K9</f>
        <v>6411590.6200000001</v>
      </c>
      <c r="D9" s="72">
        <f>H9+L9</f>
        <v>213562</v>
      </c>
      <c r="E9" s="341">
        <f>C9/D9</f>
        <v>30.022151038106031</v>
      </c>
      <c r="F9" s="203">
        <v>10</v>
      </c>
      <c r="G9" s="326">
        <v>32097.65</v>
      </c>
      <c r="H9" s="72">
        <v>610</v>
      </c>
      <c r="I9" s="341">
        <f>G9/H9</f>
        <v>52.619098360655741</v>
      </c>
      <c r="J9" s="203">
        <v>2257</v>
      </c>
      <c r="K9" s="326">
        <v>6379492.9699999997</v>
      </c>
      <c r="L9" s="72">
        <v>212952</v>
      </c>
      <c r="M9" s="341">
        <f>K9/L9</f>
        <v>29.957422189037903</v>
      </c>
    </row>
    <row r="10" spans="1:13" ht="15" customHeight="1" x14ac:dyDescent="0.2">
      <c r="A10" s="229" t="s">
        <v>34</v>
      </c>
      <c r="B10" s="203">
        <f t="shared" ref="B10:B35" si="0">F10+J10</f>
        <v>2484</v>
      </c>
      <c r="C10" s="326">
        <f t="shared" ref="C10:C36" si="1">G10+K10</f>
        <v>7302160.2800000003</v>
      </c>
      <c r="D10" s="72">
        <f t="shared" ref="D10:D36" si="2">H10+L10</f>
        <v>277059</v>
      </c>
      <c r="E10" s="341">
        <f t="shared" ref="E10:E28" si="3">C10/D10</f>
        <v>26.355975730801021</v>
      </c>
      <c r="F10" s="203">
        <v>10</v>
      </c>
      <c r="G10" s="326">
        <v>26935.94</v>
      </c>
      <c r="H10" s="72">
        <v>664</v>
      </c>
      <c r="I10" s="341">
        <f t="shared" ref="I10:I23" si="4">G10/H10</f>
        <v>40.56617469879518</v>
      </c>
      <c r="J10" s="203">
        <v>2474</v>
      </c>
      <c r="K10" s="326">
        <v>7275224.3399999999</v>
      </c>
      <c r="L10" s="72">
        <v>276395</v>
      </c>
      <c r="M10" s="341">
        <f t="shared" ref="M10:M23" si="5">K10/L10</f>
        <v>26.321837732231046</v>
      </c>
    </row>
    <row r="11" spans="1:13" ht="15" customHeight="1" x14ac:dyDescent="0.2">
      <c r="A11" s="229" t="s">
        <v>35</v>
      </c>
      <c r="B11" s="203">
        <f t="shared" si="0"/>
        <v>3681</v>
      </c>
      <c r="C11" s="326">
        <f t="shared" si="1"/>
        <v>12277975.110000001</v>
      </c>
      <c r="D11" s="72">
        <f t="shared" si="2"/>
        <v>419186</v>
      </c>
      <c r="E11" s="341">
        <f t="shared" si="3"/>
        <v>29.290040960337418</v>
      </c>
      <c r="F11" s="203">
        <v>15</v>
      </c>
      <c r="G11" s="326">
        <v>39743.22</v>
      </c>
      <c r="H11" s="72">
        <v>1056</v>
      </c>
      <c r="I11" s="341">
        <f t="shared" si="4"/>
        <v>37.635625000000005</v>
      </c>
      <c r="J11" s="203">
        <v>3666</v>
      </c>
      <c r="K11" s="326">
        <v>12238231.890000001</v>
      </c>
      <c r="L11" s="72">
        <v>418130</v>
      </c>
      <c r="M11" s="341">
        <f t="shared" si="5"/>
        <v>29.268963934661471</v>
      </c>
    </row>
    <row r="12" spans="1:13" ht="15" customHeight="1" x14ac:dyDescent="0.2">
      <c r="A12" s="229" t="s">
        <v>36</v>
      </c>
      <c r="B12" s="203">
        <f t="shared" si="0"/>
        <v>1115</v>
      </c>
      <c r="C12" s="326">
        <f t="shared" si="1"/>
        <v>3196959.71</v>
      </c>
      <c r="D12" s="72">
        <f t="shared" si="2"/>
        <v>121006</v>
      </c>
      <c r="E12" s="341">
        <f t="shared" si="3"/>
        <v>26.419844553162651</v>
      </c>
      <c r="F12" s="203">
        <v>1</v>
      </c>
      <c r="G12" s="326">
        <v>1800</v>
      </c>
      <c r="H12" s="72">
        <v>25</v>
      </c>
      <c r="I12" s="341">
        <f t="shared" si="4"/>
        <v>72</v>
      </c>
      <c r="J12" s="203">
        <v>1114</v>
      </c>
      <c r="K12" s="326">
        <v>3195159.71</v>
      </c>
      <c r="L12" s="72">
        <v>120981</v>
      </c>
      <c r="M12" s="341">
        <f t="shared" si="5"/>
        <v>26.410425686678074</v>
      </c>
    </row>
    <row r="13" spans="1:13" ht="15" customHeight="1" x14ac:dyDescent="0.2">
      <c r="A13" s="229" t="s">
        <v>37</v>
      </c>
      <c r="B13" s="203">
        <f t="shared" si="0"/>
        <v>244</v>
      </c>
      <c r="C13" s="326">
        <f t="shared" si="1"/>
        <v>679037.52</v>
      </c>
      <c r="D13" s="72">
        <f t="shared" si="2"/>
        <v>21877</v>
      </c>
      <c r="E13" s="341">
        <f t="shared" si="3"/>
        <v>31.038877359784248</v>
      </c>
      <c r="F13" s="203"/>
      <c r="G13" s="326"/>
      <c r="H13" s="72"/>
      <c r="I13" s="341"/>
      <c r="J13" s="203">
        <v>244</v>
      </c>
      <c r="K13" s="326">
        <v>679037.52</v>
      </c>
      <c r="L13" s="72">
        <v>21877</v>
      </c>
      <c r="M13" s="341">
        <f t="shared" si="5"/>
        <v>31.038877359784248</v>
      </c>
    </row>
    <row r="14" spans="1:13" ht="15" customHeight="1" x14ac:dyDescent="0.2">
      <c r="A14" s="229" t="s">
        <v>38</v>
      </c>
      <c r="B14" s="203">
        <f t="shared" si="0"/>
        <v>869</v>
      </c>
      <c r="C14" s="326">
        <f t="shared" si="1"/>
        <v>2658312.9300000002</v>
      </c>
      <c r="D14" s="72">
        <f t="shared" si="2"/>
        <v>91973</v>
      </c>
      <c r="E14" s="341">
        <f t="shared" si="3"/>
        <v>28.903188218281453</v>
      </c>
      <c r="F14" s="203">
        <v>2</v>
      </c>
      <c r="G14" s="326">
        <v>4932.2</v>
      </c>
      <c r="H14" s="72">
        <v>104</v>
      </c>
      <c r="I14" s="341">
        <f t="shared" si="4"/>
        <v>47.424999999999997</v>
      </c>
      <c r="J14" s="203">
        <v>867</v>
      </c>
      <c r="K14" s="326">
        <v>2653380.73</v>
      </c>
      <c r="L14" s="72">
        <v>91869</v>
      </c>
      <c r="M14" s="341">
        <f t="shared" si="5"/>
        <v>28.882220662029628</v>
      </c>
    </row>
    <row r="15" spans="1:13" ht="15" customHeight="1" x14ac:dyDescent="0.2">
      <c r="A15" s="229" t="s">
        <v>39</v>
      </c>
      <c r="B15" s="203">
        <f t="shared" si="0"/>
        <v>617</v>
      </c>
      <c r="C15" s="326">
        <f t="shared" si="1"/>
        <v>1884195.08</v>
      </c>
      <c r="D15" s="72">
        <f t="shared" si="2"/>
        <v>77360</v>
      </c>
      <c r="E15" s="341">
        <f t="shared" si="3"/>
        <v>24.356192864529472</v>
      </c>
      <c r="F15" s="203">
        <v>2</v>
      </c>
      <c r="G15" s="326">
        <v>9982.07</v>
      </c>
      <c r="H15" s="72">
        <v>135</v>
      </c>
      <c r="I15" s="341">
        <f t="shared" si="4"/>
        <v>73.941259259259255</v>
      </c>
      <c r="J15" s="203">
        <v>615</v>
      </c>
      <c r="K15" s="326">
        <v>1874213.01</v>
      </c>
      <c r="L15" s="72">
        <v>77225</v>
      </c>
      <c r="M15" s="341">
        <f t="shared" si="5"/>
        <v>24.269511298154743</v>
      </c>
    </row>
    <row r="16" spans="1:13" ht="15" customHeight="1" x14ac:dyDescent="0.2">
      <c r="A16" s="229" t="s">
        <v>40</v>
      </c>
      <c r="B16" s="203">
        <f t="shared" si="0"/>
        <v>580</v>
      </c>
      <c r="C16" s="326">
        <f t="shared" si="1"/>
        <v>1760387.0999999999</v>
      </c>
      <c r="D16" s="72">
        <f t="shared" si="2"/>
        <v>58851</v>
      </c>
      <c r="E16" s="341">
        <f t="shared" si="3"/>
        <v>29.912611510424629</v>
      </c>
      <c r="F16" s="203">
        <v>2</v>
      </c>
      <c r="G16" s="326">
        <v>4962.9399999999996</v>
      </c>
      <c r="H16" s="72">
        <v>161</v>
      </c>
      <c r="I16" s="341">
        <f t="shared" si="4"/>
        <v>30.825714285714284</v>
      </c>
      <c r="J16" s="203">
        <v>578</v>
      </c>
      <c r="K16" s="326">
        <v>1755424.16</v>
      </c>
      <c r="L16" s="72">
        <v>58690</v>
      </c>
      <c r="M16" s="341">
        <f t="shared" si="5"/>
        <v>29.910106662123017</v>
      </c>
    </row>
    <row r="17" spans="1:13" ht="15" customHeight="1" x14ac:dyDescent="0.2">
      <c r="A17" s="229" t="s">
        <v>41</v>
      </c>
      <c r="B17" s="203">
        <f t="shared" si="0"/>
        <v>542</v>
      </c>
      <c r="C17" s="326">
        <f t="shared" si="1"/>
        <v>1501523.67</v>
      </c>
      <c r="D17" s="72">
        <f t="shared" si="2"/>
        <v>57755</v>
      </c>
      <c r="E17" s="341">
        <f t="shared" si="3"/>
        <v>25.99815894727729</v>
      </c>
      <c r="F17" s="203">
        <v>5</v>
      </c>
      <c r="G17" s="326">
        <v>10422.780000000001</v>
      </c>
      <c r="H17" s="72">
        <v>289</v>
      </c>
      <c r="I17" s="341">
        <f t="shared" si="4"/>
        <v>36.064982698961941</v>
      </c>
      <c r="J17" s="203">
        <v>537</v>
      </c>
      <c r="K17" s="326">
        <v>1491100.89</v>
      </c>
      <c r="L17" s="72">
        <v>57466</v>
      </c>
      <c r="M17" s="341">
        <f t="shared" si="5"/>
        <v>25.947532279956842</v>
      </c>
    </row>
    <row r="18" spans="1:13" ht="15" customHeight="1" x14ac:dyDescent="0.2">
      <c r="A18" s="229" t="s">
        <v>42</v>
      </c>
      <c r="B18" s="203">
        <f t="shared" si="0"/>
        <v>607</v>
      </c>
      <c r="C18" s="326">
        <f t="shared" si="1"/>
        <v>1879443.92</v>
      </c>
      <c r="D18" s="72">
        <f t="shared" si="2"/>
        <v>63826</v>
      </c>
      <c r="E18" s="341">
        <f t="shared" si="3"/>
        <v>29.446368564534829</v>
      </c>
      <c r="F18" s="203">
        <v>1</v>
      </c>
      <c r="G18" s="326">
        <v>4619.28</v>
      </c>
      <c r="H18" s="72">
        <v>76</v>
      </c>
      <c r="I18" s="341">
        <f t="shared" si="4"/>
        <v>60.779999999999994</v>
      </c>
      <c r="J18" s="203">
        <v>606</v>
      </c>
      <c r="K18" s="326">
        <v>1874824.64</v>
      </c>
      <c r="L18" s="72">
        <v>63750</v>
      </c>
      <c r="M18" s="341">
        <f t="shared" si="5"/>
        <v>29.409013960784311</v>
      </c>
    </row>
    <row r="19" spans="1:13" ht="15" customHeight="1" x14ac:dyDescent="0.2">
      <c r="A19" s="229" t="s">
        <v>43</v>
      </c>
      <c r="B19" s="203">
        <f t="shared" si="0"/>
        <v>423</v>
      </c>
      <c r="C19" s="326">
        <f t="shared" si="1"/>
        <v>1245519.1100000001</v>
      </c>
      <c r="D19" s="72">
        <f t="shared" si="2"/>
        <v>43921</v>
      </c>
      <c r="E19" s="341">
        <f t="shared" si="3"/>
        <v>28.358168302178914</v>
      </c>
      <c r="F19" s="203">
        <v>2</v>
      </c>
      <c r="G19" s="326">
        <v>6587.26</v>
      </c>
      <c r="H19" s="72">
        <v>107</v>
      </c>
      <c r="I19" s="341">
        <f t="shared" si="4"/>
        <v>61.563177570093458</v>
      </c>
      <c r="J19" s="203">
        <v>421</v>
      </c>
      <c r="K19" s="326">
        <v>1238931.8500000001</v>
      </c>
      <c r="L19" s="72">
        <v>43814</v>
      </c>
      <c r="M19" s="341">
        <f t="shared" si="5"/>
        <v>28.277076961701741</v>
      </c>
    </row>
    <row r="20" spans="1:13" ht="15" customHeight="1" x14ac:dyDescent="0.2">
      <c r="A20" s="229" t="s">
        <v>44</v>
      </c>
      <c r="B20" s="203">
        <f t="shared" si="0"/>
        <v>1223</v>
      </c>
      <c r="C20" s="326">
        <f t="shared" si="1"/>
        <v>3592264.8200000003</v>
      </c>
      <c r="D20" s="72">
        <f t="shared" si="2"/>
        <v>121725</v>
      </c>
      <c r="E20" s="341">
        <f t="shared" si="3"/>
        <v>29.511315013349765</v>
      </c>
      <c r="F20" s="203">
        <v>3</v>
      </c>
      <c r="G20" s="326">
        <v>5776.43</v>
      </c>
      <c r="H20" s="72">
        <v>219</v>
      </c>
      <c r="I20" s="341">
        <f t="shared" si="4"/>
        <v>26.376392694063927</v>
      </c>
      <c r="J20" s="203">
        <v>1220</v>
      </c>
      <c r="K20" s="326">
        <v>3586488.39</v>
      </c>
      <c r="L20" s="72">
        <v>121506</v>
      </c>
      <c r="M20" s="341">
        <f t="shared" si="5"/>
        <v>29.516965335045185</v>
      </c>
    </row>
    <row r="21" spans="1:13" ht="15" customHeight="1" x14ac:dyDescent="0.2">
      <c r="A21" s="229" t="s">
        <v>45</v>
      </c>
      <c r="B21" s="203">
        <f t="shared" si="0"/>
        <v>528</v>
      </c>
      <c r="C21" s="326">
        <f t="shared" si="1"/>
        <v>1562553.02</v>
      </c>
      <c r="D21" s="72">
        <f t="shared" si="2"/>
        <v>50488</v>
      </c>
      <c r="E21" s="341">
        <f t="shared" si="3"/>
        <v>30.948998177784819</v>
      </c>
      <c r="F21" s="203">
        <v>4</v>
      </c>
      <c r="G21" s="326">
        <v>6652.67</v>
      </c>
      <c r="H21" s="72">
        <v>197</v>
      </c>
      <c r="I21" s="341">
        <f t="shared" si="4"/>
        <v>33.769898477157362</v>
      </c>
      <c r="J21" s="203">
        <v>524</v>
      </c>
      <c r="K21" s="326">
        <v>1555900.35</v>
      </c>
      <c r="L21" s="72">
        <v>50291</v>
      </c>
      <c r="M21" s="341">
        <f t="shared" si="5"/>
        <v>30.93794814181464</v>
      </c>
    </row>
    <row r="22" spans="1:13" ht="15" customHeight="1" x14ac:dyDescent="0.2">
      <c r="A22" s="229" t="s">
        <v>46</v>
      </c>
      <c r="B22" s="203">
        <f t="shared" si="0"/>
        <v>1112</v>
      </c>
      <c r="C22" s="326">
        <f t="shared" si="1"/>
        <v>3347679.18</v>
      </c>
      <c r="D22" s="72">
        <f t="shared" si="2"/>
        <v>106074</v>
      </c>
      <c r="E22" s="341">
        <f t="shared" si="3"/>
        <v>31.559846710786811</v>
      </c>
      <c r="F22" s="203">
        <v>3</v>
      </c>
      <c r="G22" s="326">
        <v>4619.3500000000004</v>
      </c>
      <c r="H22" s="72">
        <v>136</v>
      </c>
      <c r="I22" s="341">
        <f t="shared" si="4"/>
        <v>33.965808823529414</v>
      </c>
      <c r="J22" s="203">
        <v>1109</v>
      </c>
      <c r="K22" s="326">
        <v>3343059.83</v>
      </c>
      <c r="L22" s="72">
        <v>105938</v>
      </c>
      <c r="M22" s="341">
        <f t="shared" si="5"/>
        <v>31.556758009401726</v>
      </c>
    </row>
    <row r="23" spans="1:13" ht="15" customHeight="1" x14ac:dyDescent="0.2">
      <c r="A23" s="229" t="s">
        <v>47</v>
      </c>
      <c r="B23" s="203">
        <f t="shared" si="0"/>
        <v>5271</v>
      </c>
      <c r="C23" s="326">
        <f t="shared" si="1"/>
        <v>17058429.830000002</v>
      </c>
      <c r="D23" s="72">
        <f t="shared" si="2"/>
        <v>577671</v>
      </c>
      <c r="E23" s="341">
        <f t="shared" si="3"/>
        <v>29.529662783833707</v>
      </c>
      <c r="F23" s="203">
        <v>27</v>
      </c>
      <c r="G23" s="326">
        <v>89436.89</v>
      </c>
      <c r="H23" s="72">
        <v>2149</v>
      </c>
      <c r="I23" s="341">
        <f t="shared" si="4"/>
        <v>41.617910656119122</v>
      </c>
      <c r="J23" s="203">
        <v>5244</v>
      </c>
      <c r="K23" s="326">
        <v>16968992.940000001</v>
      </c>
      <c r="L23" s="72">
        <v>575522</v>
      </c>
      <c r="M23" s="341">
        <f t="shared" si="5"/>
        <v>29.484525248383211</v>
      </c>
    </row>
    <row r="24" spans="1:13" ht="15" customHeight="1" x14ac:dyDescent="0.2">
      <c r="A24" s="229" t="s">
        <v>48</v>
      </c>
      <c r="B24" s="203">
        <f t="shared" si="0"/>
        <v>563</v>
      </c>
      <c r="C24" s="326">
        <f t="shared" si="1"/>
        <v>1612539.53</v>
      </c>
      <c r="D24" s="72">
        <f t="shared" si="2"/>
        <v>51934</v>
      </c>
      <c r="E24" s="341">
        <f>C24/D24</f>
        <v>31.049784919320675</v>
      </c>
      <c r="F24" s="203"/>
      <c r="G24" s="326"/>
      <c r="H24" s="72"/>
      <c r="I24" s="341"/>
      <c r="J24" s="203">
        <v>563</v>
      </c>
      <c r="K24" s="326">
        <v>1612539.53</v>
      </c>
      <c r="L24" s="72">
        <v>51934</v>
      </c>
      <c r="M24" s="341">
        <f>K24/L24</f>
        <v>31.049784919320675</v>
      </c>
    </row>
    <row r="25" spans="1:13" ht="15" customHeight="1" x14ac:dyDescent="0.2">
      <c r="A25" s="229" t="s">
        <v>49</v>
      </c>
      <c r="B25" s="203">
        <f t="shared" si="0"/>
        <v>1161</v>
      </c>
      <c r="C25" s="326">
        <f t="shared" si="1"/>
        <v>3707155.54</v>
      </c>
      <c r="D25" s="72">
        <f t="shared" si="2"/>
        <v>121795</v>
      </c>
      <c r="E25" s="341">
        <f t="shared" si="3"/>
        <v>30.437666078246234</v>
      </c>
      <c r="F25" s="203">
        <v>1</v>
      </c>
      <c r="G25" s="326">
        <v>2909.2</v>
      </c>
      <c r="H25" s="72">
        <v>95</v>
      </c>
      <c r="I25" s="341">
        <f t="shared" ref="I25:I28" si="6">G25/H25</f>
        <v>30.623157894736842</v>
      </c>
      <c r="J25" s="203">
        <v>1160</v>
      </c>
      <c r="K25" s="326">
        <v>3704246.34</v>
      </c>
      <c r="L25" s="72">
        <v>121700</v>
      </c>
      <c r="M25" s="341">
        <f t="shared" ref="M25:M28" si="7">K25/L25</f>
        <v>30.437521281840592</v>
      </c>
    </row>
    <row r="26" spans="1:13" ht="15" customHeight="1" x14ac:dyDescent="0.2">
      <c r="A26" s="229" t="s">
        <v>50</v>
      </c>
      <c r="B26" s="203">
        <f t="shared" si="0"/>
        <v>422</v>
      </c>
      <c r="C26" s="326">
        <f t="shared" si="1"/>
        <v>1288662.69</v>
      </c>
      <c r="D26" s="72">
        <f t="shared" si="2"/>
        <v>41522</v>
      </c>
      <c r="E26" s="341">
        <f t="shared" si="3"/>
        <v>31.035660372814409</v>
      </c>
      <c r="F26" s="203"/>
      <c r="G26" s="326"/>
      <c r="H26" s="72"/>
      <c r="I26" s="341"/>
      <c r="J26" s="203">
        <v>422</v>
      </c>
      <c r="K26" s="326">
        <v>1288662.69</v>
      </c>
      <c r="L26" s="72">
        <v>41522</v>
      </c>
      <c r="M26" s="341">
        <f t="shared" si="7"/>
        <v>31.035660372814409</v>
      </c>
    </row>
    <row r="27" spans="1:13" ht="15" customHeight="1" x14ac:dyDescent="0.2">
      <c r="A27" s="229" t="s">
        <v>51</v>
      </c>
      <c r="B27" s="203">
        <f t="shared" si="0"/>
        <v>788</v>
      </c>
      <c r="C27" s="326">
        <f t="shared" si="1"/>
        <v>2385339.52</v>
      </c>
      <c r="D27" s="72">
        <f t="shared" si="2"/>
        <v>92757</v>
      </c>
      <c r="E27" s="341">
        <f t="shared" si="3"/>
        <v>25.716005476675615</v>
      </c>
      <c r="F27" s="203">
        <v>2</v>
      </c>
      <c r="G27" s="326">
        <v>4340.3999999999996</v>
      </c>
      <c r="H27" s="72">
        <v>123</v>
      </c>
      <c r="I27" s="341">
        <f t="shared" si="6"/>
        <v>35.287804878048775</v>
      </c>
      <c r="J27" s="203">
        <v>786</v>
      </c>
      <c r="K27" s="326">
        <v>2380999.12</v>
      </c>
      <c r="L27" s="72">
        <v>92634</v>
      </c>
      <c r="M27" s="341">
        <f t="shared" si="7"/>
        <v>25.703295982036835</v>
      </c>
    </row>
    <row r="28" spans="1:13" ht="15" customHeight="1" x14ac:dyDescent="0.2">
      <c r="A28" s="229" t="s">
        <v>52</v>
      </c>
      <c r="B28" s="203">
        <f t="shared" si="0"/>
        <v>515</v>
      </c>
      <c r="C28" s="326">
        <f t="shared" si="1"/>
        <v>1434206.84</v>
      </c>
      <c r="D28" s="72">
        <f t="shared" si="2"/>
        <v>50235</v>
      </c>
      <c r="E28" s="341">
        <f t="shared" si="3"/>
        <v>28.549952025480245</v>
      </c>
      <c r="F28" s="203">
        <v>3</v>
      </c>
      <c r="G28" s="326">
        <v>12774.08</v>
      </c>
      <c r="H28" s="72">
        <v>186</v>
      </c>
      <c r="I28" s="341">
        <f t="shared" si="6"/>
        <v>68.677849462365586</v>
      </c>
      <c r="J28" s="203">
        <v>512</v>
      </c>
      <c r="K28" s="326">
        <v>1421432.76</v>
      </c>
      <c r="L28" s="72">
        <v>50049</v>
      </c>
      <c r="M28" s="341">
        <f t="shared" si="7"/>
        <v>28.400822394053826</v>
      </c>
    </row>
    <row r="29" spans="1:13" ht="15" customHeight="1" x14ac:dyDescent="0.2">
      <c r="A29" s="229" t="s">
        <v>53</v>
      </c>
      <c r="B29" s="203">
        <f t="shared" si="0"/>
        <v>22535</v>
      </c>
      <c r="C29" s="326">
        <f t="shared" si="1"/>
        <v>96604283.850000009</v>
      </c>
      <c r="D29" s="72">
        <f t="shared" si="2"/>
        <v>3223674</v>
      </c>
      <c r="E29" s="341">
        <f>C29/D29</f>
        <v>29.967138069792419</v>
      </c>
      <c r="F29" s="203">
        <v>83</v>
      </c>
      <c r="G29" s="326">
        <v>331016.95</v>
      </c>
      <c r="H29" s="72">
        <v>5894</v>
      </c>
      <c r="I29" s="341">
        <f>G29/H29</f>
        <v>56.161681370885645</v>
      </c>
      <c r="J29" s="203">
        <v>22452</v>
      </c>
      <c r="K29" s="326">
        <v>96273266.900000006</v>
      </c>
      <c r="L29" s="72">
        <v>3217780</v>
      </c>
      <c r="M29" s="341">
        <f>K29/L29</f>
        <v>29.919157586907744</v>
      </c>
    </row>
    <row r="30" spans="1:13" ht="15" customHeight="1" x14ac:dyDescent="0.2">
      <c r="A30" s="229" t="s">
        <v>54</v>
      </c>
      <c r="B30" s="203">
        <f t="shared" si="0"/>
        <v>1426</v>
      </c>
      <c r="C30" s="326">
        <f t="shared" si="1"/>
        <v>4714655.6900000004</v>
      </c>
      <c r="D30" s="72">
        <f t="shared" si="2"/>
        <v>222439</v>
      </c>
      <c r="E30" s="341">
        <f t="shared" ref="E30:E37" si="8">C30/D30</f>
        <v>21.195274614613446</v>
      </c>
      <c r="F30" s="203">
        <v>7</v>
      </c>
      <c r="G30" s="326">
        <v>35444.949999999997</v>
      </c>
      <c r="H30" s="72">
        <v>526</v>
      </c>
      <c r="I30" s="341">
        <f t="shared" ref="I30:I37" si="9">G30/H30</f>
        <v>67.385836501901139</v>
      </c>
      <c r="J30" s="203">
        <v>1419</v>
      </c>
      <c r="K30" s="326">
        <v>4679210.74</v>
      </c>
      <c r="L30" s="72">
        <v>221913</v>
      </c>
      <c r="M30" s="341">
        <f t="shared" ref="M30:M37" si="10">K30/L30</f>
        <v>21.085789205679703</v>
      </c>
    </row>
    <row r="31" spans="1:13" ht="15" customHeight="1" x14ac:dyDescent="0.2">
      <c r="A31" s="229" t="s">
        <v>55</v>
      </c>
      <c r="B31" s="203">
        <f t="shared" si="0"/>
        <v>1730</v>
      </c>
      <c r="C31" s="326">
        <f t="shared" si="1"/>
        <v>5317076.08</v>
      </c>
      <c r="D31" s="72">
        <f t="shared" si="2"/>
        <v>198898</v>
      </c>
      <c r="E31" s="341">
        <f t="shared" si="8"/>
        <v>26.732677452764733</v>
      </c>
      <c r="F31" s="203">
        <v>10</v>
      </c>
      <c r="G31" s="326">
        <v>31109.7</v>
      </c>
      <c r="H31" s="72">
        <v>656</v>
      </c>
      <c r="I31" s="341">
        <f t="shared" si="9"/>
        <v>47.423323170731706</v>
      </c>
      <c r="J31" s="203">
        <v>1720</v>
      </c>
      <c r="K31" s="326">
        <v>5285966.38</v>
      </c>
      <c r="L31" s="72">
        <v>198242</v>
      </c>
      <c r="M31" s="341">
        <f t="shared" si="10"/>
        <v>26.664210308612706</v>
      </c>
    </row>
    <row r="32" spans="1:13" ht="15" customHeight="1" x14ac:dyDescent="0.2">
      <c r="A32" s="229" t="s">
        <v>56</v>
      </c>
      <c r="B32" s="203">
        <f t="shared" si="0"/>
        <v>644</v>
      </c>
      <c r="C32" s="326">
        <f t="shared" si="1"/>
        <v>1870926.57</v>
      </c>
      <c r="D32" s="72">
        <f t="shared" si="2"/>
        <v>61293</v>
      </c>
      <c r="E32" s="341">
        <f t="shared" si="8"/>
        <v>30.524310606431403</v>
      </c>
      <c r="F32" s="203"/>
      <c r="G32" s="326"/>
      <c r="H32" s="72"/>
      <c r="I32" s="341"/>
      <c r="J32" s="203">
        <v>644</v>
      </c>
      <c r="K32" s="326">
        <v>1870926.57</v>
      </c>
      <c r="L32" s="72">
        <v>61293</v>
      </c>
      <c r="M32" s="341">
        <f t="shared" si="10"/>
        <v>30.524310606431403</v>
      </c>
    </row>
    <row r="33" spans="1:14" ht="15" customHeight="1" x14ac:dyDescent="0.2">
      <c r="A33" s="229" t="s">
        <v>57</v>
      </c>
      <c r="B33" s="203">
        <f t="shared" si="0"/>
        <v>458</v>
      </c>
      <c r="C33" s="326">
        <f t="shared" si="1"/>
        <v>1324168.77</v>
      </c>
      <c r="D33" s="72">
        <f t="shared" si="2"/>
        <v>42940</v>
      </c>
      <c r="E33" s="341">
        <f t="shared" si="8"/>
        <v>30.837651839776434</v>
      </c>
      <c r="F33" s="203"/>
      <c r="G33" s="326"/>
      <c r="H33" s="72"/>
      <c r="I33" s="341"/>
      <c r="J33" s="203">
        <v>458</v>
      </c>
      <c r="K33" s="326">
        <v>1324168.77</v>
      </c>
      <c r="L33" s="72">
        <v>42940</v>
      </c>
      <c r="M33" s="341">
        <f t="shared" si="10"/>
        <v>30.837651839776434</v>
      </c>
    </row>
    <row r="34" spans="1:14" ht="15" customHeight="1" x14ac:dyDescent="0.2">
      <c r="A34" s="229" t="s">
        <v>58</v>
      </c>
      <c r="B34" s="203">
        <f>F34+J34</f>
        <v>1014</v>
      </c>
      <c r="C34" s="326">
        <f t="shared" si="1"/>
        <v>2984974.04</v>
      </c>
      <c r="D34" s="72">
        <f t="shared" si="2"/>
        <v>105914</v>
      </c>
      <c r="E34" s="341">
        <f t="shared" si="8"/>
        <v>28.182997903959816</v>
      </c>
      <c r="F34" s="203"/>
      <c r="G34" s="326"/>
      <c r="H34" s="72"/>
      <c r="I34" s="341"/>
      <c r="J34" s="203">
        <v>1014</v>
      </c>
      <c r="K34" s="326">
        <v>2984974.04</v>
      </c>
      <c r="L34" s="72">
        <v>105914</v>
      </c>
      <c r="M34" s="341">
        <f t="shared" si="10"/>
        <v>28.182997903959816</v>
      </c>
    </row>
    <row r="35" spans="1:14" ht="15" customHeight="1" x14ac:dyDescent="0.2">
      <c r="A35" s="229" t="s">
        <v>59</v>
      </c>
      <c r="B35" s="203">
        <f t="shared" si="0"/>
        <v>800</v>
      </c>
      <c r="C35" s="326">
        <f t="shared" si="1"/>
        <v>2335622.34</v>
      </c>
      <c r="D35" s="72">
        <f t="shared" si="2"/>
        <v>81033</v>
      </c>
      <c r="E35" s="341">
        <f t="shared" si="8"/>
        <v>28.823100958868608</v>
      </c>
      <c r="F35" s="203">
        <v>3</v>
      </c>
      <c r="G35" s="326">
        <v>12839.21</v>
      </c>
      <c r="H35" s="72">
        <v>223</v>
      </c>
      <c r="I35" s="341">
        <f t="shared" si="9"/>
        <v>57.574932735426003</v>
      </c>
      <c r="J35" s="203">
        <v>797</v>
      </c>
      <c r="K35" s="326">
        <v>2322783.13</v>
      </c>
      <c r="L35" s="72">
        <v>80810</v>
      </c>
      <c r="M35" s="341">
        <f t="shared" si="10"/>
        <v>28.743758569483973</v>
      </c>
    </row>
    <row r="36" spans="1:14" ht="15" customHeight="1" x14ac:dyDescent="0.2">
      <c r="A36" s="229" t="s">
        <v>60</v>
      </c>
      <c r="B36" s="203">
        <f>F36+J36</f>
        <v>642</v>
      </c>
      <c r="C36" s="326">
        <f t="shared" si="1"/>
        <v>1838096.82</v>
      </c>
      <c r="D36" s="72">
        <f t="shared" si="2"/>
        <v>62135</v>
      </c>
      <c r="E36" s="341">
        <f t="shared" si="8"/>
        <v>29.582309809286233</v>
      </c>
      <c r="F36" s="203">
        <v>7</v>
      </c>
      <c r="G36" s="326">
        <v>12084.37</v>
      </c>
      <c r="H36" s="72">
        <v>546</v>
      </c>
      <c r="I36" s="341">
        <f t="shared" si="9"/>
        <v>22.132545787545791</v>
      </c>
      <c r="J36" s="203">
        <v>635</v>
      </c>
      <c r="K36" s="326">
        <v>1826012.45</v>
      </c>
      <c r="L36" s="72">
        <v>61589</v>
      </c>
      <c r="M36" s="341">
        <f t="shared" si="10"/>
        <v>29.648353602104272</v>
      </c>
      <c r="N36" s="196"/>
    </row>
    <row r="37" spans="1:14" ht="20.100000000000001" customHeight="1" x14ac:dyDescent="0.2">
      <c r="A37" s="304" t="s">
        <v>5</v>
      </c>
      <c r="B37" s="306">
        <f>SUM(B9:B36)</f>
        <v>54261</v>
      </c>
      <c r="C37" s="329">
        <f>SUM(C9:C36)</f>
        <v>193775740.18000001</v>
      </c>
      <c r="D37" s="305">
        <f>SUM(D9:D36)</f>
        <v>6658903</v>
      </c>
      <c r="E37" s="342">
        <f t="shared" si="8"/>
        <v>29.100249722814706</v>
      </c>
      <c r="F37" s="306">
        <f>SUM(F9:F36)</f>
        <v>203</v>
      </c>
      <c r="G37" s="329">
        <f>SUM(G9:G36)</f>
        <v>691087.53999999992</v>
      </c>
      <c r="H37" s="114">
        <f>SUM(H9:H36)</f>
        <v>14177</v>
      </c>
      <c r="I37" s="342">
        <f t="shared" si="9"/>
        <v>48.747093179092893</v>
      </c>
      <c r="J37" s="205">
        <f>SUM(J9:J36)</f>
        <v>54058</v>
      </c>
      <c r="K37" s="329">
        <f>SUM(K9:K36)</f>
        <v>193084652.63999999</v>
      </c>
      <c r="L37" s="114">
        <f>SUM(L9:L36)</f>
        <v>6644726</v>
      </c>
      <c r="M37" s="342">
        <f t="shared" si="10"/>
        <v>29.058331771693819</v>
      </c>
    </row>
    <row r="38" spans="1:14" ht="9.9499999999999993" customHeight="1" x14ac:dyDescent="0.2"/>
    <row r="39" spans="1:14" ht="28.5" customHeight="1" x14ac:dyDescent="0.2">
      <c r="A39" s="371" t="s">
        <v>318</v>
      </c>
      <c r="B39" s="371"/>
      <c r="C39" s="371"/>
      <c r="D39" s="371"/>
      <c r="E39" s="371"/>
      <c r="F39" s="371"/>
      <c r="G39" s="371"/>
      <c r="H39" s="371"/>
      <c r="I39" s="371"/>
      <c r="J39" s="371"/>
      <c r="K39" s="371"/>
      <c r="L39" s="371"/>
      <c r="M39" s="371"/>
    </row>
    <row r="40" spans="1:14" ht="15" customHeight="1" x14ac:dyDescent="0.2">
      <c r="A40" s="357" t="s">
        <v>232</v>
      </c>
      <c r="B40" s="357"/>
      <c r="C40" s="357"/>
      <c r="D40" s="357"/>
      <c r="E40" s="357"/>
      <c r="F40" s="357"/>
      <c r="G40" s="357"/>
      <c r="H40" s="357"/>
      <c r="I40" s="357"/>
      <c r="J40" s="357"/>
      <c r="K40" s="357"/>
      <c r="L40" s="357"/>
    </row>
    <row r="41" spans="1:14" ht="15" customHeight="1" x14ac:dyDescent="0.2">
      <c r="A41" s="357" t="s">
        <v>170</v>
      </c>
      <c r="B41" s="357"/>
      <c r="C41" s="357"/>
      <c r="D41" s="357"/>
      <c r="E41" s="357"/>
      <c r="F41" s="357"/>
      <c r="G41" s="357"/>
      <c r="H41" s="357"/>
      <c r="I41" s="357"/>
      <c r="J41" s="357"/>
      <c r="K41" s="357"/>
      <c r="L41" s="357"/>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73" zoomScaleNormal="73" zoomScaleSheetLayoutView="82" workbookViewId="0">
      <selection activeCell="S17" sqref="S17"/>
    </sheetView>
  </sheetViews>
  <sheetFormatPr defaultRowHeight="12.75" x14ac:dyDescent="0.2"/>
  <cols>
    <col min="1" max="1" width="22.7109375" customWidth="1"/>
    <col min="2" max="2" width="13.7109375" customWidth="1"/>
    <col min="3" max="3" width="18.7109375" customWidth="1"/>
    <col min="4" max="4" width="13.7109375" customWidth="1"/>
    <col min="5" max="5" width="14.85546875" customWidth="1"/>
    <col min="13" max="13" width="14.28515625" bestFit="1" customWidth="1"/>
  </cols>
  <sheetData>
    <row r="1" spans="1:5" s="5" customFormat="1" ht="15" x14ac:dyDescent="0.2">
      <c r="A1" s="147" t="s">
        <v>64</v>
      </c>
      <c r="B1" s="74"/>
      <c r="C1" s="74"/>
      <c r="D1" s="78"/>
      <c r="E1" s="76"/>
    </row>
    <row r="2" spans="1:5" s="5" customFormat="1" ht="15" x14ac:dyDescent="0.2">
      <c r="A2" s="147"/>
      <c r="B2" s="239"/>
      <c r="C2" s="239"/>
      <c r="D2" s="78"/>
      <c r="E2" s="76"/>
    </row>
    <row r="3" spans="1:5" s="5" customFormat="1" ht="15" customHeight="1" x14ac:dyDescent="0.2">
      <c r="A3" s="376" t="s">
        <v>252</v>
      </c>
      <c r="B3" s="376"/>
      <c r="C3" s="376"/>
      <c r="D3" s="376"/>
      <c r="E3" s="376"/>
    </row>
    <row r="4" spans="1:5" ht="45" customHeight="1" x14ac:dyDescent="0.2">
      <c r="A4" s="385" t="s">
        <v>320</v>
      </c>
      <c r="B4" s="385"/>
      <c r="C4" s="385"/>
      <c r="D4" s="385"/>
      <c r="E4" s="385"/>
    </row>
    <row r="5" spans="1:5" ht="15" customHeight="1" x14ac:dyDescent="0.2"/>
    <row r="6" spans="1:5" ht="50.1" customHeight="1" x14ac:dyDescent="0.2">
      <c r="A6" s="132" t="s">
        <v>227</v>
      </c>
      <c r="B6" s="131" t="s">
        <v>132</v>
      </c>
      <c r="C6" s="270" t="s">
        <v>264</v>
      </c>
      <c r="D6" s="132" t="s">
        <v>66</v>
      </c>
      <c r="E6" s="202" t="s">
        <v>259</v>
      </c>
    </row>
    <row r="7" spans="1:5" ht="20.100000000000001" customHeight="1" x14ac:dyDescent="0.2">
      <c r="A7" s="117">
        <v>1</v>
      </c>
      <c r="B7" s="116">
        <v>2</v>
      </c>
      <c r="C7" s="117">
        <v>3</v>
      </c>
      <c r="D7" s="117">
        <v>4</v>
      </c>
      <c r="E7" s="117" t="s">
        <v>169</v>
      </c>
    </row>
    <row r="8" spans="1:5" ht="15" customHeight="1" x14ac:dyDescent="0.2">
      <c r="A8" s="89" t="s">
        <v>33</v>
      </c>
      <c r="B8" s="72">
        <v>330</v>
      </c>
      <c r="C8" s="326">
        <v>114725.89</v>
      </c>
      <c r="D8" s="72">
        <v>2830</v>
      </c>
      <c r="E8" s="326">
        <f>C8/D8</f>
        <v>40.539183745583038</v>
      </c>
    </row>
    <row r="9" spans="1:5" ht="15" customHeight="1" x14ac:dyDescent="0.2">
      <c r="A9" s="89" t="s">
        <v>34</v>
      </c>
      <c r="B9" s="72">
        <v>400</v>
      </c>
      <c r="C9" s="326">
        <v>165530.16</v>
      </c>
      <c r="D9" s="72">
        <v>3545</v>
      </c>
      <c r="E9" s="326">
        <f>C9/D9</f>
        <v>46.693980253878706</v>
      </c>
    </row>
    <row r="10" spans="1:5" ht="15" customHeight="1" x14ac:dyDescent="0.2">
      <c r="A10" s="89" t="s">
        <v>35</v>
      </c>
      <c r="B10" s="72">
        <v>666</v>
      </c>
      <c r="C10" s="326">
        <v>304120.49</v>
      </c>
      <c r="D10" s="72">
        <v>5883</v>
      </c>
      <c r="E10" s="326">
        <f t="shared" ref="E10:E35" si="0">C10/D10</f>
        <v>51.694796872344043</v>
      </c>
    </row>
    <row r="11" spans="1:5" ht="15" customHeight="1" x14ac:dyDescent="0.2">
      <c r="A11" s="89" t="s">
        <v>36</v>
      </c>
      <c r="B11" s="72">
        <v>208</v>
      </c>
      <c r="C11" s="326">
        <v>80697.17</v>
      </c>
      <c r="D11" s="72">
        <v>1810</v>
      </c>
      <c r="E11" s="326">
        <f t="shared" si="0"/>
        <v>44.584071823204418</v>
      </c>
    </row>
    <row r="12" spans="1:5" ht="15" customHeight="1" x14ac:dyDescent="0.2">
      <c r="A12" s="89" t="s">
        <v>37</v>
      </c>
      <c r="B12" s="72">
        <v>18</v>
      </c>
      <c r="C12" s="326">
        <v>7043.77</v>
      </c>
      <c r="D12" s="72">
        <v>155</v>
      </c>
      <c r="E12" s="326">
        <f t="shared" si="0"/>
        <v>45.443677419354842</v>
      </c>
    </row>
    <row r="13" spans="1:5" ht="15" customHeight="1" x14ac:dyDescent="0.2">
      <c r="A13" s="89" t="s">
        <v>38</v>
      </c>
      <c r="B13" s="72">
        <v>139</v>
      </c>
      <c r="C13" s="326">
        <v>69476.89</v>
      </c>
      <c r="D13" s="72">
        <v>1264</v>
      </c>
      <c r="E13" s="326">
        <f t="shared" si="0"/>
        <v>54.965893987341772</v>
      </c>
    </row>
    <row r="14" spans="1:5" ht="15" customHeight="1" x14ac:dyDescent="0.2">
      <c r="A14" s="89" t="s">
        <v>39</v>
      </c>
      <c r="B14" s="72">
        <v>140</v>
      </c>
      <c r="C14" s="326">
        <v>61637.65</v>
      </c>
      <c r="D14" s="72">
        <v>1216</v>
      </c>
      <c r="E14" s="326">
        <f t="shared" si="0"/>
        <v>50.688856907894738</v>
      </c>
    </row>
    <row r="15" spans="1:5" ht="15" customHeight="1" x14ac:dyDescent="0.2">
      <c r="A15" s="89" t="s">
        <v>40</v>
      </c>
      <c r="B15" s="72">
        <v>87</v>
      </c>
      <c r="C15" s="326">
        <v>35123.83</v>
      </c>
      <c r="D15" s="72">
        <v>756</v>
      </c>
      <c r="E15" s="326">
        <f t="shared" si="0"/>
        <v>46.460092592592595</v>
      </c>
    </row>
    <row r="16" spans="1:5" ht="15" customHeight="1" x14ac:dyDescent="0.2">
      <c r="A16" s="89" t="s">
        <v>41</v>
      </c>
      <c r="B16" s="72">
        <v>87</v>
      </c>
      <c r="C16" s="326">
        <v>36593.99</v>
      </c>
      <c r="D16" s="72">
        <v>767</v>
      </c>
      <c r="E16" s="326">
        <f t="shared" si="0"/>
        <v>47.710547588005213</v>
      </c>
    </row>
    <row r="17" spans="1:5" ht="15" customHeight="1" x14ac:dyDescent="0.2">
      <c r="A17" s="89" t="s">
        <v>42</v>
      </c>
      <c r="B17" s="72">
        <v>121</v>
      </c>
      <c r="C17" s="326">
        <v>49052.6</v>
      </c>
      <c r="D17" s="72">
        <v>1001</v>
      </c>
      <c r="E17" s="326">
        <f t="shared" si="0"/>
        <v>49.003596403596404</v>
      </c>
    </row>
    <row r="18" spans="1:5" ht="15" customHeight="1" x14ac:dyDescent="0.2">
      <c r="A18" s="89" t="s">
        <v>43</v>
      </c>
      <c r="B18" s="72">
        <v>70</v>
      </c>
      <c r="C18" s="326">
        <v>29475.1</v>
      </c>
      <c r="D18" s="72">
        <v>623</v>
      </c>
      <c r="E18" s="326">
        <f t="shared" si="0"/>
        <v>47.311556982343497</v>
      </c>
    </row>
    <row r="19" spans="1:5" ht="15" customHeight="1" x14ac:dyDescent="0.2">
      <c r="A19" s="89" t="s">
        <v>44</v>
      </c>
      <c r="B19" s="72">
        <v>246</v>
      </c>
      <c r="C19" s="326">
        <v>104662.54</v>
      </c>
      <c r="D19" s="72">
        <v>2177</v>
      </c>
      <c r="E19" s="326">
        <f t="shared" si="0"/>
        <v>48.076499770326137</v>
      </c>
    </row>
    <row r="20" spans="1:5" ht="15" customHeight="1" x14ac:dyDescent="0.2">
      <c r="A20" s="89" t="s">
        <v>45</v>
      </c>
      <c r="B20" s="72">
        <v>103</v>
      </c>
      <c r="C20" s="326">
        <v>42410.55</v>
      </c>
      <c r="D20" s="72">
        <v>861</v>
      </c>
      <c r="E20" s="326">
        <f t="shared" si="0"/>
        <v>49.257317073170732</v>
      </c>
    </row>
    <row r="21" spans="1:5" ht="15" customHeight="1" x14ac:dyDescent="0.2">
      <c r="A21" s="89" t="s">
        <v>46</v>
      </c>
      <c r="B21" s="72">
        <v>179</v>
      </c>
      <c r="C21" s="326">
        <v>67927.94</v>
      </c>
      <c r="D21" s="72">
        <v>1496</v>
      </c>
      <c r="E21" s="326">
        <f t="shared" si="0"/>
        <v>45.406377005347593</v>
      </c>
    </row>
    <row r="22" spans="1:5" ht="15" customHeight="1" x14ac:dyDescent="0.2">
      <c r="A22" s="89" t="s">
        <v>47</v>
      </c>
      <c r="B22" s="72">
        <v>1110</v>
      </c>
      <c r="C22" s="326">
        <v>470200.38</v>
      </c>
      <c r="D22" s="72">
        <v>9333</v>
      </c>
      <c r="E22" s="326">
        <f t="shared" si="0"/>
        <v>50.380411443265828</v>
      </c>
    </row>
    <row r="23" spans="1:5" ht="15" customHeight="1" x14ac:dyDescent="0.2">
      <c r="A23" s="89" t="s">
        <v>48</v>
      </c>
      <c r="B23" s="72">
        <v>89</v>
      </c>
      <c r="C23" s="326">
        <v>33607.35</v>
      </c>
      <c r="D23" s="72">
        <v>787</v>
      </c>
      <c r="E23" s="326">
        <f t="shared" si="0"/>
        <v>42.703113087674716</v>
      </c>
    </row>
    <row r="24" spans="1:5" ht="15" customHeight="1" x14ac:dyDescent="0.2">
      <c r="A24" s="89" t="s">
        <v>49</v>
      </c>
      <c r="B24" s="72">
        <v>263</v>
      </c>
      <c r="C24" s="326">
        <v>109363.7</v>
      </c>
      <c r="D24" s="72">
        <v>2220</v>
      </c>
      <c r="E24" s="326">
        <f t="shared" si="0"/>
        <v>49.262927927927926</v>
      </c>
    </row>
    <row r="25" spans="1:5" ht="15" customHeight="1" x14ac:dyDescent="0.2">
      <c r="A25" s="89" t="s">
        <v>50</v>
      </c>
      <c r="B25" s="72">
        <v>53</v>
      </c>
      <c r="C25" s="326">
        <v>20601.03</v>
      </c>
      <c r="D25" s="72">
        <v>441</v>
      </c>
      <c r="E25" s="326">
        <f t="shared" si="0"/>
        <v>46.714353741496595</v>
      </c>
    </row>
    <row r="26" spans="1:5" ht="15" customHeight="1" x14ac:dyDescent="0.2">
      <c r="A26" s="89" t="s">
        <v>51</v>
      </c>
      <c r="B26" s="72">
        <v>118</v>
      </c>
      <c r="C26" s="326">
        <v>48293.08</v>
      </c>
      <c r="D26" s="72">
        <v>989</v>
      </c>
      <c r="E26" s="326">
        <f t="shared" si="0"/>
        <v>48.830212335692622</v>
      </c>
    </row>
    <row r="27" spans="1:5" ht="15" customHeight="1" x14ac:dyDescent="0.2">
      <c r="A27" s="89" t="s">
        <v>52</v>
      </c>
      <c r="B27" s="72">
        <v>101</v>
      </c>
      <c r="C27" s="326">
        <v>39309.17</v>
      </c>
      <c r="D27" s="72">
        <v>887</v>
      </c>
      <c r="E27" s="326">
        <f t="shared" si="0"/>
        <v>44.316989853438557</v>
      </c>
    </row>
    <row r="28" spans="1:5" ht="15" customHeight="1" x14ac:dyDescent="0.2">
      <c r="A28" s="89" t="s">
        <v>53</v>
      </c>
      <c r="B28" s="72">
        <v>4460</v>
      </c>
      <c r="C28" s="326">
        <v>2580469.87</v>
      </c>
      <c r="D28" s="72">
        <v>38765</v>
      </c>
      <c r="E28" s="326">
        <f t="shared" si="0"/>
        <v>66.567002966593577</v>
      </c>
    </row>
    <row r="29" spans="1:5" ht="15" customHeight="1" x14ac:dyDescent="0.2">
      <c r="A29" s="89" t="s">
        <v>54</v>
      </c>
      <c r="B29" s="72">
        <v>304</v>
      </c>
      <c r="C29" s="326">
        <v>146545.98000000001</v>
      </c>
      <c r="D29" s="72">
        <v>2762</v>
      </c>
      <c r="E29" s="326">
        <f t="shared" si="0"/>
        <v>53.057921795800148</v>
      </c>
    </row>
    <row r="30" spans="1:5" ht="15" customHeight="1" x14ac:dyDescent="0.2">
      <c r="A30" s="89" t="s">
        <v>55</v>
      </c>
      <c r="B30" s="72">
        <v>410</v>
      </c>
      <c r="C30" s="326">
        <v>176174.2</v>
      </c>
      <c r="D30" s="72">
        <v>3644</v>
      </c>
      <c r="E30" s="326">
        <f t="shared" si="0"/>
        <v>48.346377607025254</v>
      </c>
    </row>
    <row r="31" spans="1:5" ht="15" customHeight="1" x14ac:dyDescent="0.2">
      <c r="A31" s="89" t="s">
        <v>56</v>
      </c>
      <c r="B31" s="72">
        <v>107</v>
      </c>
      <c r="C31" s="326">
        <v>45074.19</v>
      </c>
      <c r="D31" s="72">
        <v>913</v>
      </c>
      <c r="E31" s="326">
        <f t="shared" si="0"/>
        <v>49.369320920043812</v>
      </c>
    </row>
    <row r="32" spans="1:5" ht="15" customHeight="1" x14ac:dyDescent="0.2">
      <c r="A32" s="89" t="s">
        <v>57</v>
      </c>
      <c r="B32" s="72">
        <v>68</v>
      </c>
      <c r="C32" s="326">
        <v>29634.41</v>
      </c>
      <c r="D32" s="72">
        <v>576</v>
      </c>
      <c r="E32" s="326">
        <f t="shared" si="0"/>
        <v>51.448628472222225</v>
      </c>
    </row>
    <row r="33" spans="1:6" ht="15" customHeight="1" x14ac:dyDescent="0.2">
      <c r="A33" s="89" t="s">
        <v>58</v>
      </c>
      <c r="B33" s="72">
        <v>147</v>
      </c>
      <c r="C33" s="326">
        <v>55772.93</v>
      </c>
      <c r="D33" s="72">
        <v>1268</v>
      </c>
      <c r="E33" s="326">
        <f>C33/D33</f>
        <v>43.984960567823343</v>
      </c>
    </row>
    <row r="34" spans="1:6" ht="15" customHeight="1" x14ac:dyDescent="0.2">
      <c r="A34" s="89" t="s">
        <v>59</v>
      </c>
      <c r="B34" s="72">
        <v>184</v>
      </c>
      <c r="C34" s="326">
        <v>75278.039999999994</v>
      </c>
      <c r="D34" s="72">
        <v>1690</v>
      </c>
      <c r="E34" s="326">
        <f t="shared" si="0"/>
        <v>44.543218934911238</v>
      </c>
    </row>
    <row r="35" spans="1:6" ht="15" customHeight="1" x14ac:dyDescent="0.2">
      <c r="A35" s="89" t="s">
        <v>60</v>
      </c>
      <c r="B35" s="72">
        <v>127</v>
      </c>
      <c r="C35" s="326">
        <v>51835.99</v>
      </c>
      <c r="D35" s="72">
        <v>1162</v>
      </c>
      <c r="E35" s="326">
        <f t="shared" si="0"/>
        <v>44.609285714285711</v>
      </c>
    </row>
    <row r="36" spans="1:6" ht="20.100000000000001" customHeight="1" x14ac:dyDescent="0.2">
      <c r="A36" s="197" t="s">
        <v>5</v>
      </c>
      <c r="B36" s="114">
        <f>SUM(B8:B35)</f>
        <v>10335</v>
      </c>
      <c r="C36" s="329">
        <f>SUM(C8:C35)</f>
        <v>5050638.8900000015</v>
      </c>
      <c r="D36" s="114">
        <f>SUM(D8:D35)</f>
        <v>89821</v>
      </c>
      <c r="E36" s="329">
        <f>C36/D36</f>
        <v>56.230045201010917</v>
      </c>
    </row>
    <row r="37" spans="1:6" ht="9.9499999999999993" customHeight="1" x14ac:dyDescent="0.2"/>
    <row r="38" spans="1:6" ht="69.75" customHeight="1" x14ac:dyDescent="0.2">
      <c r="A38" s="371" t="s">
        <v>319</v>
      </c>
      <c r="B38" s="397"/>
      <c r="C38" s="397"/>
      <c r="D38" s="397"/>
      <c r="E38" s="397"/>
      <c r="F38" s="157"/>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78" zoomScaleNormal="78" zoomScaleSheetLayoutView="86" workbookViewId="0">
      <selection activeCell="S17" sqref="S17"/>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47" t="s">
        <v>64</v>
      </c>
      <c r="B1" s="74"/>
      <c r="C1" s="74"/>
      <c r="D1" s="78"/>
      <c r="E1" s="85"/>
      <c r="F1" s="78"/>
      <c r="G1" s="78"/>
      <c r="H1" s="78"/>
      <c r="I1" s="78"/>
      <c r="J1" s="78"/>
      <c r="K1" s="78"/>
    </row>
    <row r="2" spans="1:13" s="5" customFormat="1" ht="12" customHeight="1" x14ac:dyDescent="0.2">
      <c r="A2" s="147"/>
      <c r="B2" s="238"/>
      <c r="C2" s="238"/>
      <c r="D2" s="78"/>
      <c r="E2" s="85"/>
      <c r="F2" s="78"/>
      <c r="G2" s="78"/>
      <c r="H2" s="78"/>
      <c r="I2" s="78"/>
      <c r="J2" s="78"/>
      <c r="K2" s="78"/>
    </row>
    <row r="3" spans="1:13" s="5" customFormat="1" ht="15" customHeight="1" x14ac:dyDescent="0.2">
      <c r="A3" s="359" t="s">
        <v>249</v>
      </c>
      <c r="B3" s="359"/>
      <c r="C3" s="359"/>
      <c r="D3" s="359"/>
      <c r="E3" s="359"/>
      <c r="F3" s="359"/>
      <c r="G3" s="359"/>
      <c r="H3" s="359"/>
      <c r="I3" s="359"/>
      <c r="J3" s="78"/>
      <c r="K3" s="78"/>
    </row>
    <row r="4" spans="1:13" ht="30" customHeight="1" x14ac:dyDescent="0.2">
      <c r="A4" s="359" t="s">
        <v>321</v>
      </c>
      <c r="B4" s="359"/>
      <c r="C4" s="359"/>
      <c r="D4" s="359"/>
      <c r="E4" s="359"/>
      <c r="F4" s="359"/>
      <c r="G4" s="359"/>
      <c r="H4" s="359"/>
      <c r="I4" s="359"/>
      <c r="J4" s="244"/>
      <c r="K4" s="244"/>
    </row>
    <row r="5" spans="1:13" ht="15" customHeight="1" x14ac:dyDescent="0.2">
      <c r="A5" s="74"/>
      <c r="B5" s="74"/>
      <c r="C5" s="74"/>
      <c r="D5" s="74"/>
      <c r="E5" s="74"/>
    </row>
    <row r="6" spans="1:13" ht="15" customHeight="1" x14ac:dyDescent="0.2">
      <c r="A6" s="418" t="s">
        <v>227</v>
      </c>
      <c r="B6" s="420" t="s">
        <v>5</v>
      </c>
      <c r="C6" s="366"/>
      <c r="D6" s="366"/>
      <c r="E6" s="421"/>
      <c r="F6" s="420" t="s">
        <v>212</v>
      </c>
      <c r="G6" s="366"/>
      <c r="H6" s="366"/>
      <c r="I6" s="421"/>
      <c r="J6" s="420" t="s">
        <v>213</v>
      </c>
      <c r="K6" s="366"/>
      <c r="L6" s="366"/>
      <c r="M6" s="421"/>
    </row>
    <row r="7" spans="1:13" ht="50.1" customHeight="1" x14ac:dyDescent="0.2">
      <c r="A7" s="419"/>
      <c r="B7" s="231" t="s">
        <v>132</v>
      </c>
      <c r="C7" s="270" t="s">
        <v>264</v>
      </c>
      <c r="D7" s="132" t="s">
        <v>66</v>
      </c>
      <c r="E7" s="219" t="s">
        <v>259</v>
      </c>
      <c r="F7" s="231" t="s">
        <v>132</v>
      </c>
      <c r="G7" s="270" t="s">
        <v>264</v>
      </c>
      <c r="H7" s="132" t="s">
        <v>66</v>
      </c>
      <c r="I7" s="219" t="s">
        <v>259</v>
      </c>
      <c r="J7" s="231" t="s">
        <v>132</v>
      </c>
      <c r="K7" s="270" t="s">
        <v>264</v>
      </c>
      <c r="L7" s="132" t="s">
        <v>66</v>
      </c>
      <c r="M7" s="219" t="s">
        <v>259</v>
      </c>
    </row>
    <row r="8" spans="1:13" ht="20.100000000000001" customHeight="1" x14ac:dyDescent="0.2">
      <c r="A8" s="237">
        <v>1</v>
      </c>
      <c r="B8" s="233">
        <v>2</v>
      </c>
      <c r="C8" s="201">
        <v>3</v>
      </c>
      <c r="D8" s="201">
        <v>4</v>
      </c>
      <c r="E8" s="234" t="s">
        <v>169</v>
      </c>
      <c r="F8" s="233">
        <v>6</v>
      </c>
      <c r="G8" s="201">
        <v>7</v>
      </c>
      <c r="H8" s="201">
        <v>8</v>
      </c>
      <c r="I8" s="234" t="s">
        <v>217</v>
      </c>
      <c r="J8" s="233">
        <v>10</v>
      </c>
      <c r="K8" s="201">
        <v>11</v>
      </c>
      <c r="L8" s="201">
        <v>12</v>
      </c>
      <c r="M8" s="234" t="s">
        <v>219</v>
      </c>
    </row>
    <row r="9" spans="1:13" ht="15" customHeight="1" x14ac:dyDescent="0.2">
      <c r="A9" s="229" t="s">
        <v>33</v>
      </c>
      <c r="B9" s="203">
        <f>F9+J9</f>
        <v>2248</v>
      </c>
      <c r="C9" s="326">
        <f>G9+K9</f>
        <v>3436786.89</v>
      </c>
      <c r="D9" s="72">
        <f>H9+L9</f>
        <v>179275</v>
      </c>
      <c r="E9" s="341">
        <f>C9/D9</f>
        <v>19.170474912843396</v>
      </c>
      <c r="F9" s="203">
        <v>45</v>
      </c>
      <c r="G9" s="326">
        <v>71944.77</v>
      </c>
      <c r="H9" s="72">
        <v>3643</v>
      </c>
      <c r="I9" s="341">
        <f>G9/H9</f>
        <v>19.748770244304147</v>
      </c>
      <c r="J9" s="72">
        <v>2203</v>
      </c>
      <c r="K9" s="326">
        <v>3364842.12</v>
      </c>
      <c r="L9" s="72">
        <v>175632</v>
      </c>
      <c r="M9" s="341">
        <f>K9/L9</f>
        <v>19.158479775895053</v>
      </c>
    </row>
    <row r="10" spans="1:13" ht="15" customHeight="1" x14ac:dyDescent="0.2">
      <c r="A10" s="229" t="s">
        <v>34</v>
      </c>
      <c r="B10" s="203">
        <f t="shared" ref="B10:B36" si="0">F10+J10</f>
        <v>2256</v>
      </c>
      <c r="C10" s="326">
        <f t="shared" ref="C10:C36" si="1">G10+K10</f>
        <v>3441778.0599999996</v>
      </c>
      <c r="D10" s="72">
        <f t="shared" ref="D10:D36" si="2">H10+L10</f>
        <v>179992</v>
      </c>
      <c r="E10" s="341">
        <f t="shared" ref="E10:E37" si="3">C10/D10</f>
        <v>19.121839081736965</v>
      </c>
      <c r="F10" s="203">
        <v>24</v>
      </c>
      <c r="G10" s="326">
        <v>34605.300000000003</v>
      </c>
      <c r="H10" s="72">
        <v>1769</v>
      </c>
      <c r="I10" s="341">
        <f t="shared" ref="I10:I37" si="4">G10/H10</f>
        <v>19.562068965517241</v>
      </c>
      <c r="J10" s="72">
        <v>2232</v>
      </c>
      <c r="K10" s="326">
        <v>3407172.76</v>
      </c>
      <c r="L10" s="72">
        <v>178223</v>
      </c>
      <c r="M10" s="341">
        <f t="shared" ref="M10:M37" si="5">K10/L10</f>
        <v>19.117469462415063</v>
      </c>
    </row>
    <row r="11" spans="1:13" ht="15" customHeight="1" x14ac:dyDescent="0.2">
      <c r="A11" s="229" t="s">
        <v>35</v>
      </c>
      <c r="B11" s="203">
        <f t="shared" si="0"/>
        <v>3310</v>
      </c>
      <c r="C11" s="326">
        <f t="shared" si="1"/>
        <v>5001749.24</v>
      </c>
      <c r="D11" s="72">
        <f t="shared" si="2"/>
        <v>270304</v>
      </c>
      <c r="E11" s="341">
        <f t="shared" si="3"/>
        <v>18.504162868474015</v>
      </c>
      <c r="F11" s="203">
        <v>16</v>
      </c>
      <c r="G11" s="326">
        <v>19590.87</v>
      </c>
      <c r="H11" s="72">
        <v>1037</v>
      </c>
      <c r="I11" s="341">
        <f t="shared" si="4"/>
        <v>18.891870781099325</v>
      </c>
      <c r="J11" s="72">
        <v>3294</v>
      </c>
      <c r="K11" s="326">
        <v>4982158.37</v>
      </c>
      <c r="L11" s="72">
        <v>269267</v>
      </c>
      <c r="M11" s="341">
        <f t="shared" si="5"/>
        <v>18.502669729302141</v>
      </c>
    </row>
    <row r="12" spans="1:13" ht="15" customHeight="1" x14ac:dyDescent="0.2">
      <c r="A12" s="229" t="s">
        <v>36</v>
      </c>
      <c r="B12" s="203">
        <f t="shared" si="0"/>
        <v>1075</v>
      </c>
      <c r="C12" s="326">
        <f t="shared" si="1"/>
        <v>1670752.55</v>
      </c>
      <c r="D12" s="72">
        <f t="shared" si="2"/>
        <v>89699</v>
      </c>
      <c r="E12" s="341">
        <f t="shared" si="3"/>
        <v>18.62621155196825</v>
      </c>
      <c r="F12" s="203">
        <v>6</v>
      </c>
      <c r="G12" s="326">
        <v>10229.48</v>
      </c>
      <c r="H12" s="72">
        <v>522</v>
      </c>
      <c r="I12" s="341">
        <f t="shared" si="4"/>
        <v>19.596704980842912</v>
      </c>
      <c r="J12" s="72">
        <v>1069</v>
      </c>
      <c r="K12" s="326">
        <v>1660523.07</v>
      </c>
      <c r="L12" s="72">
        <v>89177</v>
      </c>
      <c r="M12" s="341">
        <f t="shared" si="5"/>
        <v>18.620530742231743</v>
      </c>
    </row>
    <row r="13" spans="1:13" ht="15" customHeight="1" x14ac:dyDescent="0.2">
      <c r="A13" s="229" t="s">
        <v>37</v>
      </c>
      <c r="B13" s="203">
        <f t="shared" si="0"/>
        <v>250</v>
      </c>
      <c r="C13" s="326">
        <f t="shared" si="1"/>
        <v>384082.93</v>
      </c>
      <c r="D13" s="72">
        <f t="shared" si="2"/>
        <v>20573</v>
      </c>
      <c r="E13" s="341">
        <f t="shared" si="3"/>
        <v>18.669271861177272</v>
      </c>
      <c r="F13" s="203">
        <v>2</v>
      </c>
      <c r="G13" s="326">
        <v>4526.49</v>
      </c>
      <c r="H13" s="72">
        <v>229</v>
      </c>
      <c r="I13" s="341">
        <f t="shared" si="4"/>
        <v>19.766331877729257</v>
      </c>
      <c r="J13" s="72">
        <v>248</v>
      </c>
      <c r="K13" s="326">
        <v>379556.44</v>
      </c>
      <c r="L13" s="72">
        <v>20344</v>
      </c>
      <c r="M13" s="341">
        <f t="shared" si="5"/>
        <v>18.656922925678334</v>
      </c>
    </row>
    <row r="14" spans="1:13" ht="15" customHeight="1" x14ac:dyDescent="0.2">
      <c r="A14" s="229" t="s">
        <v>38</v>
      </c>
      <c r="B14" s="203">
        <f t="shared" si="0"/>
        <v>809</v>
      </c>
      <c r="C14" s="326">
        <f t="shared" si="1"/>
        <v>1182960.6499999999</v>
      </c>
      <c r="D14" s="72">
        <f t="shared" si="2"/>
        <v>65165</v>
      </c>
      <c r="E14" s="341">
        <f t="shared" si="3"/>
        <v>18.153313128212996</v>
      </c>
      <c r="F14" s="203">
        <v>8</v>
      </c>
      <c r="G14" s="326">
        <v>8807.27</v>
      </c>
      <c r="H14" s="72">
        <v>445</v>
      </c>
      <c r="I14" s="341">
        <f t="shared" si="4"/>
        <v>19.791617977528091</v>
      </c>
      <c r="J14" s="72">
        <v>801</v>
      </c>
      <c r="K14" s="326">
        <v>1174153.3799999999</v>
      </c>
      <c r="L14" s="72">
        <v>64720</v>
      </c>
      <c r="M14" s="341">
        <f t="shared" si="5"/>
        <v>18.142048516687268</v>
      </c>
    </row>
    <row r="15" spans="1:13" ht="15" customHeight="1" x14ac:dyDescent="0.2">
      <c r="A15" s="229" t="s">
        <v>39</v>
      </c>
      <c r="B15" s="203">
        <f t="shared" si="0"/>
        <v>600</v>
      </c>
      <c r="C15" s="326">
        <f t="shared" si="1"/>
        <v>874717.03</v>
      </c>
      <c r="D15" s="72">
        <f t="shared" si="2"/>
        <v>47246</v>
      </c>
      <c r="E15" s="341">
        <f t="shared" si="3"/>
        <v>18.514097066418323</v>
      </c>
      <c r="F15" s="203">
        <v>8</v>
      </c>
      <c r="G15" s="326">
        <v>11801.78</v>
      </c>
      <c r="H15" s="72">
        <v>596</v>
      </c>
      <c r="I15" s="341">
        <f t="shared" si="4"/>
        <v>19.801644295302015</v>
      </c>
      <c r="J15" s="72">
        <v>592</v>
      </c>
      <c r="K15" s="326">
        <v>862915.25</v>
      </c>
      <c r="L15" s="72">
        <v>46650</v>
      </c>
      <c r="M15" s="341">
        <f t="shared" si="5"/>
        <v>18.497647374062165</v>
      </c>
    </row>
    <row r="16" spans="1:13" ht="15" customHeight="1" x14ac:dyDescent="0.2">
      <c r="A16" s="229" t="s">
        <v>40</v>
      </c>
      <c r="B16" s="203">
        <f t="shared" si="0"/>
        <v>540</v>
      </c>
      <c r="C16" s="326">
        <f t="shared" si="1"/>
        <v>846722.72000000009</v>
      </c>
      <c r="D16" s="72">
        <f t="shared" si="2"/>
        <v>44131</v>
      </c>
      <c r="E16" s="341">
        <f t="shared" si="3"/>
        <v>19.18657451677959</v>
      </c>
      <c r="F16" s="203">
        <v>3</v>
      </c>
      <c r="G16" s="326">
        <v>6531.43</v>
      </c>
      <c r="H16" s="72">
        <v>330</v>
      </c>
      <c r="I16" s="341">
        <f t="shared" si="4"/>
        <v>19.79221212121212</v>
      </c>
      <c r="J16" s="72">
        <v>537</v>
      </c>
      <c r="K16" s="326">
        <v>840191.29</v>
      </c>
      <c r="L16" s="72">
        <v>43801</v>
      </c>
      <c r="M16" s="341">
        <f t="shared" si="5"/>
        <v>19.182011597908723</v>
      </c>
    </row>
    <row r="17" spans="1:13" ht="15" customHeight="1" x14ac:dyDescent="0.2">
      <c r="A17" s="229" t="s">
        <v>41</v>
      </c>
      <c r="B17" s="203">
        <f t="shared" si="0"/>
        <v>521</v>
      </c>
      <c r="C17" s="326">
        <f t="shared" si="1"/>
        <v>806178.97</v>
      </c>
      <c r="D17" s="72">
        <f t="shared" si="2"/>
        <v>42704</v>
      </c>
      <c r="E17" s="341">
        <f t="shared" si="3"/>
        <v>18.878301095916072</v>
      </c>
      <c r="F17" s="203">
        <v>12</v>
      </c>
      <c r="G17" s="326">
        <v>13338.84</v>
      </c>
      <c r="H17" s="72">
        <v>686</v>
      </c>
      <c r="I17" s="341">
        <f t="shared" si="4"/>
        <v>19.444373177842564</v>
      </c>
      <c r="J17" s="72">
        <v>509</v>
      </c>
      <c r="K17" s="326">
        <v>792840.13</v>
      </c>
      <c r="L17" s="72">
        <v>42018</v>
      </c>
      <c r="M17" s="341">
        <f t="shared" si="5"/>
        <v>18.869059212718359</v>
      </c>
    </row>
    <row r="18" spans="1:13" ht="15" customHeight="1" x14ac:dyDescent="0.2">
      <c r="A18" s="229" t="s">
        <v>42</v>
      </c>
      <c r="B18" s="203">
        <f t="shared" si="0"/>
        <v>521</v>
      </c>
      <c r="C18" s="326">
        <f t="shared" si="1"/>
        <v>757124.5</v>
      </c>
      <c r="D18" s="72">
        <f t="shared" si="2"/>
        <v>40940</v>
      </c>
      <c r="E18" s="341">
        <f t="shared" si="3"/>
        <v>18.493514899853444</v>
      </c>
      <c r="F18" s="203">
        <v>4</v>
      </c>
      <c r="G18" s="326">
        <v>6790.9</v>
      </c>
      <c r="H18" s="72">
        <v>349</v>
      </c>
      <c r="I18" s="341">
        <f t="shared" si="4"/>
        <v>19.458166189111747</v>
      </c>
      <c r="J18" s="72">
        <v>517</v>
      </c>
      <c r="K18" s="326">
        <v>750333.6</v>
      </c>
      <c r="L18" s="72">
        <v>40591</v>
      </c>
      <c r="M18" s="341">
        <f t="shared" si="5"/>
        <v>18.485220861767385</v>
      </c>
    </row>
    <row r="19" spans="1:13" ht="15" customHeight="1" x14ac:dyDescent="0.2">
      <c r="A19" s="229" t="s">
        <v>43</v>
      </c>
      <c r="B19" s="203">
        <f t="shared" si="0"/>
        <v>418</v>
      </c>
      <c r="C19" s="326">
        <f t="shared" si="1"/>
        <v>603433.49</v>
      </c>
      <c r="D19" s="72">
        <f t="shared" si="2"/>
        <v>32516</v>
      </c>
      <c r="E19" s="341">
        <f t="shared" si="3"/>
        <v>18.558048037889041</v>
      </c>
      <c r="F19" s="203">
        <v>5</v>
      </c>
      <c r="G19" s="326">
        <v>5621.32</v>
      </c>
      <c r="H19" s="72">
        <v>283</v>
      </c>
      <c r="I19" s="341">
        <f t="shared" si="4"/>
        <v>19.863321554770316</v>
      </c>
      <c r="J19" s="72">
        <v>413</v>
      </c>
      <c r="K19" s="326">
        <v>597812.17000000004</v>
      </c>
      <c r="L19" s="72">
        <v>32233</v>
      </c>
      <c r="M19" s="341">
        <f t="shared" si="5"/>
        <v>18.546587968851799</v>
      </c>
    </row>
    <row r="20" spans="1:13" ht="15" customHeight="1" x14ac:dyDescent="0.2">
      <c r="A20" s="229" t="s">
        <v>44</v>
      </c>
      <c r="B20" s="203">
        <f t="shared" si="0"/>
        <v>1223</v>
      </c>
      <c r="C20" s="326">
        <f t="shared" si="1"/>
        <v>1922339.18</v>
      </c>
      <c r="D20" s="72">
        <f t="shared" si="2"/>
        <v>99853</v>
      </c>
      <c r="E20" s="341">
        <f t="shared" si="3"/>
        <v>19.251691786926781</v>
      </c>
      <c r="F20" s="203">
        <v>19</v>
      </c>
      <c r="G20" s="326">
        <v>23241.43</v>
      </c>
      <c r="H20" s="72">
        <v>1228</v>
      </c>
      <c r="I20" s="341">
        <f t="shared" si="4"/>
        <v>18.926245928338762</v>
      </c>
      <c r="J20" s="72">
        <v>1204</v>
      </c>
      <c r="K20" s="326">
        <v>1899097.75</v>
      </c>
      <c r="L20" s="72">
        <v>98625</v>
      </c>
      <c r="M20" s="341">
        <f t="shared" si="5"/>
        <v>19.255743979721167</v>
      </c>
    </row>
    <row r="21" spans="1:13" ht="15" customHeight="1" x14ac:dyDescent="0.2">
      <c r="A21" s="229" t="s">
        <v>45</v>
      </c>
      <c r="B21" s="203">
        <f t="shared" si="0"/>
        <v>456</v>
      </c>
      <c r="C21" s="326">
        <f t="shared" si="1"/>
        <v>698411.13</v>
      </c>
      <c r="D21" s="72">
        <f t="shared" si="2"/>
        <v>37083</v>
      </c>
      <c r="E21" s="341">
        <f t="shared" si="3"/>
        <v>18.833727853733517</v>
      </c>
      <c r="F21" s="203">
        <v>5</v>
      </c>
      <c r="G21" s="326">
        <v>11270.05</v>
      </c>
      <c r="H21" s="72">
        <v>570</v>
      </c>
      <c r="I21" s="341">
        <f t="shared" si="4"/>
        <v>19.772017543859647</v>
      </c>
      <c r="J21" s="72">
        <v>451</v>
      </c>
      <c r="K21" s="326">
        <v>687141.08</v>
      </c>
      <c r="L21" s="72">
        <v>36513</v>
      </c>
      <c r="M21" s="341">
        <f t="shared" si="5"/>
        <v>18.81908032755457</v>
      </c>
    </row>
    <row r="22" spans="1:13" ht="15" customHeight="1" x14ac:dyDescent="0.2">
      <c r="A22" s="229" t="s">
        <v>46</v>
      </c>
      <c r="B22" s="203">
        <f t="shared" si="0"/>
        <v>956</v>
      </c>
      <c r="C22" s="326">
        <f t="shared" si="1"/>
        <v>1367267</v>
      </c>
      <c r="D22" s="72">
        <f t="shared" si="2"/>
        <v>75987</v>
      </c>
      <c r="E22" s="341">
        <f t="shared" si="3"/>
        <v>17.993433087238607</v>
      </c>
      <c r="F22" s="203">
        <v>5</v>
      </c>
      <c r="G22" s="326">
        <v>7976.19</v>
      </c>
      <c r="H22" s="72">
        <v>404</v>
      </c>
      <c r="I22" s="341">
        <f t="shared" si="4"/>
        <v>19.743044554455444</v>
      </c>
      <c r="J22" s="72">
        <v>951</v>
      </c>
      <c r="K22" s="326">
        <v>1359290.81</v>
      </c>
      <c r="L22" s="72">
        <v>75583</v>
      </c>
      <c r="M22" s="341">
        <f t="shared" si="5"/>
        <v>17.984081208737415</v>
      </c>
    </row>
    <row r="23" spans="1:13" ht="15" customHeight="1" x14ac:dyDescent="0.2">
      <c r="A23" s="229" t="s">
        <v>47</v>
      </c>
      <c r="B23" s="203">
        <f t="shared" si="0"/>
        <v>4917</v>
      </c>
      <c r="C23" s="326">
        <f t="shared" si="1"/>
        <v>7600710.6399999997</v>
      </c>
      <c r="D23" s="72">
        <f t="shared" si="2"/>
        <v>401760</v>
      </c>
      <c r="E23" s="341">
        <f t="shared" si="3"/>
        <v>18.918535045798485</v>
      </c>
      <c r="F23" s="203">
        <v>44</v>
      </c>
      <c r="G23" s="326">
        <v>63232.84</v>
      </c>
      <c r="H23" s="72">
        <v>3260</v>
      </c>
      <c r="I23" s="341">
        <f t="shared" si="4"/>
        <v>19.396576687116564</v>
      </c>
      <c r="J23" s="72">
        <v>4873</v>
      </c>
      <c r="K23" s="326">
        <v>7537477.7999999998</v>
      </c>
      <c r="L23" s="72">
        <v>398500</v>
      </c>
      <c r="M23" s="341">
        <f t="shared" si="5"/>
        <v>18.914624341279797</v>
      </c>
    </row>
    <row r="24" spans="1:13" ht="15" customHeight="1" x14ac:dyDescent="0.2">
      <c r="A24" s="229" t="s">
        <v>48</v>
      </c>
      <c r="B24" s="203">
        <f t="shared" si="0"/>
        <v>526</v>
      </c>
      <c r="C24" s="326">
        <f t="shared" si="1"/>
        <v>799414.45</v>
      </c>
      <c r="D24" s="72">
        <f t="shared" si="2"/>
        <v>42160</v>
      </c>
      <c r="E24" s="341">
        <f t="shared" si="3"/>
        <v>18.961443311195445</v>
      </c>
      <c r="F24" s="203">
        <v>3</v>
      </c>
      <c r="G24" s="326">
        <v>3940.49</v>
      </c>
      <c r="H24" s="72">
        <v>243</v>
      </c>
      <c r="I24" s="341">
        <f t="shared" si="4"/>
        <v>16.216008230452672</v>
      </c>
      <c r="J24" s="72">
        <v>523</v>
      </c>
      <c r="K24" s="326">
        <v>795473.96</v>
      </c>
      <c r="L24" s="72">
        <v>41917</v>
      </c>
      <c r="M24" s="341">
        <f t="shared" si="5"/>
        <v>18.977359066727104</v>
      </c>
    </row>
    <row r="25" spans="1:13" ht="15" customHeight="1" x14ac:dyDescent="0.2">
      <c r="A25" s="229" t="s">
        <v>49</v>
      </c>
      <c r="B25" s="203">
        <f t="shared" si="0"/>
        <v>1072</v>
      </c>
      <c r="C25" s="326">
        <f t="shared" si="1"/>
        <v>1659548.54</v>
      </c>
      <c r="D25" s="72">
        <f t="shared" si="2"/>
        <v>88449</v>
      </c>
      <c r="E25" s="341">
        <f t="shared" si="3"/>
        <v>18.762773349613902</v>
      </c>
      <c r="F25" s="203">
        <v>12</v>
      </c>
      <c r="G25" s="326">
        <v>21089</v>
      </c>
      <c r="H25" s="72">
        <v>1123</v>
      </c>
      <c r="I25" s="341">
        <f t="shared" si="4"/>
        <v>18.779162956366875</v>
      </c>
      <c r="J25" s="72">
        <v>1060</v>
      </c>
      <c r="K25" s="326">
        <v>1638459.54</v>
      </c>
      <c r="L25" s="72">
        <v>87326</v>
      </c>
      <c r="M25" s="341">
        <f t="shared" si="5"/>
        <v>18.762562581590821</v>
      </c>
    </row>
    <row r="26" spans="1:13" ht="15" customHeight="1" x14ac:dyDescent="0.2">
      <c r="A26" s="229" t="s">
        <v>50</v>
      </c>
      <c r="B26" s="203">
        <f t="shared" si="0"/>
        <v>354</v>
      </c>
      <c r="C26" s="326">
        <f t="shared" si="1"/>
        <v>531450.23</v>
      </c>
      <c r="D26" s="72">
        <f t="shared" si="2"/>
        <v>28398</v>
      </c>
      <c r="E26" s="341">
        <f t="shared" si="3"/>
        <v>18.714354179871822</v>
      </c>
      <c r="F26" s="203"/>
      <c r="G26" s="326"/>
      <c r="H26" s="72"/>
      <c r="I26" s="341"/>
      <c r="J26" s="72">
        <v>354</v>
      </c>
      <c r="K26" s="326">
        <v>531450.23</v>
      </c>
      <c r="L26" s="72">
        <v>28398</v>
      </c>
      <c r="M26" s="341">
        <f t="shared" si="5"/>
        <v>18.714354179871822</v>
      </c>
    </row>
    <row r="27" spans="1:13" ht="15" customHeight="1" x14ac:dyDescent="0.2">
      <c r="A27" s="229" t="s">
        <v>51</v>
      </c>
      <c r="B27" s="203">
        <f t="shared" si="0"/>
        <v>700</v>
      </c>
      <c r="C27" s="326">
        <f t="shared" si="1"/>
        <v>1067165.3600000001</v>
      </c>
      <c r="D27" s="72">
        <f t="shared" si="2"/>
        <v>57139</v>
      </c>
      <c r="E27" s="341">
        <f t="shared" si="3"/>
        <v>18.67665447417701</v>
      </c>
      <c r="F27" s="203">
        <v>5</v>
      </c>
      <c r="G27" s="326">
        <v>8543.49</v>
      </c>
      <c r="H27" s="72">
        <v>430</v>
      </c>
      <c r="I27" s="341">
        <f t="shared" si="4"/>
        <v>19.868581395348837</v>
      </c>
      <c r="J27" s="72">
        <v>695</v>
      </c>
      <c r="K27" s="326">
        <v>1058621.8700000001</v>
      </c>
      <c r="L27" s="72">
        <v>56709</v>
      </c>
      <c r="M27" s="341">
        <f t="shared" si="5"/>
        <v>18.667616604066374</v>
      </c>
    </row>
    <row r="28" spans="1:13" ht="15" customHeight="1" x14ac:dyDescent="0.2">
      <c r="A28" s="229" t="s">
        <v>52</v>
      </c>
      <c r="B28" s="203">
        <f t="shared" si="0"/>
        <v>517</v>
      </c>
      <c r="C28" s="326">
        <f t="shared" si="1"/>
        <v>796917.87999999989</v>
      </c>
      <c r="D28" s="72">
        <f t="shared" si="2"/>
        <v>41404</v>
      </c>
      <c r="E28" s="341">
        <f t="shared" si="3"/>
        <v>19.247364505844843</v>
      </c>
      <c r="F28" s="203">
        <v>7</v>
      </c>
      <c r="G28" s="326">
        <v>9313.94</v>
      </c>
      <c r="H28" s="72">
        <v>469</v>
      </c>
      <c r="I28" s="341">
        <f t="shared" si="4"/>
        <v>19.859147121535184</v>
      </c>
      <c r="J28" s="72">
        <v>510</v>
      </c>
      <c r="K28" s="326">
        <v>787603.94</v>
      </c>
      <c r="L28" s="72">
        <v>40935</v>
      </c>
      <c r="M28" s="341">
        <f t="shared" si="5"/>
        <v>19.240355197263952</v>
      </c>
    </row>
    <row r="29" spans="1:13" ht="15" customHeight="1" x14ac:dyDescent="0.2">
      <c r="A29" s="229" t="s">
        <v>53</v>
      </c>
      <c r="B29" s="203">
        <f t="shared" si="0"/>
        <v>20246</v>
      </c>
      <c r="C29" s="326">
        <f t="shared" si="1"/>
        <v>29041000.949999999</v>
      </c>
      <c r="D29" s="72">
        <f t="shared" si="2"/>
        <v>1629845</v>
      </c>
      <c r="E29" s="341">
        <f t="shared" si="3"/>
        <v>17.818259374357684</v>
      </c>
      <c r="F29" s="203">
        <v>147</v>
      </c>
      <c r="G29" s="326">
        <v>209297.96</v>
      </c>
      <c r="H29" s="72">
        <v>11047</v>
      </c>
      <c r="I29" s="341">
        <f t="shared" si="4"/>
        <v>18.946135602425997</v>
      </c>
      <c r="J29" s="72">
        <v>20099</v>
      </c>
      <c r="K29" s="326">
        <v>28831702.989999998</v>
      </c>
      <c r="L29" s="72">
        <v>1618798</v>
      </c>
      <c r="M29" s="341">
        <f t="shared" si="5"/>
        <v>17.810562522315941</v>
      </c>
    </row>
    <row r="30" spans="1:13" ht="15" customHeight="1" x14ac:dyDescent="0.2">
      <c r="A30" s="229" t="s">
        <v>54</v>
      </c>
      <c r="B30" s="203">
        <f t="shared" si="0"/>
        <v>1271</v>
      </c>
      <c r="C30" s="326">
        <f t="shared" si="1"/>
        <v>1849568.22</v>
      </c>
      <c r="D30" s="72">
        <f t="shared" si="2"/>
        <v>100323</v>
      </c>
      <c r="E30" s="341">
        <f t="shared" si="3"/>
        <v>18.436133488831075</v>
      </c>
      <c r="F30" s="203">
        <v>16</v>
      </c>
      <c r="G30" s="326">
        <v>25614.59</v>
      </c>
      <c r="H30" s="72">
        <v>1305</v>
      </c>
      <c r="I30" s="341">
        <f t="shared" si="4"/>
        <v>19.628038314176244</v>
      </c>
      <c r="J30" s="72">
        <v>1255</v>
      </c>
      <c r="K30" s="326">
        <v>1823953.63</v>
      </c>
      <c r="L30" s="72">
        <v>99018</v>
      </c>
      <c r="M30" s="341">
        <f t="shared" si="5"/>
        <v>18.420424872245448</v>
      </c>
    </row>
    <row r="31" spans="1:13" ht="15" customHeight="1" x14ac:dyDescent="0.2">
      <c r="A31" s="229" t="s">
        <v>55</v>
      </c>
      <c r="B31" s="203">
        <f t="shared" si="0"/>
        <v>1649</v>
      </c>
      <c r="C31" s="326">
        <f t="shared" si="1"/>
        <v>2486865.2799999998</v>
      </c>
      <c r="D31" s="72">
        <f t="shared" si="2"/>
        <v>132921</v>
      </c>
      <c r="E31" s="341">
        <f t="shared" si="3"/>
        <v>18.709348259492479</v>
      </c>
      <c r="F31" s="203">
        <v>13</v>
      </c>
      <c r="G31" s="326">
        <v>19661.36</v>
      </c>
      <c r="H31" s="72">
        <v>1017</v>
      </c>
      <c r="I31" s="341">
        <f t="shared" si="4"/>
        <v>19.332704031465095</v>
      </c>
      <c r="J31" s="72">
        <v>1636</v>
      </c>
      <c r="K31" s="326">
        <v>2467203.92</v>
      </c>
      <c r="L31" s="72">
        <v>131904</v>
      </c>
      <c r="M31" s="341">
        <f t="shared" si="5"/>
        <v>18.704542091217856</v>
      </c>
    </row>
    <row r="32" spans="1:13" ht="15" customHeight="1" x14ac:dyDescent="0.2">
      <c r="A32" s="229" t="s">
        <v>56</v>
      </c>
      <c r="B32" s="203">
        <f t="shared" si="0"/>
        <v>618</v>
      </c>
      <c r="C32" s="326">
        <f t="shared" si="1"/>
        <v>928768.02</v>
      </c>
      <c r="D32" s="72">
        <f t="shared" si="2"/>
        <v>49624</v>
      </c>
      <c r="E32" s="341">
        <f t="shared" si="3"/>
        <v>18.71610551346123</v>
      </c>
      <c r="F32" s="203">
        <v>2</v>
      </c>
      <c r="G32" s="326">
        <v>1412.15</v>
      </c>
      <c r="H32" s="72">
        <v>72</v>
      </c>
      <c r="I32" s="341">
        <f t="shared" si="4"/>
        <v>19.613194444444446</v>
      </c>
      <c r="J32" s="72">
        <v>616</v>
      </c>
      <c r="K32" s="326">
        <v>927355.87</v>
      </c>
      <c r="L32" s="72">
        <v>49552</v>
      </c>
      <c r="M32" s="341">
        <f t="shared" si="5"/>
        <v>18.714802026154342</v>
      </c>
    </row>
    <row r="33" spans="1:13" ht="15" customHeight="1" x14ac:dyDescent="0.2">
      <c r="A33" s="229" t="s">
        <v>57</v>
      </c>
      <c r="B33" s="203">
        <f t="shared" si="0"/>
        <v>456</v>
      </c>
      <c r="C33" s="326">
        <f t="shared" si="1"/>
        <v>713295.01</v>
      </c>
      <c r="D33" s="72">
        <f t="shared" si="2"/>
        <v>37401</v>
      </c>
      <c r="E33" s="341">
        <f t="shared" si="3"/>
        <v>19.071549156439669</v>
      </c>
      <c r="F33" s="203">
        <v>4</v>
      </c>
      <c r="G33" s="326">
        <v>8694.0499999999993</v>
      </c>
      <c r="H33" s="72">
        <v>440</v>
      </c>
      <c r="I33" s="341">
        <f t="shared" si="4"/>
        <v>19.759204545454544</v>
      </c>
      <c r="J33" s="72">
        <v>452</v>
      </c>
      <c r="K33" s="326">
        <v>704600.96</v>
      </c>
      <c r="L33" s="72">
        <v>36961</v>
      </c>
      <c r="M33" s="341">
        <f t="shared" si="5"/>
        <v>19.063363004247719</v>
      </c>
    </row>
    <row r="34" spans="1:13" ht="15" customHeight="1" x14ac:dyDescent="0.2">
      <c r="A34" s="229" t="s">
        <v>58</v>
      </c>
      <c r="B34" s="203">
        <f t="shared" si="0"/>
        <v>949</v>
      </c>
      <c r="C34" s="326">
        <f t="shared" si="1"/>
        <v>1463963.51</v>
      </c>
      <c r="D34" s="72">
        <f t="shared" si="2"/>
        <v>76504</v>
      </c>
      <c r="E34" s="341">
        <f t="shared" si="3"/>
        <v>19.135777344975427</v>
      </c>
      <c r="F34" s="203">
        <v>9</v>
      </c>
      <c r="G34" s="326">
        <v>15696.25</v>
      </c>
      <c r="H34" s="72">
        <v>792</v>
      </c>
      <c r="I34" s="341">
        <f t="shared" si="4"/>
        <v>19.818497474747474</v>
      </c>
      <c r="J34" s="72">
        <v>940</v>
      </c>
      <c r="K34" s="326">
        <v>1448267.26</v>
      </c>
      <c r="L34" s="72">
        <v>75712</v>
      </c>
      <c r="M34" s="341">
        <f t="shared" si="5"/>
        <v>19.128635619188504</v>
      </c>
    </row>
    <row r="35" spans="1:13" ht="15" customHeight="1" x14ac:dyDescent="0.2">
      <c r="A35" s="229" t="s">
        <v>59</v>
      </c>
      <c r="B35" s="203">
        <f t="shared" si="0"/>
        <v>761</v>
      </c>
      <c r="C35" s="326">
        <f t="shared" si="1"/>
        <v>1174539.79</v>
      </c>
      <c r="D35" s="72">
        <f t="shared" si="2"/>
        <v>62224</v>
      </c>
      <c r="E35" s="341">
        <f t="shared" si="3"/>
        <v>18.875993025199282</v>
      </c>
      <c r="F35" s="203">
        <v>5</v>
      </c>
      <c r="G35" s="326">
        <v>7637.54</v>
      </c>
      <c r="H35" s="72">
        <v>386</v>
      </c>
      <c r="I35" s="341">
        <f t="shared" si="4"/>
        <v>19.786373056994819</v>
      </c>
      <c r="J35" s="72">
        <v>756</v>
      </c>
      <c r="K35" s="326">
        <v>1166902.25</v>
      </c>
      <c r="L35" s="72">
        <v>61838</v>
      </c>
      <c r="M35" s="341">
        <f t="shared" si="5"/>
        <v>18.870310326983407</v>
      </c>
    </row>
    <row r="36" spans="1:13" ht="15" customHeight="1" x14ac:dyDescent="0.2">
      <c r="A36" s="229" t="s">
        <v>60</v>
      </c>
      <c r="B36" s="203">
        <f t="shared" si="0"/>
        <v>653</v>
      </c>
      <c r="C36" s="326">
        <f t="shared" si="1"/>
        <v>1013771.03</v>
      </c>
      <c r="D36" s="72">
        <f t="shared" si="2"/>
        <v>53567</v>
      </c>
      <c r="E36" s="341">
        <f t="shared" si="3"/>
        <v>18.925290384005077</v>
      </c>
      <c r="F36" s="203">
        <v>4</v>
      </c>
      <c r="G36" s="326">
        <v>5410.5</v>
      </c>
      <c r="H36" s="72">
        <v>274</v>
      </c>
      <c r="I36" s="341">
        <f t="shared" si="4"/>
        <v>19.746350364963504</v>
      </c>
      <c r="J36" s="72">
        <v>649</v>
      </c>
      <c r="K36" s="326">
        <v>1008360.53</v>
      </c>
      <c r="L36" s="72">
        <v>53293</v>
      </c>
      <c r="M36" s="341">
        <f t="shared" si="5"/>
        <v>18.92106899592817</v>
      </c>
    </row>
    <row r="37" spans="1:13" ht="20.100000000000001" customHeight="1" x14ac:dyDescent="0.2">
      <c r="A37" s="230" t="s">
        <v>5</v>
      </c>
      <c r="B37" s="205">
        <f>SUM(B9:B36)</f>
        <v>49872</v>
      </c>
      <c r="C37" s="329">
        <f>SUM(C9:C36)</f>
        <v>74121283.250000015</v>
      </c>
      <c r="D37" s="114">
        <f>SUM(D9:D36)</f>
        <v>4027187</v>
      </c>
      <c r="E37" s="342">
        <f t="shared" si="3"/>
        <v>18.40522509880967</v>
      </c>
      <c r="F37" s="205">
        <f>SUM(F9:F36)</f>
        <v>433</v>
      </c>
      <c r="G37" s="329">
        <f>SUM(G9:G36)</f>
        <v>635820.28</v>
      </c>
      <c r="H37" s="114">
        <f>SUM(H9:H36)</f>
        <v>32949</v>
      </c>
      <c r="I37" s="342">
        <f t="shared" si="4"/>
        <v>19.297104009226381</v>
      </c>
      <c r="J37" s="205">
        <f>SUM(J9:J36)</f>
        <v>49439</v>
      </c>
      <c r="K37" s="329">
        <f>SUM(K9:K36)</f>
        <v>73485462.969999999</v>
      </c>
      <c r="L37" s="114">
        <f>SUM(L9:L36)</f>
        <v>3994238</v>
      </c>
      <c r="M37" s="342">
        <f t="shared" si="5"/>
        <v>18.397867871168419</v>
      </c>
    </row>
    <row r="38" spans="1:13" ht="9.9499999999999993" customHeight="1" x14ac:dyDescent="0.2"/>
    <row r="39" spans="1:13" ht="43.5" customHeight="1" x14ac:dyDescent="0.2">
      <c r="A39" s="371" t="s">
        <v>406</v>
      </c>
      <c r="B39" s="371"/>
      <c r="C39" s="371"/>
      <c r="D39" s="371"/>
      <c r="E39" s="371"/>
      <c r="F39" s="371"/>
      <c r="G39" s="371"/>
      <c r="H39" s="371"/>
      <c r="I39" s="371"/>
      <c r="J39" s="371"/>
      <c r="K39" s="371"/>
      <c r="L39" s="371"/>
      <c r="M39" s="371"/>
    </row>
    <row r="40" spans="1:13" x14ac:dyDescent="0.2">
      <c r="A40" s="158"/>
      <c r="B40" s="158"/>
      <c r="C40" s="158"/>
      <c r="D40" s="158"/>
      <c r="E40" s="158"/>
    </row>
    <row r="41" spans="1:13" x14ac:dyDescent="0.2">
      <c r="A41" s="158"/>
      <c r="B41" s="158"/>
      <c r="C41" s="158"/>
      <c r="D41" s="158"/>
      <c r="E41" s="158"/>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0" zoomScaleNormal="80" zoomScaleSheetLayoutView="82" workbookViewId="0">
      <selection activeCell="S17" sqref="S17"/>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47" t="s">
        <v>64</v>
      </c>
      <c r="B1" s="74"/>
      <c r="C1" s="74"/>
      <c r="D1" s="74"/>
      <c r="E1" s="85"/>
    </row>
    <row r="2" spans="1:5" s="5" customFormat="1" ht="15" x14ac:dyDescent="0.2">
      <c r="A2" s="147"/>
      <c r="B2" s="239"/>
      <c r="C2" s="239"/>
      <c r="D2" s="239"/>
      <c r="E2" s="85"/>
    </row>
    <row r="3" spans="1:5" s="5" customFormat="1" ht="15" customHeight="1" x14ac:dyDescent="0.2">
      <c r="A3" s="385" t="s">
        <v>248</v>
      </c>
      <c r="B3" s="361"/>
      <c r="C3" s="361"/>
      <c r="D3" s="361"/>
      <c r="E3" s="361"/>
    </row>
    <row r="4" spans="1:5" ht="45" customHeight="1" x14ac:dyDescent="0.2">
      <c r="A4" s="385" t="s">
        <v>322</v>
      </c>
      <c r="B4" s="385"/>
      <c r="C4" s="385"/>
      <c r="D4" s="385"/>
      <c r="E4" s="385"/>
    </row>
    <row r="5" spans="1:5" ht="15" customHeight="1" x14ac:dyDescent="0.2">
      <c r="A5" s="74"/>
      <c r="B5" s="74"/>
      <c r="C5" s="74"/>
      <c r="D5" s="74"/>
      <c r="E5" s="74"/>
    </row>
    <row r="6" spans="1:5" ht="50.1" customHeight="1" x14ac:dyDescent="0.2">
      <c r="A6" s="117" t="s">
        <v>227</v>
      </c>
      <c r="B6" s="116" t="s">
        <v>132</v>
      </c>
      <c r="C6" s="270" t="s">
        <v>264</v>
      </c>
      <c r="D6" s="117" t="s">
        <v>66</v>
      </c>
      <c r="E6" s="202" t="s">
        <v>259</v>
      </c>
    </row>
    <row r="7" spans="1:5" ht="20.100000000000001" customHeight="1" x14ac:dyDescent="0.2">
      <c r="A7" s="117">
        <v>1</v>
      </c>
      <c r="B7" s="116">
        <v>2</v>
      </c>
      <c r="C7" s="117">
        <v>3</v>
      </c>
      <c r="D7" s="117">
        <v>4</v>
      </c>
      <c r="E7" s="315" t="s">
        <v>169</v>
      </c>
    </row>
    <row r="8" spans="1:5" ht="15" customHeight="1" x14ac:dyDescent="0.2">
      <c r="A8" s="89" t="s">
        <v>33</v>
      </c>
      <c r="B8" s="72">
        <v>93</v>
      </c>
      <c r="C8" s="326">
        <v>51631.82</v>
      </c>
      <c r="D8" s="72">
        <v>2625</v>
      </c>
      <c r="E8" s="326">
        <f>C8/D8</f>
        <v>19.669264761904763</v>
      </c>
    </row>
    <row r="9" spans="1:5" ht="15" customHeight="1" x14ac:dyDescent="0.2">
      <c r="A9" s="89" t="s">
        <v>34</v>
      </c>
      <c r="B9" s="72">
        <v>26</v>
      </c>
      <c r="C9" s="326">
        <v>13677.71</v>
      </c>
      <c r="D9" s="72">
        <v>702</v>
      </c>
      <c r="E9" s="326">
        <f t="shared" ref="E9:E35" si="0">C9/D9</f>
        <v>19.483917378917379</v>
      </c>
    </row>
    <row r="10" spans="1:5" ht="15" customHeight="1" x14ac:dyDescent="0.2">
      <c r="A10" s="89" t="s">
        <v>35</v>
      </c>
      <c r="B10" s="72">
        <v>51</v>
      </c>
      <c r="C10" s="326">
        <v>22690.080000000002</v>
      </c>
      <c r="D10" s="72">
        <v>1169</v>
      </c>
      <c r="E10" s="326">
        <f t="shared" si="0"/>
        <v>19.40982035928144</v>
      </c>
    </row>
    <row r="11" spans="1:5" ht="15" customHeight="1" x14ac:dyDescent="0.2">
      <c r="A11" s="89" t="s">
        <v>36</v>
      </c>
      <c r="B11" s="72">
        <v>17</v>
      </c>
      <c r="C11" s="326">
        <v>5171.09</v>
      </c>
      <c r="D11" s="72">
        <v>267</v>
      </c>
      <c r="E11" s="326">
        <f t="shared" si="0"/>
        <v>19.367378277153559</v>
      </c>
    </row>
    <row r="12" spans="1:5" ht="15" customHeight="1" x14ac:dyDescent="0.2">
      <c r="A12" s="89" t="s">
        <v>37</v>
      </c>
      <c r="B12" s="72">
        <v>1</v>
      </c>
      <c r="C12" s="326">
        <v>384.71</v>
      </c>
      <c r="D12" s="72">
        <v>21</v>
      </c>
      <c r="E12" s="326">
        <f t="shared" si="0"/>
        <v>18.319523809523808</v>
      </c>
    </row>
    <row r="13" spans="1:5" ht="15" customHeight="1" x14ac:dyDescent="0.2">
      <c r="A13" s="89" t="s">
        <v>38</v>
      </c>
      <c r="B13" s="72">
        <v>14</v>
      </c>
      <c r="C13" s="326">
        <v>5540.69</v>
      </c>
      <c r="D13" s="72">
        <v>286</v>
      </c>
      <c r="E13" s="326">
        <f t="shared" si="0"/>
        <v>19.373041958041956</v>
      </c>
    </row>
    <row r="14" spans="1:5" ht="15" customHeight="1" x14ac:dyDescent="0.2">
      <c r="A14" s="89" t="s">
        <v>39</v>
      </c>
      <c r="B14" s="72">
        <v>13</v>
      </c>
      <c r="C14" s="326">
        <v>5535.43</v>
      </c>
      <c r="D14" s="72">
        <v>282</v>
      </c>
      <c r="E14" s="326">
        <f t="shared" si="0"/>
        <v>19.629184397163122</v>
      </c>
    </row>
    <row r="15" spans="1:5" ht="15" customHeight="1" x14ac:dyDescent="0.2">
      <c r="A15" s="89" t="s">
        <v>40</v>
      </c>
      <c r="B15" s="72">
        <v>6</v>
      </c>
      <c r="C15" s="326">
        <v>3121.59</v>
      </c>
      <c r="D15" s="72">
        <v>161</v>
      </c>
      <c r="E15" s="326">
        <f t="shared" si="0"/>
        <v>19.388757763975157</v>
      </c>
    </row>
    <row r="16" spans="1:5" ht="15" customHeight="1" x14ac:dyDescent="0.2">
      <c r="A16" s="89" t="s">
        <v>41</v>
      </c>
      <c r="B16" s="72">
        <v>19</v>
      </c>
      <c r="C16" s="326">
        <v>7824.61</v>
      </c>
      <c r="D16" s="72">
        <v>399</v>
      </c>
      <c r="E16" s="326">
        <f t="shared" si="0"/>
        <v>19.610551378446115</v>
      </c>
    </row>
    <row r="17" spans="1:5" ht="15" customHeight="1" x14ac:dyDescent="0.2">
      <c r="A17" s="89" t="s">
        <v>42</v>
      </c>
      <c r="B17" s="72">
        <v>14</v>
      </c>
      <c r="C17" s="326">
        <v>5850.42</v>
      </c>
      <c r="D17" s="72">
        <v>296</v>
      </c>
      <c r="E17" s="326">
        <f t="shared" si="0"/>
        <v>19.764932432432431</v>
      </c>
    </row>
    <row r="18" spans="1:5" ht="15" customHeight="1" x14ac:dyDescent="0.2">
      <c r="A18" s="89" t="s">
        <v>43</v>
      </c>
      <c r="B18" s="72">
        <v>5</v>
      </c>
      <c r="C18" s="326">
        <v>1928.79</v>
      </c>
      <c r="D18" s="72">
        <v>101</v>
      </c>
      <c r="E18" s="326">
        <f t="shared" si="0"/>
        <v>19.096930693069307</v>
      </c>
    </row>
    <row r="19" spans="1:5" ht="15" customHeight="1" x14ac:dyDescent="0.2">
      <c r="A19" s="89" t="s">
        <v>44</v>
      </c>
      <c r="B19" s="72">
        <v>16</v>
      </c>
      <c r="C19" s="326">
        <v>8171.33</v>
      </c>
      <c r="D19" s="72">
        <v>410</v>
      </c>
      <c r="E19" s="326">
        <f t="shared" si="0"/>
        <v>19.930073170731706</v>
      </c>
    </row>
    <row r="20" spans="1:5" ht="15" customHeight="1" x14ac:dyDescent="0.2">
      <c r="A20" s="89" t="s">
        <v>45</v>
      </c>
      <c r="B20" s="72">
        <v>17</v>
      </c>
      <c r="C20" s="326">
        <v>8759.89</v>
      </c>
      <c r="D20" s="72">
        <v>449</v>
      </c>
      <c r="E20" s="326">
        <f t="shared" si="0"/>
        <v>19.509777282850777</v>
      </c>
    </row>
    <row r="21" spans="1:5" ht="15" customHeight="1" x14ac:dyDescent="0.2">
      <c r="A21" s="89" t="s">
        <v>46</v>
      </c>
      <c r="B21" s="72">
        <v>11</v>
      </c>
      <c r="C21" s="326">
        <v>5003.2700000000004</v>
      </c>
      <c r="D21" s="72">
        <v>251</v>
      </c>
      <c r="E21" s="326">
        <f>C21/D21</f>
        <v>19.933346613545819</v>
      </c>
    </row>
    <row r="22" spans="1:5" ht="15" customHeight="1" x14ac:dyDescent="0.2">
      <c r="A22" s="89" t="s">
        <v>47</v>
      </c>
      <c r="B22" s="72">
        <v>114</v>
      </c>
      <c r="C22" s="326">
        <v>43551.92</v>
      </c>
      <c r="D22" s="72">
        <v>2247</v>
      </c>
      <c r="E22" s="326">
        <f t="shared" si="0"/>
        <v>19.382251891410768</v>
      </c>
    </row>
    <row r="23" spans="1:5" ht="15" customHeight="1" x14ac:dyDescent="0.2">
      <c r="A23" s="89" t="s">
        <v>48</v>
      </c>
      <c r="B23" s="72">
        <v>3</v>
      </c>
      <c r="C23" s="326">
        <v>233.76</v>
      </c>
      <c r="D23" s="72">
        <v>12</v>
      </c>
      <c r="E23" s="326">
        <f t="shared" si="0"/>
        <v>19.48</v>
      </c>
    </row>
    <row r="24" spans="1:5" ht="15" customHeight="1" x14ac:dyDescent="0.2">
      <c r="A24" s="89" t="s">
        <v>49</v>
      </c>
      <c r="B24" s="72">
        <v>28</v>
      </c>
      <c r="C24" s="326">
        <v>11796.49</v>
      </c>
      <c r="D24" s="72">
        <v>606</v>
      </c>
      <c r="E24" s="326">
        <f t="shared" si="0"/>
        <v>19.466155115511551</v>
      </c>
    </row>
    <row r="25" spans="1:5" ht="15" customHeight="1" x14ac:dyDescent="0.2">
      <c r="A25" s="89" t="s">
        <v>50</v>
      </c>
      <c r="B25" s="72">
        <v>2</v>
      </c>
      <c r="C25" s="326">
        <v>508.95</v>
      </c>
      <c r="D25" s="72">
        <v>25</v>
      </c>
      <c r="E25" s="326">
        <f t="shared" si="0"/>
        <v>20.358000000000001</v>
      </c>
    </row>
    <row r="26" spans="1:5" ht="15" customHeight="1" x14ac:dyDescent="0.2">
      <c r="A26" s="89" t="s">
        <v>51</v>
      </c>
      <c r="B26" s="72">
        <v>2</v>
      </c>
      <c r="C26" s="326">
        <v>1379.73</v>
      </c>
      <c r="D26" s="72">
        <v>75</v>
      </c>
      <c r="E26" s="326">
        <f t="shared" si="0"/>
        <v>18.3964</v>
      </c>
    </row>
    <row r="27" spans="1:5" ht="15" customHeight="1" x14ac:dyDescent="0.2">
      <c r="A27" s="89" t="s">
        <v>52</v>
      </c>
      <c r="B27" s="72">
        <v>20</v>
      </c>
      <c r="C27" s="326">
        <v>10522.5</v>
      </c>
      <c r="D27" s="72">
        <v>544</v>
      </c>
      <c r="E27" s="326">
        <f t="shared" si="0"/>
        <v>19.342830882352942</v>
      </c>
    </row>
    <row r="28" spans="1:5" ht="15" customHeight="1" x14ac:dyDescent="0.2">
      <c r="A28" s="89" t="s">
        <v>53</v>
      </c>
      <c r="B28" s="72">
        <v>180</v>
      </c>
      <c r="C28" s="326">
        <v>77127.48</v>
      </c>
      <c r="D28" s="72">
        <v>3952</v>
      </c>
      <c r="E28" s="326">
        <f t="shared" si="0"/>
        <v>19.516062753036437</v>
      </c>
    </row>
    <row r="29" spans="1:5" ht="15" customHeight="1" x14ac:dyDescent="0.2">
      <c r="A29" s="89" t="s">
        <v>54</v>
      </c>
      <c r="B29" s="72">
        <v>11</v>
      </c>
      <c r="C29" s="326">
        <v>5811.53</v>
      </c>
      <c r="D29" s="72">
        <v>293</v>
      </c>
      <c r="E29" s="326">
        <f t="shared" si="0"/>
        <v>19.83457337883959</v>
      </c>
    </row>
    <row r="30" spans="1:5" ht="15" customHeight="1" x14ac:dyDescent="0.2">
      <c r="A30" s="89" t="s">
        <v>55</v>
      </c>
      <c r="B30" s="72">
        <v>46</v>
      </c>
      <c r="C30" s="326">
        <v>14798.19</v>
      </c>
      <c r="D30" s="72">
        <v>766</v>
      </c>
      <c r="E30" s="326">
        <f t="shared" si="0"/>
        <v>19.31878590078329</v>
      </c>
    </row>
    <row r="31" spans="1:5" ht="15" customHeight="1" x14ac:dyDescent="0.2">
      <c r="A31" s="89" t="s">
        <v>56</v>
      </c>
      <c r="B31" s="72">
        <v>6</v>
      </c>
      <c r="C31" s="326">
        <v>3163.89</v>
      </c>
      <c r="D31" s="72">
        <v>158</v>
      </c>
      <c r="E31" s="326">
        <f t="shared" si="0"/>
        <v>20.024620253164557</v>
      </c>
    </row>
    <row r="32" spans="1:5" ht="15" customHeight="1" x14ac:dyDescent="0.2">
      <c r="A32" s="89" t="s">
        <v>57</v>
      </c>
      <c r="B32" s="72">
        <v>4</v>
      </c>
      <c r="C32" s="326">
        <v>2246</v>
      </c>
      <c r="D32" s="72">
        <v>118</v>
      </c>
      <c r="E32" s="326">
        <f t="shared" si="0"/>
        <v>19.033898305084747</v>
      </c>
    </row>
    <row r="33" spans="1:5" ht="15" customHeight="1" x14ac:dyDescent="0.2">
      <c r="A33" s="89" t="s">
        <v>58</v>
      </c>
      <c r="B33" s="72">
        <v>17</v>
      </c>
      <c r="C33" s="326">
        <v>11089.94</v>
      </c>
      <c r="D33" s="72">
        <v>580</v>
      </c>
      <c r="E33" s="326">
        <f t="shared" si="0"/>
        <v>19.120586206896551</v>
      </c>
    </row>
    <row r="34" spans="1:5" ht="15" customHeight="1" x14ac:dyDescent="0.2">
      <c r="A34" s="89" t="s">
        <v>59</v>
      </c>
      <c r="B34" s="72">
        <v>4</v>
      </c>
      <c r="C34" s="326">
        <v>2057.69</v>
      </c>
      <c r="D34" s="72">
        <v>105</v>
      </c>
      <c r="E34" s="326">
        <f t="shared" si="0"/>
        <v>19.597047619047618</v>
      </c>
    </row>
    <row r="35" spans="1:5" ht="15" customHeight="1" x14ac:dyDescent="0.2">
      <c r="A35" s="89" t="s">
        <v>60</v>
      </c>
      <c r="B35" s="72">
        <v>6</v>
      </c>
      <c r="C35" s="326">
        <v>2733.38</v>
      </c>
      <c r="D35" s="72">
        <v>139</v>
      </c>
      <c r="E35" s="326">
        <f t="shared" si="0"/>
        <v>19.664604316546765</v>
      </c>
    </row>
    <row r="36" spans="1:5" ht="20.100000000000001" customHeight="1" x14ac:dyDescent="0.2">
      <c r="A36" s="197" t="s">
        <v>5</v>
      </c>
      <c r="B36" s="114">
        <f>SUM(B8:B35)</f>
        <v>746</v>
      </c>
      <c r="C36" s="325">
        <f>SUM(C8:C35)</f>
        <v>332312.88000000006</v>
      </c>
      <c r="D36" s="114">
        <f>SUM(D8:D35)</f>
        <v>17039</v>
      </c>
      <c r="E36" s="329">
        <f>C36/D36</f>
        <v>19.503074124068316</v>
      </c>
    </row>
    <row r="37" spans="1:5" ht="9.9499999999999993" customHeight="1" x14ac:dyDescent="0.2"/>
    <row r="38" spans="1:5" ht="45" customHeight="1" x14ac:dyDescent="0.2">
      <c r="A38" s="347" t="s">
        <v>407</v>
      </c>
      <c r="B38" s="347"/>
      <c r="C38" s="347"/>
      <c r="D38" s="347"/>
      <c r="E38" s="347"/>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topLeftCell="A4" zoomScale="82" zoomScaleNormal="82" zoomScaleSheetLayoutView="87" workbookViewId="0">
      <selection activeCell="S17" sqref="S17"/>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47" t="s">
        <v>64</v>
      </c>
      <c r="B1" s="74"/>
      <c r="C1" s="74"/>
      <c r="D1" s="74"/>
      <c r="E1" s="85"/>
    </row>
    <row r="2" spans="1:14" s="5" customFormat="1" ht="15" x14ac:dyDescent="0.2">
      <c r="A2" s="147"/>
      <c r="B2" s="239"/>
      <c r="C2" s="239"/>
      <c r="D2" s="239"/>
      <c r="E2" s="85"/>
    </row>
    <row r="3" spans="1:14" s="5" customFormat="1" ht="15" customHeight="1" x14ac:dyDescent="0.2">
      <c r="A3" s="361" t="s">
        <v>247</v>
      </c>
      <c r="B3" s="361"/>
      <c r="C3" s="361"/>
      <c r="D3" s="361"/>
      <c r="E3" s="361"/>
    </row>
    <row r="4" spans="1:14" ht="45" customHeight="1" x14ac:dyDescent="0.2">
      <c r="A4" s="385" t="s">
        <v>324</v>
      </c>
      <c r="B4" s="385"/>
      <c r="C4" s="385"/>
      <c r="D4" s="385"/>
      <c r="E4" s="385"/>
    </row>
    <row r="5" spans="1:14" ht="15" customHeight="1" x14ac:dyDescent="0.2">
      <c r="A5" s="74"/>
      <c r="B5" s="74"/>
      <c r="C5" s="74"/>
      <c r="D5" s="74"/>
      <c r="E5" s="74"/>
    </row>
    <row r="6" spans="1:14" ht="50.1" customHeight="1" x14ac:dyDescent="0.2">
      <c r="A6" s="117" t="s">
        <v>227</v>
      </c>
      <c r="B6" s="116" t="s">
        <v>132</v>
      </c>
      <c r="C6" s="270" t="s">
        <v>264</v>
      </c>
      <c r="D6" s="117" t="s">
        <v>66</v>
      </c>
      <c r="E6" s="202" t="s">
        <v>259</v>
      </c>
      <c r="G6" s="385"/>
      <c r="H6" s="385"/>
      <c r="I6" s="385"/>
      <c r="J6" s="385"/>
      <c r="K6" s="385"/>
    </row>
    <row r="7" spans="1:14" ht="20.100000000000001" customHeight="1" x14ac:dyDescent="0.2">
      <c r="A7" s="117">
        <v>1</v>
      </c>
      <c r="B7" s="116">
        <v>2</v>
      </c>
      <c r="C7" s="117">
        <v>3</v>
      </c>
      <c r="D7" s="117">
        <v>4</v>
      </c>
      <c r="E7" s="117" t="s">
        <v>169</v>
      </c>
    </row>
    <row r="8" spans="1:14" ht="15" customHeight="1" x14ac:dyDescent="0.2">
      <c r="A8" s="89" t="s">
        <v>33</v>
      </c>
      <c r="B8" s="72">
        <v>13</v>
      </c>
      <c r="C8" s="326">
        <v>28948.15</v>
      </c>
      <c r="D8" s="72">
        <v>827</v>
      </c>
      <c r="E8" s="326">
        <f>C8/D8</f>
        <v>35.003808948004838</v>
      </c>
    </row>
    <row r="9" spans="1:14" ht="15" customHeight="1" x14ac:dyDescent="0.2">
      <c r="A9" s="89" t="s">
        <v>34</v>
      </c>
      <c r="B9" s="72">
        <v>20</v>
      </c>
      <c r="C9" s="326">
        <v>50193.23</v>
      </c>
      <c r="D9" s="72">
        <v>1532</v>
      </c>
      <c r="E9" s="326">
        <f t="shared" ref="E9:E35" si="0">C9/D9</f>
        <v>32.763204960835509</v>
      </c>
    </row>
    <row r="10" spans="1:14" ht="15" customHeight="1" x14ac:dyDescent="0.2">
      <c r="A10" s="89" t="s">
        <v>35</v>
      </c>
      <c r="B10" s="72">
        <v>20</v>
      </c>
      <c r="C10" s="326">
        <v>56920.38</v>
      </c>
      <c r="D10" s="72">
        <v>1607</v>
      </c>
      <c r="E10" s="326">
        <f t="shared" si="0"/>
        <v>35.420273802115744</v>
      </c>
    </row>
    <row r="11" spans="1:14" ht="15" customHeight="1" x14ac:dyDescent="0.2">
      <c r="A11" s="89" t="s">
        <v>36</v>
      </c>
      <c r="B11" s="72">
        <v>5</v>
      </c>
      <c r="C11" s="326">
        <v>9986.18</v>
      </c>
      <c r="D11" s="72">
        <v>356</v>
      </c>
      <c r="E11" s="326">
        <f t="shared" si="0"/>
        <v>28.051067415730337</v>
      </c>
    </row>
    <row r="12" spans="1:14" ht="15" customHeight="1" x14ac:dyDescent="0.2">
      <c r="A12" s="89" t="s">
        <v>37</v>
      </c>
      <c r="B12" s="72">
        <v>1</v>
      </c>
      <c r="C12" s="326">
        <v>2421.73</v>
      </c>
      <c r="D12" s="72">
        <v>79</v>
      </c>
      <c r="E12" s="326">
        <f t="shared" si="0"/>
        <v>30.65481012658228</v>
      </c>
    </row>
    <row r="13" spans="1:14" ht="15" customHeight="1" x14ac:dyDescent="0.2">
      <c r="A13" s="89" t="s">
        <v>38</v>
      </c>
      <c r="B13" s="72">
        <v>7</v>
      </c>
      <c r="C13" s="326">
        <v>20238.25</v>
      </c>
      <c r="D13" s="72">
        <v>490</v>
      </c>
      <c r="E13" s="326">
        <f t="shared" si="0"/>
        <v>41.30255102040816</v>
      </c>
    </row>
    <row r="14" spans="1:14" ht="15" customHeight="1" x14ac:dyDescent="0.2">
      <c r="A14" s="89" t="s">
        <v>39</v>
      </c>
      <c r="B14" s="72">
        <v>4</v>
      </c>
      <c r="C14" s="326">
        <v>10790.47</v>
      </c>
      <c r="D14" s="72">
        <v>427</v>
      </c>
      <c r="E14" s="326">
        <f t="shared" si="0"/>
        <v>25.270421545667446</v>
      </c>
    </row>
    <row r="15" spans="1:14" ht="15" customHeight="1" x14ac:dyDescent="0.2">
      <c r="A15" s="89" t="s">
        <v>40</v>
      </c>
      <c r="B15" s="72"/>
      <c r="C15" s="326"/>
      <c r="D15" s="72"/>
      <c r="E15" s="326"/>
    </row>
    <row r="16" spans="1:14" ht="15" customHeight="1" x14ac:dyDescent="0.2">
      <c r="A16" s="89" t="s">
        <v>41</v>
      </c>
      <c r="B16" s="72">
        <v>2</v>
      </c>
      <c r="C16" s="326">
        <v>7452.58</v>
      </c>
      <c r="D16" s="72">
        <v>238</v>
      </c>
      <c r="E16" s="326">
        <f t="shared" si="0"/>
        <v>31.313361344537814</v>
      </c>
      <c r="N16" s="14"/>
    </row>
    <row r="17" spans="1:11" ht="15" customHeight="1" x14ac:dyDescent="0.2">
      <c r="A17" s="89" t="s">
        <v>42</v>
      </c>
      <c r="B17" s="72">
        <v>9</v>
      </c>
      <c r="C17" s="326">
        <v>30421.52</v>
      </c>
      <c r="D17" s="72">
        <v>715</v>
      </c>
      <c r="E17" s="326">
        <f t="shared" si="0"/>
        <v>42.54758041958042</v>
      </c>
    </row>
    <row r="18" spans="1:11" ht="15" customHeight="1" x14ac:dyDescent="0.2">
      <c r="A18" s="89" t="s">
        <v>43</v>
      </c>
      <c r="B18" s="72">
        <v>6</v>
      </c>
      <c r="C18" s="326">
        <v>14603.57</v>
      </c>
      <c r="D18" s="72">
        <v>621</v>
      </c>
      <c r="E18" s="326">
        <f t="shared" si="0"/>
        <v>23.51621578099839</v>
      </c>
    </row>
    <row r="19" spans="1:11" ht="15" customHeight="1" x14ac:dyDescent="0.2">
      <c r="A19" s="89" t="s">
        <v>44</v>
      </c>
      <c r="B19" s="72">
        <v>9</v>
      </c>
      <c r="C19" s="326">
        <v>30779.23</v>
      </c>
      <c r="D19" s="72">
        <v>832</v>
      </c>
      <c r="E19" s="326">
        <f t="shared" si="0"/>
        <v>36.994266826923074</v>
      </c>
    </row>
    <row r="20" spans="1:11" ht="15" customHeight="1" x14ac:dyDescent="0.2">
      <c r="A20" s="89" t="s">
        <v>45</v>
      </c>
      <c r="B20" s="72">
        <v>5</v>
      </c>
      <c r="C20" s="326">
        <v>12412.48</v>
      </c>
      <c r="D20" s="72">
        <v>419</v>
      </c>
      <c r="E20" s="326">
        <f t="shared" si="0"/>
        <v>29.624057279236276</v>
      </c>
    </row>
    <row r="21" spans="1:11" ht="15" customHeight="1" x14ac:dyDescent="0.2">
      <c r="A21" s="89" t="s">
        <v>46</v>
      </c>
      <c r="B21" s="72">
        <v>9</v>
      </c>
      <c r="C21" s="326">
        <v>31211.14</v>
      </c>
      <c r="D21" s="72">
        <v>903</v>
      </c>
      <c r="E21" s="326">
        <f>C21/D21</f>
        <v>34.563831672203762</v>
      </c>
    </row>
    <row r="22" spans="1:11" ht="15" customHeight="1" x14ac:dyDescent="0.2">
      <c r="A22" s="89" t="s">
        <v>47</v>
      </c>
      <c r="B22" s="72">
        <v>45</v>
      </c>
      <c r="C22" s="326">
        <v>172189.35</v>
      </c>
      <c r="D22" s="72">
        <v>4643</v>
      </c>
      <c r="E22" s="326">
        <f t="shared" si="0"/>
        <v>37.085795821667027</v>
      </c>
    </row>
    <row r="23" spans="1:11" ht="15" customHeight="1" x14ac:dyDescent="0.2">
      <c r="A23" s="89" t="s">
        <v>48</v>
      </c>
      <c r="B23" s="72">
        <v>2</v>
      </c>
      <c r="C23" s="326">
        <v>4685.96</v>
      </c>
      <c r="D23" s="72">
        <v>153</v>
      </c>
      <c r="E23" s="326">
        <f t="shared" si="0"/>
        <v>30.627189542483659</v>
      </c>
    </row>
    <row r="24" spans="1:11" ht="15" customHeight="1" x14ac:dyDescent="0.2">
      <c r="A24" s="89" t="s">
        <v>49</v>
      </c>
      <c r="B24" s="72">
        <v>8</v>
      </c>
      <c r="C24" s="326">
        <v>36013.410000000003</v>
      </c>
      <c r="D24" s="72">
        <v>1003</v>
      </c>
      <c r="E24" s="326">
        <f t="shared" si="0"/>
        <v>35.905692921236295</v>
      </c>
    </row>
    <row r="25" spans="1:11" ht="15" customHeight="1" x14ac:dyDescent="0.2">
      <c r="A25" s="89" t="s">
        <v>50</v>
      </c>
      <c r="B25" s="72">
        <v>3</v>
      </c>
      <c r="C25" s="326">
        <v>6702.63</v>
      </c>
      <c r="D25" s="72">
        <v>123</v>
      </c>
      <c r="E25" s="326">
        <f t="shared" si="0"/>
        <v>54.492926829268292</v>
      </c>
    </row>
    <row r="26" spans="1:11" ht="15" customHeight="1" x14ac:dyDescent="0.2">
      <c r="A26" s="89" t="s">
        <v>51</v>
      </c>
      <c r="B26" s="72">
        <v>6</v>
      </c>
      <c r="C26" s="326">
        <v>29231.89</v>
      </c>
      <c r="D26" s="72">
        <v>643</v>
      </c>
      <c r="E26" s="326">
        <f>C26/D26</f>
        <v>45.461726283048208</v>
      </c>
    </row>
    <row r="27" spans="1:11" ht="15" customHeight="1" x14ac:dyDescent="0.2">
      <c r="A27" s="89" t="s">
        <v>52</v>
      </c>
      <c r="B27" s="72">
        <v>7</v>
      </c>
      <c r="C27" s="326">
        <v>19348.490000000002</v>
      </c>
      <c r="D27" s="72">
        <v>647</v>
      </c>
      <c r="E27" s="326">
        <f t="shared" si="0"/>
        <v>29.904930448222569</v>
      </c>
      <c r="K27" s="8"/>
    </row>
    <row r="28" spans="1:11" ht="15" customHeight="1" x14ac:dyDescent="0.2">
      <c r="A28" s="89" t="s">
        <v>53</v>
      </c>
      <c r="B28" s="72">
        <v>132</v>
      </c>
      <c r="C28" s="326">
        <v>580239.5</v>
      </c>
      <c r="D28" s="72">
        <v>11929</v>
      </c>
      <c r="E28" s="326">
        <f t="shared" si="0"/>
        <v>48.641084751446058</v>
      </c>
    </row>
    <row r="29" spans="1:11" ht="15" customHeight="1" x14ac:dyDescent="0.2">
      <c r="A29" s="89" t="s">
        <v>54</v>
      </c>
      <c r="B29" s="72">
        <v>8</v>
      </c>
      <c r="C29" s="326">
        <v>21908.560000000001</v>
      </c>
      <c r="D29" s="72">
        <v>731</v>
      </c>
      <c r="E29" s="326">
        <f t="shared" si="0"/>
        <v>29.970670314637484</v>
      </c>
    </row>
    <row r="30" spans="1:11" ht="15" customHeight="1" x14ac:dyDescent="0.2">
      <c r="A30" s="89" t="s">
        <v>55</v>
      </c>
      <c r="B30" s="72">
        <v>10</v>
      </c>
      <c r="C30" s="326">
        <v>20767.62</v>
      </c>
      <c r="D30" s="72">
        <v>669</v>
      </c>
      <c r="E30" s="326">
        <f t="shared" si="0"/>
        <v>31.042780269058294</v>
      </c>
    </row>
    <row r="31" spans="1:11" ht="15" customHeight="1" x14ac:dyDescent="0.2">
      <c r="A31" s="89" t="s">
        <v>56</v>
      </c>
      <c r="B31" s="72">
        <v>6</v>
      </c>
      <c r="C31" s="326">
        <v>13517.14</v>
      </c>
      <c r="D31" s="72">
        <v>477</v>
      </c>
      <c r="E31" s="326">
        <f t="shared" si="0"/>
        <v>28.337819706498951</v>
      </c>
    </row>
    <row r="32" spans="1:11" ht="15" customHeight="1" x14ac:dyDescent="0.2">
      <c r="A32" s="89" t="s">
        <v>57</v>
      </c>
      <c r="B32" s="72">
        <v>2</v>
      </c>
      <c r="C32" s="326">
        <v>12827.03</v>
      </c>
      <c r="D32" s="72">
        <v>211</v>
      </c>
      <c r="E32" s="326">
        <f t="shared" si="0"/>
        <v>60.791611374407587</v>
      </c>
    </row>
    <row r="33" spans="1:8" ht="15" customHeight="1" x14ac:dyDescent="0.2">
      <c r="A33" s="89" t="s">
        <v>58</v>
      </c>
      <c r="B33" s="72">
        <v>2</v>
      </c>
      <c r="C33" s="326">
        <v>7442.4</v>
      </c>
      <c r="D33" s="72">
        <v>262</v>
      </c>
      <c r="E33" s="326">
        <f t="shared" si="0"/>
        <v>28.406106870229006</v>
      </c>
    </row>
    <row r="34" spans="1:8" ht="15" customHeight="1" x14ac:dyDescent="0.2">
      <c r="A34" s="89" t="s">
        <v>59</v>
      </c>
      <c r="B34" s="72">
        <v>6</v>
      </c>
      <c r="C34" s="326">
        <v>13291.07</v>
      </c>
      <c r="D34" s="72">
        <v>456</v>
      </c>
      <c r="E34" s="326">
        <f t="shared" si="0"/>
        <v>29.147083333333331</v>
      </c>
    </row>
    <row r="35" spans="1:8" ht="15" customHeight="1" x14ac:dyDescent="0.2">
      <c r="A35" s="89" t="s">
        <v>60</v>
      </c>
      <c r="B35" s="72">
        <v>7</v>
      </c>
      <c r="C35" s="326">
        <v>18984.32</v>
      </c>
      <c r="D35" s="72">
        <v>633</v>
      </c>
      <c r="E35" s="326">
        <f t="shared" si="0"/>
        <v>29.991026856240126</v>
      </c>
    </row>
    <row r="36" spans="1:8" ht="20.100000000000001" customHeight="1" x14ac:dyDescent="0.2">
      <c r="A36" s="197" t="s">
        <v>5</v>
      </c>
      <c r="B36" s="114">
        <f>SUM(B8:B35)</f>
        <v>354</v>
      </c>
      <c r="C36" s="329">
        <f>SUM(C8:C35)</f>
        <v>1263528.2800000003</v>
      </c>
      <c r="D36" s="114">
        <f>SUM(D8:D35)</f>
        <v>31626</v>
      </c>
      <c r="E36" s="329">
        <f>C36/D36</f>
        <v>39.952200088534759</v>
      </c>
      <c r="H36" s="42"/>
    </row>
    <row r="37" spans="1:8" ht="9.9499999999999993" customHeight="1" x14ac:dyDescent="0.2">
      <c r="E37" s="343"/>
    </row>
    <row r="38" spans="1:8" ht="52.5" customHeight="1" x14ac:dyDescent="0.2">
      <c r="A38" s="371" t="s">
        <v>323</v>
      </c>
      <c r="B38" s="397"/>
      <c r="C38" s="397"/>
      <c r="D38" s="397"/>
      <c r="E38" s="397"/>
      <c r="F38" s="157"/>
    </row>
    <row r="39" spans="1:8" ht="27.75" customHeight="1" x14ac:dyDescent="0.2">
      <c r="A39" s="357" t="s">
        <v>231</v>
      </c>
      <c r="B39" s="357"/>
      <c r="C39" s="357"/>
      <c r="D39" s="357"/>
      <c r="E39" s="357"/>
      <c r="F39" s="158"/>
    </row>
    <row r="40" spans="1:8" ht="29.25" customHeight="1" x14ac:dyDescent="0.2">
      <c r="A40" s="357" t="s">
        <v>171</v>
      </c>
      <c r="B40" s="357"/>
      <c r="C40" s="357"/>
      <c r="D40" s="357"/>
      <c r="E40" s="357"/>
      <c r="F40" s="156"/>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Антония Г. Георгиева</cp:lastModifiedBy>
  <cp:lastPrinted>2026-10-14T06:12:45Z</cp:lastPrinted>
  <dcterms:created xsi:type="dcterms:W3CDTF">2010-11-01T08:59:02Z</dcterms:created>
  <dcterms:modified xsi:type="dcterms:W3CDTF">2026-10-14T06:13:08Z</dcterms:modified>
</cp:coreProperties>
</file>