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codeName="ThisWorkbook"/>
  <mc:AlternateContent xmlns:mc="http://schemas.openxmlformats.org/markup-compatibility/2006">
    <mc:Choice Requires="x15">
      <x15ac:absPath xmlns:x15ac="http://schemas.microsoft.com/office/spreadsheetml/2010/11/ac" url="C:\data\Statistics_NSSI_Site\Bolnichni&amp; Maternity\"/>
    </mc:Choice>
  </mc:AlternateContent>
  <xr:revisionPtr revIDLastSave="0" documentId="13_ncr:1_{BDC24531-53CB-4157-8AA8-B12EDC008A0B}" xr6:coauthVersionLast="36" xr6:coauthVersionMax="36" xr10:uidLastSave="{00000000-0000-0000-0000-000000000000}"/>
  <bookViews>
    <workbookView xWindow="32760" yWindow="32760" windowWidth="28800" windowHeight="12225" tabRatio="708" xr2:uid="{00000000-000D-0000-FFFF-FFFF00000000}"/>
  </bookViews>
  <sheets>
    <sheet name="Увод" sheetId="59" r:id="rId1"/>
    <sheet name="Съдържание" sheetId="72" r:id="rId2"/>
    <sheet name="Табл.0 - Общо П" sheetId="55" r:id="rId3"/>
    <sheet name="Табл.0.1- Мъже П" sheetId="57" r:id="rId4"/>
    <sheet name="Табл.0.2 - Жени П" sheetId="56" r:id="rId5"/>
    <sheet name="Табл. I.1 ОЗ БЛ " sheetId="61" r:id="rId6"/>
    <sheet name="Табл.I.2 ОЗ ТП" sheetId="36" r:id="rId7"/>
    <sheet name="Табл.I.3 ОЗ Възраст" sheetId="39" r:id="rId8"/>
    <sheet name="Табл.I.4.ОЗ Код ЛЗ" sheetId="45" r:id="rId9"/>
    <sheet name="Табл.I.5 ОЗ продължителност" sheetId="65" r:id="rId10"/>
    <sheet name="Табл.I.6.ОЗ ПБЛ" sheetId="48" r:id="rId11"/>
    <sheet name="Табл.I.7.ОЗ ПрБЛ" sheetId="51" r:id="rId12"/>
    <sheet name="Табл.I.8. ОЗ Персонал" sheetId="52" r:id="rId13"/>
    <sheet name="Табл.Ι.9 ОЗ Диагнози" sheetId="64" r:id="rId14"/>
    <sheet name="Табл. II.1 ТЗПБ БЛ" sheetId="69" r:id="rId15"/>
    <sheet name="Табл.II.2.ТЗПБ ТП" sheetId="35" r:id="rId16"/>
    <sheet name="Табл.II.3.ТЗПБ Възраст" sheetId="12" r:id="rId17"/>
    <sheet name="Табл.II.4.ТЗПБ Код ЛЗ" sheetId="18" r:id="rId18"/>
    <sheet name="Табл.II.5 ТЗПБ продължителност" sheetId="70" r:id="rId19"/>
    <sheet name="Табл.II.6.ТЗПБ ПБЛ" sheetId="26" r:id="rId20"/>
    <sheet name="Табл.II.7.ТЗПБ ПрБЛ" sheetId="29" r:id="rId21"/>
    <sheet name="Табл.II.8.ТЗПБ Персонал" sheetId="30" r:id="rId22"/>
    <sheet name="Табл.II.9 ТЗПБ Диагнози" sheetId="71" r:id="rId23"/>
    <sheet name="Табл.III.1.БР" sheetId="5" r:id="rId24"/>
    <sheet name="Табл.III.2.Бащи 15 дни" sheetId="54" r:id="rId25"/>
    <sheet name="Табл.III.3ОМД" sheetId="9" r:id="rId26"/>
    <sheet name="Табл.III.4.ОМД до 8 бащи" sheetId="73" r:id="rId27"/>
    <sheet name="Табл.III.5.Осиновяване" sheetId="58" r:id="rId28"/>
  </sheets>
  <definedNames>
    <definedName name="_xlnm.Print_Area" localSheetId="1">Съдържание!$A$1:$B$37</definedName>
    <definedName name="_xlnm.Print_Area" localSheetId="5">'Табл. I.1 ОЗ БЛ '!$A$3:$X$42</definedName>
    <definedName name="_xlnm.Print_Area" localSheetId="14">'Табл. II.1 ТЗПБ БЛ'!$A$3:$X$42</definedName>
    <definedName name="_xlnm.Print_Area" localSheetId="2">'Табл.0 - Общо П'!$A$3:$R$35</definedName>
    <definedName name="_xlnm.Print_Area" localSheetId="3">'Табл.0.1- Мъже П'!$A$3:$R$35</definedName>
    <definedName name="_xlnm.Print_Area" localSheetId="4">'Табл.0.2 - Жени П'!$A$3:$R$33</definedName>
    <definedName name="_xlnm.Print_Area" localSheetId="6">'Табл.I.2 ОЗ ТП'!$A$3:$P$37</definedName>
    <definedName name="_xlnm.Print_Area" localSheetId="7">'Табл.I.3 ОЗ Възраст'!$A$3:$M$60</definedName>
    <definedName name="_xlnm.Print_Area" localSheetId="8">'Табл.I.4.ОЗ Код ЛЗ'!$A$3:$N$47</definedName>
    <definedName name="_xlnm.Print_Area" localSheetId="9">'Табл.I.5 ОЗ продължителност'!$A$3:$I$18</definedName>
    <definedName name="_xlnm.Print_Area" localSheetId="10">'Табл.I.6.ОЗ ПБЛ'!$A$3:$P$40</definedName>
    <definedName name="_xlnm.Print_Area" localSheetId="11">'Табл.I.7.ОЗ ПрБЛ'!$A$3:$P$39</definedName>
    <definedName name="_xlnm.Print_Area" localSheetId="12">'Табл.I.8. ОЗ Персонал'!$A$3:$E$15</definedName>
    <definedName name="_xlnm.Print_Area" localSheetId="15">'Табл.II.2.ТЗПБ ТП'!$A$3:$P$37</definedName>
    <definedName name="_xlnm.Print_Area" localSheetId="16">'Табл.II.3.ТЗПБ Възраст'!$A$3:$M$60</definedName>
    <definedName name="_xlnm.Print_Area" localSheetId="17">'Табл.II.4.ТЗПБ Код ЛЗ'!$A$3:$N$47</definedName>
    <definedName name="_xlnm.Print_Area" localSheetId="18">'Табл.II.5 ТЗПБ продължителност'!$A$3:$I$18</definedName>
    <definedName name="_xlnm.Print_Area" localSheetId="19">'Табл.II.6.ТЗПБ ПБЛ'!$A$3:$P$40</definedName>
    <definedName name="_xlnm.Print_Area" localSheetId="20">'Табл.II.7.ТЗПБ ПрБЛ'!$A$3:$P$39</definedName>
    <definedName name="_xlnm.Print_Area" localSheetId="21">'Табл.II.8.ТЗПБ Персонал'!$A$3:$E$15</definedName>
    <definedName name="_xlnm.Print_Area" localSheetId="22">'Табл.II.9 ТЗПБ Диагнози'!$A$3:$F$29</definedName>
    <definedName name="_xlnm.Print_Area" localSheetId="23">Табл.III.1.БР!$A$3:$M$41</definedName>
    <definedName name="_xlnm.Print_Area" localSheetId="24">'Табл.III.2.Бащи 15 дни'!$A$3:$E$38</definedName>
    <definedName name="_xlnm.Print_Area" localSheetId="25">Табл.III.3ОМД!$A$3:$M$39</definedName>
    <definedName name="_xlnm.Print_Area" localSheetId="26">'Табл.III.4.ОМД до 8 бащи'!$A$3:$E$38</definedName>
    <definedName name="_xlnm.Print_Area" localSheetId="27">Табл.III.5.Осиновяване!$A$3:$E$40</definedName>
    <definedName name="_xlnm.Print_Area" localSheetId="13">'Табл.Ι.9 ОЗ Диагнози'!$A$3:$F$29</definedName>
    <definedName name="_xlnm.Print_Area" localSheetId="0">Увод!$A$1:$A$48</definedName>
    <definedName name="_xlnm.Print_Titles" localSheetId="23">Табл.III.1.БР!$A:$A</definedName>
  </definedNames>
  <calcPr calcId="191029"/>
</workbook>
</file>

<file path=xl/calcChain.xml><?xml version="1.0" encoding="utf-8"?>
<calcChain xmlns="http://schemas.openxmlformats.org/spreadsheetml/2006/main">
  <c r="E8" i="54" l="1"/>
  <c r="E9" i="54"/>
  <c r="E10" i="54"/>
  <c r="E11" i="54"/>
  <c r="E12" i="54"/>
  <c r="E13" i="54"/>
  <c r="E14" i="54"/>
  <c r="E15" i="54"/>
  <c r="E16" i="54"/>
  <c r="E17" i="54"/>
  <c r="E18" i="54"/>
  <c r="E19" i="54"/>
  <c r="E20" i="54"/>
  <c r="E21" i="54"/>
  <c r="E22" i="54"/>
  <c r="E23" i="54"/>
  <c r="E24" i="54"/>
  <c r="E25" i="54"/>
  <c r="E26" i="54"/>
  <c r="E27" i="54"/>
  <c r="E28" i="54"/>
  <c r="E29" i="54"/>
  <c r="E30" i="54"/>
  <c r="E31" i="54"/>
  <c r="E32" i="54"/>
  <c r="E33" i="54"/>
  <c r="E34" i="54"/>
  <c r="E35" i="54"/>
  <c r="C36" i="73" l="1"/>
  <c r="H10" i="61" l="1"/>
  <c r="X10" i="61"/>
  <c r="W10" i="61"/>
  <c r="T10" i="61"/>
  <c r="P10" i="61" l="1"/>
  <c r="O10" i="61"/>
  <c r="L10" i="61"/>
  <c r="B9" i="12"/>
  <c r="C9" i="12"/>
  <c r="D9" i="12"/>
  <c r="E9" i="12" s="1"/>
  <c r="I9" i="12"/>
  <c r="M10" i="12"/>
  <c r="I32" i="5" l="1"/>
  <c r="I15" i="5"/>
  <c r="I17" i="5"/>
  <c r="I18" i="5"/>
  <c r="K26" i="26"/>
  <c r="P13" i="26"/>
  <c r="B10" i="61"/>
  <c r="K9" i="35" l="1"/>
  <c r="B36" i="58" l="1"/>
  <c r="I8" i="65" l="1"/>
  <c r="B10" i="12"/>
  <c r="C10" i="12"/>
  <c r="D10" i="12"/>
  <c r="B11" i="12"/>
  <c r="C11" i="12"/>
  <c r="D11" i="12"/>
  <c r="B12" i="12"/>
  <c r="C12" i="12"/>
  <c r="D12" i="12"/>
  <c r="B13" i="12"/>
  <c r="C13" i="12"/>
  <c r="D13" i="12"/>
  <c r="B14" i="12"/>
  <c r="C14" i="12"/>
  <c r="D14" i="12"/>
  <c r="B15" i="12"/>
  <c r="C15" i="12"/>
  <c r="D15" i="12"/>
  <c r="B16" i="12"/>
  <c r="C16" i="12"/>
  <c r="D16" i="12"/>
  <c r="B17" i="12"/>
  <c r="C17" i="12"/>
  <c r="D17" i="12"/>
  <c r="B18" i="12"/>
  <c r="C18" i="12"/>
  <c r="D18" i="12"/>
  <c r="B19" i="12"/>
  <c r="C19" i="12"/>
  <c r="D19" i="12"/>
  <c r="B20" i="12"/>
  <c r="C20" i="12"/>
  <c r="D20" i="12"/>
  <c r="B21" i="12"/>
  <c r="C21" i="12"/>
  <c r="D21" i="12"/>
  <c r="B22" i="12"/>
  <c r="C22" i="12"/>
  <c r="D22" i="12"/>
  <c r="B23" i="12"/>
  <c r="C23" i="12"/>
  <c r="D23" i="12"/>
  <c r="B24" i="12"/>
  <c r="C24" i="12"/>
  <c r="D24" i="12"/>
  <c r="B25" i="12"/>
  <c r="C25" i="12"/>
  <c r="D25" i="12"/>
  <c r="B26" i="12"/>
  <c r="C26" i="12"/>
  <c r="D26" i="12"/>
  <c r="B27" i="12"/>
  <c r="C27" i="12"/>
  <c r="D27" i="12"/>
  <c r="B28" i="12"/>
  <c r="C28" i="12"/>
  <c r="D28" i="12"/>
  <c r="B29" i="12"/>
  <c r="C29" i="12"/>
  <c r="D29" i="12"/>
  <c r="B30" i="12"/>
  <c r="C30" i="12"/>
  <c r="D30" i="12"/>
  <c r="B31" i="12"/>
  <c r="C31" i="12"/>
  <c r="D31" i="12"/>
  <c r="B32" i="12"/>
  <c r="C32" i="12"/>
  <c r="D32" i="12"/>
  <c r="B33" i="12"/>
  <c r="C33" i="12"/>
  <c r="D33" i="12"/>
  <c r="B34" i="12"/>
  <c r="C34" i="12"/>
  <c r="D34" i="12"/>
  <c r="B35" i="12"/>
  <c r="C35" i="12"/>
  <c r="D35" i="12"/>
  <c r="B36" i="12"/>
  <c r="C36" i="12"/>
  <c r="D36" i="12"/>
  <c r="B37" i="12"/>
  <c r="C37" i="12"/>
  <c r="D37" i="12"/>
  <c r="B38" i="12"/>
  <c r="C38" i="12"/>
  <c r="D38" i="12"/>
  <c r="B39" i="12"/>
  <c r="C39" i="12"/>
  <c r="D39" i="12"/>
  <c r="B40" i="12"/>
  <c r="C40" i="12"/>
  <c r="D40" i="12"/>
  <c r="B41" i="12"/>
  <c r="C41" i="12"/>
  <c r="D41" i="12"/>
  <c r="B42" i="12"/>
  <c r="C42" i="12"/>
  <c r="D42" i="12"/>
  <c r="B43" i="12"/>
  <c r="C43" i="12"/>
  <c r="D43" i="12"/>
  <c r="B44" i="12"/>
  <c r="C44" i="12"/>
  <c r="D44" i="12"/>
  <c r="B45" i="12"/>
  <c r="C45" i="12"/>
  <c r="D45" i="12"/>
  <c r="B46" i="12"/>
  <c r="C46" i="12"/>
  <c r="D46" i="12"/>
  <c r="B47" i="12"/>
  <c r="C47" i="12"/>
  <c r="D47" i="12"/>
  <c r="B48" i="12"/>
  <c r="C48" i="12"/>
  <c r="D48" i="12"/>
  <c r="B49" i="12"/>
  <c r="C49" i="12"/>
  <c r="D49" i="12"/>
  <c r="B50" i="12"/>
  <c r="C50" i="12"/>
  <c r="D50" i="12"/>
  <c r="B51" i="12"/>
  <c r="C51" i="12"/>
  <c r="D51" i="12"/>
  <c r="B52" i="12"/>
  <c r="C52" i="12"/>
  <c r="D52" i="12"/>
  <c r="B53" i="12"/>
  <c r="C53" i="12"/>
  <c r="D53" i="12"/>
  <c r="B54" i="12"/>
  <c r="C54" i="12"/>
  <c r="D54" i="12"/>
  <c r="B55" i="12"/>
  <c r="C55" i="12"/>
  <c r="D55" i="12"/>
  <c r="B56" i="12"/>
  <c r="C56" i="12"/>
  <c r="D56" i="12"/>
  <c r="B57" i="12"/>
  <c r="C57" i="12"/>
  <c r="D57" i="12"/>
  <c r="B9" i="5"/>
  <c r="D36" i="9"/>
  <c r="C36" i="9"/>
  <c r="B36" i="9"/>
  <c r="D35" i="9"/>
  <c r="C35" i="9"/>
  <c r="B35" i="9"/>
  <c r="D34" i="9"/>
  <c r="C34" i="9"/>
  <c r="B34" i="9"/>
  <c r="D33" i="9"/>
  <c r="C33" i="9"/>
  <c r="B33" i="9"/>
  <c r="D32" i="9"/>
  <c r="C32" i="9"/>
  <c r="B32" i="9"/>
  <c r="D31" i="9"/>
  <c r="C31" i="9"/>
  <c r="B31" i="9"/>
  <c r="D30" i="9"/>
  <c r="C30" i="9"/>
  <c r="B30" i="9"/>
  <c r="D29" i="9"/>
  <c r="C29" i="9"/>
  <c r="B29" i="9"/>
  <c r="D28" i="9"/>
  <c r="C28" i="9"/>
  <c r="B28" i="9"/>
  <c r="D27" i="9"/>
  <c r="C27" i="9"/>
  <c r="B27" i="9"/>
  <c r="D26" i="9"/>
  <c r="C26" i="9"/>
  <c r="B26" i="9"/>
  <c r="D25" i="9"/>
  <c r="C25" i="9"/>
  <c r="B25" i="9"/>
  <c r="D24" i="9"/>
  <c r="C24" i="9"/>
  <c r="B24" i="9"/>
  <c r="D23" i="9"/>
  <c r="C23" i="9"/>
  <c r="B23" i="9"/>
  <c r="D22" i="9"/>
  <c r="C22" i="9"/>
  <c r="B22" i="9"/>
  <c r="D21" i="9"/>
  <c r="C21" i="9"/>
  <c r="B21" i="9"/>
  <c r="D20" i="9"/>
  <c r="C20" i="9"/>
  <c r="B20" i="9"/>
  <c r="D19" i="9"/>
  <c r="C19" i="9"/>
  <c r="B19" i="9"/>
  <c r="D18" i="9"/>
  <c r="C18" i="9"/>
  <c r="B18" i="9"/>
  <c r="D17" i="9"/>
  <c r="C17" i="9"/>
  <c r="B17" i="9"/>
  <c r="D16" i="9"/>
  <c r="C16" i="9"/>
  <c r="B16" i="9"/>
  <c r="D15" i="9"/>
  <c r="C15" i="9"/>
  <c r="B15" i="9"/>
  <c r="D14" i="9"/>
  <c r="C14" i="9"/>
  <c r="B14" i="9"/>
  <c r="D13" i="9"/>
  <c r="C13" i="9"/>
  <c r="B13" i="9"/>
  <c r="D12" i="9"/>
  <c r="C12" i="9"/>
  <c r="B12" i="9"/>
  <c r="D11" i="9"/>
  <c r="C11" i="9"/>
  <c r="B11" i="9"/>
  <c r="D10" i="9"/>
  <c r="C10" i="9"/>
  <c r="B10" i="9"/>
  <c r="D9" i="9"/>
  <c r="C9" i="9"/>
  <c r="B9" i="9"/>
  <c r="M36" i="9"/>
  <c r="M35" i="9"/>
  <c r="M34" i="9"/>
  <c r="M33" i="9"/>
  <c r="M32" i="9"/>
  <c r="M31" i="9"/>
  <c r="M30" i="9"/>
  <c r="M29" i="9"/>
  <c r="M28" i="9"/>
  <c r="M27" i="9"/>
  <c r="M26" i="9"/>
  <c r="M25" i="9"/>
  <c r="M24" i="9"/>
  <c r="M23" i="9"/>
  <c r="M22" i="9"/>
  <c r="M21" i="9"/>
  <c r="M20" i="9"/>
  <c r="M19" i="9"/>
  <c r="M18" i="9"/>
  <c r="M17" i="9"/>
  <c r="M16" i="9"/>
  <c r="M15" i="9"/>
  <c r="M14" i="9"/>
  <c r="M13" i="9"/>
  <c r="M12" i="9"/>
  <c r="M11" i="9"/>
  <c r="M10" i="9"/>
  <c r="L37" i="9"/>
  <c r="M9" i="9"/>
  <c r="J37" i="9"/>
  <c r="I36" i="9"/>
  <c r="I35" i="9"/>
  <c r="I34" i="9"/>
  <c r="I33" i="9"/>
  <c r="I32" i="9"/>
  <c r="I31" i="9"/>
  <c r="I30" i="9"/>
  <c r="I29" i="9"/>
  <c r="I28" i="9"/>
  <c r="I27" i="9"/>
  <c r="I26" i="9"/>
  <c r="I25" i="9"/>
  <c r="I24" i="9"/>
  <c r="I23" i="9"/>
  <c r="I22" i="9"/>
  <c r="I21" i="9"/>
  <c r="I20" i="9"/>
  <c r="I19" i="9"/>
  <c r="I18" i="9"/>
  <c r="I17" i="9"/>
  <c r="I16" i="9"/>
  <c r="I15" i="9"/>
  <c r="I14" i="9"/>
  <c r="I13" i="9"/>
  <c r="I12" i="9"/>
  <c r="I11" i="9"/>
  <c r="I10" i="9"/>
  <c r="H37" i="9"/>
  <c r="I9" i="9"/>
  <c r="F37" i="9"/>
  <c r="M9" i="5"/>
  <c r="B10" i="5"/>
  <c r="C10" i="5"/>
  <c r="D10" i="5"/>
  <c r="B11" i="5"/>
  <c r="C11" i="5"/>
  <c r="D11" i="5"/>
  <c r="B12" i="5"/>
  <c r="C12" i="5"/>
  <c r="D12" i="5"/>
  <c r="B13" i="5"/>
  <c r="C13" i="5"/>
  <c r="D13" i="5"/>
  <c r="B14" i="5"/>
  <c r="C14" i="5"/>
  <c r="D14" i="5"/>
  <c r="B15" i="5"/>
  <c r="C15" i="5"/>
  <c r="D15" i="5"/>
  <c r="B16" i="5"/>
  <c r="C16" i="5"/>
  <c r="D16" i="5"/>
  <c r="B17" i="5"/>
  <c r="C17" i="5"/>
  <c r="D17" i="5"/>
  <c r="B18" i="5"/>
  <c r="C18" i="5"/>
  <c r="D18" i="5"/>
  <c r="B19" i="5"/>
  <c r="C19" i="5"/>
  <c r="D19" i="5"/>
  <c r="B20" i="5"/>
  <c r="C20" i="5"/>
  <c r="D20" i="5"/>
  <c r="B21" i="5"/>
  <c r="C21" i="5"/>
  <c r="D21" i="5"/>
  <c r="B22" i="5"/>
  <c r="C22" i="5"/>
  <c r="D22" i="5"/>
  <c r="B23" i="5"/>
  <c r="C23" i="5"/>
  <c r="D23" i="5"/>
  <c r="B24" i="5"/>
  <c r="C24" i="5"/>
  <c r="D24" i="5"/>
  <c r="B25" i="5"/>
  <c r="C25" i="5"/>
  <c r="D25" i="5"/>
  <c r="B26" i="5"/>
  <c r="C26" i="5"/>
  <c r="D26" i="5"/>
  <c r="B27" i="5"/>
  <c r="C27" i="5"/>
  <c r="D27" i="5"/>
  <c r="B28" i="5"/>
  <c r="C28" i="5"/>
  <c r="D28" i="5"/>
  <c r="B29" i="5"/>
  <c r="C29" i="5"/>
  <c r="D29" i="5"/>
  <c r="B30" i="5"/>
  <c r="C30" i="5"/>
  <c r="D30" i="5"/>
  <c r="B31" i="5"/>
  <c r="C31" i="5"/>
  <c r="D31" i="5"/>
  <c r="B32" i="5"/>
  <c r="C32" i="5"/>
  <c r="D32" i="5"/>
  <c r="B33" i="5"/>
  <c r="C33" i="5"/>
  <c r="D33" i="5"/>
  <c r="B34" i="5"/>
  <c r="C34" i="5"/>
  <c r="D34" i="5"/>
  <c r="B35" i="5"/>
  <c r="C35" i="5"/>
  <c r="D35" i="5"/>
  <c r="B36" i="5"/>
  <c r="C36" i="5"/>
  <c r="D36" i="5"/>
  <c r="D9" i="5"/>
  <c r="C9" i="5"/>
  <c r="M36" i="5"/>
  <c r="M35" i="5"/>
  <c r="M34" i="5"/>
  <c r="M33" i="5"/>
  <c r="M32" i="5"/>
  <c r="M31" i="5"/>
  <c r="M30" i="5"/>
  <c r="M29" i="5"/>
  <c r="M28" i="5"/>
  <c r="M27" i="5"/>
  <c r="M26" i="5"/>
  <c r="M25" i="5"/>
  <c r="M24" i="5"/>
  <c r="M23" i="5"/>
  <c r="M22" i="5"/>
  <c r="M21" i="5"/>
  <c r="M20" i="5"/>
  <c r="M19" i="5"/>
  <c r="M18" i="5"/>
  <c r="M17" i="5"/>
  <c r="M16" i="5"/>
  <c r="M15" i="5"/>
  <c r="M14" i="5"/>
  <c r="M13" i="5"/>
  <c r="M12" i="5"/>
  <c r="M11" i="5"/>
  <c r="M10" i="5"/>
  <c r="L37" i="5"/>
  <c r="J37" i="5"/>
  <c r="I36" i="5"/>
  <c r="I35" i="5"/>
  <c r="I34" i="5"/>
  <c r="I31" i="5"/>
  <c r="I30" i="5"/>
  <c r="I29" i="5"/>
  <c r="I28" i="5"/>
  <c r="I27" i="5"/>
  <c r="I26" i="5"/>
  <c r="I25" i="5"/>
  <c r="I24" i="5"/>
  <c r="I23" i="5"/>
  <c r="I22" i="5"/>
  <c r="I21" i="5"/>
  <c r="I20" i="5"/>
  <c r="I19" i="5"/>
  <c r="I14" i="5"/>
  <c r="I13" i="5"/>
  <c r="I12" i="5"/>
  <c r="I11" i="5"/>
  <c r="I10" i="5"/>
  <c r="H37" i="5"/>
  <c r="I9" i="5"/>
  <c r="F37" i="5"/>
  <c r="B9" i="29"/>
  <c r="O37" i="29"/>
  <c r="N37" i="29"/>
  <c r="M37" i="29"/>
  <c r="L37" i="29"/>
  <c r="J37" i="29"/>
  <c r="I37" i="29"/>
  <c r="H37" i="29"/>
  <c r="G37" i="29"/>
  <c r="P36" i="29"/>
  <c r="K36" i="29"/>
  <c r="E36" i="29"/>
  <c r="D36" i="29"/>
  <c r="C36" i="29"/>
  <c r="B36" i="29"/>
  <c r="P35" i="29"/>
  <c r="K35" i="29"/>
  <c r="E35" i="29"/>
  <c r="D35" i="29"/>
  <c r="C35" i="29"/>
  <c r="B35" i="29"/>
  <c r="P34" i="29"/>
  <c r="K34" i="29"/>
  <c r="E34" i="29"/>
  <c r="D34" i="29"/>
  <c r="C34" i="29"/>
  <c r="B34" i="29"/>
  <c r="P33" i="29"/>
  <c r="K33" i="29"/>
  <c r="E33" i="29"/>
  <c r="D33" i="29"/>
  <c r="C33" i="29"/>
  <c r="B33" i="29"/>
  <c r="P32" i="29"/>
  <c r="K32" i="29"/>
  <c r="E32" i="29"/>
  <c r="D32" i="29"/>
  <c r="C32" i="29"/>
  <c r="B32" i="29"/>
  <c r="P31" i="29"/>
  <c r="K31" i="29"/>
  <c r="E31" i="29"/>
  <c r="D31" i="29"/>
  <c r="C31" i="29"/>
  <c r="B31" i="29"/>
  <c r="P30" i="29"/>
  <c r="K30" i="29"/>
  <c r="E30" i="29"/>
  <c r="D30" i="29"/>
  <c r="C30" i="29"/>
  <c r="B30" i="29"/>
  <c r="P29" i="29"/>
  <c r="K29" i="29"/>
  <c r="E29" i="29"/>
  <c r="D29" i="29"/>
  <c r="C29" i="29"/>
  <c r="B29" i="29"/>
  <c r="P28" i="29"/>
  <c r="K28" i="29"/>
  <c r="E28" i="29"/>
  <c r="D28" i="29"/>
  <c r="C28" i="29"/>
  <c r="B28" i="29"/>
  <c r="P27" i="29"/>
  <c r="K27" i="29"/>
  <c r="E27" i="29"/>
  <c r="D27" i="29"/>
  <c r="C27" i="29"/>
  <c r="B27" i="29"/>
  <c r="P26" i="29"/>
  <c r="K26" i="29"/>
  <c r="E26" i="29"/>
  <c r="D26" i="29"/>
  <c r="C26" i="29"/>
  <c r="B26" i="29"/>
  <c r="P25" i="29"/>
  <c r="K25" i="29"/>
  <c r="E25" i="29"/>
  <c r="D25" i="29"/>
  <c r="C25" i="29"/>
  <c r="B25" i="29"/>
  <c r="P24" i="29"/>
  <c r="K24" i="29"/>
  <c r="E24" i="29"/>
  <c r="D24" i="29"/>
  <c r="C24" i="29"/>
  <c r="B24" i="29"/>
  <c r="P23" i="29"/>
  <c r="K23" i="29"/>
  <c r="E23" i="29"/>
  <c r="D23" i="29"/>
  <c r="C23" i="29"/>
  <c r="B23" i="29"/>
  <c r="P22" i="29"/>
  <c r="K22" i="29"/>
  <c r="E22" i="29"/>
  <c r="D22" i="29"/>
  <c r="C22" i="29"/>
  <c r="B22" i="29"/>
  <c r="P21" i="29"/>
  <c r="K21" i="29"/>
  <c r="E21" i="29"/>
  <c r="D21" i="29"/>
  <c r="C21" i="29"/>
  <c r="B21" i="29"/>
  <c r="P20" i="29"/>
  <c r="K20" i="29"/>
  <c r="E20" i="29"/>
  <c r="D20" i="29"/>
  <c r="C20" i="29"/>
  <c r="B20" i="29"/>
  <c r="P19" i="29"/>
  <c r="K19" i="29"/>
  <c r="E19" i="29"/>
  <c r="D19" i="29"/>
  <c r="C19" i="29"/>
  <c r="B19" i="29"/>
  <c r="P18" i="29"/>
  <c r="K18" i="29"/>
  <c r="E18" i="29"/>
  <c r="D18" i="29"/>
  <c r="C18" i="29"/>
  <c r="B18" i="29"/>
  <c r="P17" i="29"/>
  <c r="K17" i="29"/>
  <c r="E17" i="29"/>
  <c r="D17" i="29"/>
  <c r="C17" i="29"/>
  <c r="B17" i="29"/>
  <c r="P16" i="29"/>
  <c r="K16" i="29"/>
  <c r="E16" i="29"/>
  <c r="D16" i="29"/>
  <c r="C16" i="29"/>
  <c r="B16" i="29"/>
  <c r="P15" i="29"/>
  <c r="K15" i="29"/>
  <c r="E15" i="29"/>
  <c r="D15" i="29"/>
  <c r="C15" i="29"/>
  <c r="B15" i="29"/>
  <c r="P14" i="29"/>
  <c r="K14" i="29"/>
  <c r="E14" i="29"/>
  <c r="D14" i="29"/>
  <c r="C14" i="29"/>
  <c r="B14" i="29"/>
  <c r="P13" i="29"/>
  <c r="K13" i="29"/>
  <c r="E13" i="29"/>
  <c r="D13" i="29"/>
  <c r="C13" i="29"/>
  <c r="B13" i="29"/>
  <c r="P12" i="29"/>
  <c r="K12" i="29"/>
  <c r="E12" i="29"/>
  <c r="D12" i="29"/>
  <c r="C12" i="29"/>
  <c r="B12" i="29"/>
  <c r="P11" i="29"/>
  <c r="K11" i="29"/>
  <c r="E11" i="29"/>
  <c r="D11" i="29"/>
  <c r="C11" i="29"/>
  <c r="B11" i="29"/>
  <c r="P10" i="29"/>
  <c r="K10" i="29"/>
  <c r="E10" i="29"/>
  <c r="D10" i="29"/>
  <c r="C10" i="29"/>
  <c r="B10" i="29"/>
  <c r="P9" i="29"/>
  <c r="K9" i="29"/>
  <c r="E9" i="29"/>
  <c r="D9" i="29"/>
  <c r="C9" i="29"/>
  <c r="C37" i="29" s="1"/>
  <c r="B10" i="26"/>
  <c r="C10" i="26"/>
  <c r="D10" i="26"/>
  <c r="E10" i="26"/>
  <c r="B11" i="26"/>
  <c r="C11" i="26"/>
  <c r="D11" i="26"/>
  <c r="E11" i="26"/>
  <c r="B12" i="26"/>
  <c r="C12" i="26"/>
  <c r="D12" i="26"/>
  <c r="E12" i="26"/>
  <c r="B13" i="26"/>
  <c r="C13" i="26"/>
  <c r="D13" i="26"/>
  <c r="E13" i="26"/>
  <c r="B14" i="26"/>
  <c r="C14" i="26"/>
  <c r="D14" i="26"/>
  <c r="E14" i="26"/>
  <c r="B15" i="26"/>
  <c r="C15" i="26"/>
  <c r="D15" i="26"/>
  <c r="E15" i="26"/>
  <c r="B16" i="26"/>
  <c r="C16" i="26"/>
  <c r="D16" i="26"/>
  <c r="E16" i="26"/>
  <c r="B17" i="26"/>
  <c r="C17" i="26"/>
  <c r="D17" i="26"/>
  <c r="E17" i="26"/>
  <c r="B18" i="26"/>
  <c r="C18" i="26"/>
  <c r="D18" i="26"/>
  <c r="E18" i="26"/>
  <c r="B19" i="26"/>
  <c r="C19" i="26"/>
  <c r="D19" i="26"/>
  <c r="E19" i="26"/>
  <c r="B20" i="26"/>
  <c r="C20" i="26"/>
  <c r="D20" i="26"/>
  <c r="E20" i="26"/>
  <c r="B21" i="26"/>
  <c r="C21" i="26"/>
  <c r="D21" i="26"/>
  <c r="E21" i="26"/>
  <c r="B22" i="26"/>
  <c r="C22" i="26"/>
  <c r="D22" i="26"/>
  <c r="E22" i="26"/>
  <c r="B23" i="26"/>
  <c r="C23" i="26"/>
  <c r="D23" i="26"/>
  <c r="E23" i="26"/>
  <c r="B24" i="26"/>
  <c r="C24" i="26"/>
  <c r="D24" i="26"/>
  <c r="E24" i="26"/>
  <c r="B25" i="26"/>
  <c r="C25" i="26"/>
  <c r="D25" i="26"/>
  <c r="E25" i="26"/>
  <c r="B26" i="26"/>
  <c r="C26" i="26"/>
  <c r="D26" i="26"/>
  <c r="E26" i="26"/>
  <c r="B27" i="26"/>
  <c r="C27" i="26"/>
  <c r="D27" i="26"/>
  <c r="E27" i="26"/>
  <c r="B28" i="26"/>
  <c r="C28" i="26"/>
  <c r="D28" i="26"/>
  <c r="E28" i="26"/>
  <c r="B29" i="26"/>
  <c r="C29" i="26"/>
  <c r="D29" i="26"/>
  <c r="E29" i="26"/>
  <c r="B30" i="26"/>
  <c r="C30" i="26"/>
  <c r="D30" i="26"/>
  <c r="E30" i="26"/>
  <c r="B31" i="26"/>
  <c r="C31" i="26"/>
  <c r="D31" i="26"/>
  <c r="E31" i="26"/>
  <c r="B32" i="26"/>
  <c r="C32" i="26"/>
  <c r="D32" i="26"/>
  <c r="E32" i="26"/>
  <c r="B33" i="26"/>
  <c r="C33" i="26"/>
  <c r="D33" i="26"/>
  <c r="E33" i="26"/>
  <c r="B34" i="26"/>
  <c r="C34" i="26"/>
  <c r="D34" i="26"/>
  <c r="E34" i="26"/>
  <c r="B35" i="26"/>
  <c r="C35" i="26"/>
  <c r="D35" i="26"/>
  <c r="E35" i="26"/>
  <c r="B36" i="26"/>
  <c r="C36" i="26"/>
  <c r="D36" i="26"/>
  <c r="E36" i="26"/>
  <c r="E9" i="26"/>
  <c r="D9" i="26"/>
  <c r="C9" i="26"/>
  <c r="B9" i="26"/>
  <c r="P36" i="26"/>
  <c r="P35" i="26"/>
  <c r="P34" i="26"/>
  <c r="P33" i="26"/>
  <c r="P32" i="26"/>
  <c r="P31" i="26"/>
  <c r="P30" i="26"/>
  <c r="P29" i="26"/>
  <c r="P28" i="26"/>
  <c r="P27" i="26"/>
  <c r="P26" i="26"/>
  <c r="P25" i="26"/>
  <c r="P24" i="26"/>
  <c r="P23" i="26"/>
  <c r="P22" i="26"/>
  <c r="P21" i="26"/>
  <c r="P20" i="26"/>
  <c r="P19" i="26"/>
  <c r="P18" i="26"/>
  <c r="P17" i="26"/>
  <c r="P16" i="26"/>
  <c r="P15" i="26"/>
  <c r="P14" i="26"/>
  <c r="P12" i="26"/>
  <c r="P11" i="26"/>
  <c r="P10" i="26"/>
  <c r="O37" i="26"/>
  <c r="N37" i="26"/>
  <c r="P9" i="26"/>
  <c r="L37" i="26"/>
  <c r="K36" i="26"/>
  <c r="K35" i="26"/>
  <c r="K34" i="26"/>
  <c r="K33" i="26"/>
  <c r="K32" i="26"/>
  <c r="K31" i="26"/>
  <c r="K30" i="26"/>
  <c r="K29" i="26"/>
  <c r="K28" i="26"/>
  <c r="K27" i="26"/>
  <c r="K25" i="26"/>
  <c r="K24" i="26"/>
  <c r="K23" i="26"/>
  <c r="K22" i="26"/>
  <c r="K21" i="26"/>
  <c r="K20" i="26"/>
  <c r="K19" i="26"/>
  <c r="K18" i="26"/>
  <c r="K17" i="26"/>
  <c r="K16" i="26"/>
  <c r="K15" i="26"/>
  <c r="K14" i="26"/>
  <c r="K13" i="26"/>
  <c r="K12" i="26"/>
  <c r="K11" i="26"/>
  <c r="K10" i="26"/>
  <c r="J37" i="26"/>
  <c r="I37" i="26"/>
  <c r="K9" i="26"/>
  <c r="G37" i="26"/>
  <c r="E46" i="18"/>
  <c r="D46" i="18"/>
  <c r="C46" i="18"/>
  <c r="E35" i="18"/>
  <c r="D35" i="18"/>
  <c r="C35" i="18"/>
  <c r="E34" i="18"/>
  <c r="D34" i="18"/>
  <c r="C34" i="18"/>
  <c r="E32" i="18"/>
  <c r="D32" i="18"/>
  <c r="C32" i="18"/>
  <c r="E30" i="18"/>
  <c r="D30" i="18"/>
  <c r="C30" i="18"/>
  <c r="E26" i="18"/>
  <c r="D26" i="18"/>
  <c r="C26" i="18"/>
  <c r="E25" i="18"/>
  <c r="D25" i="18"/>
  <c r="C25" i="18"/>
  <c r="E20" i="18"/>
  <c r="D20" i="18"/>
  <c r="C20" i="18"/>
  <c r="E19" i="18"/>
  <c r="D19" i="18"/>
  <c r="C19" i="18"/>
  <c r="E17" i="18"/>
  <c r="D17" i="18"/>
  <c r="C17" i="18"/>
  <c r="E15" i="18"/>
  <c r="D15" i="18"/>
  <c r="C15" i="18"/>
  <c r="E13" i="18"/>
  <c r="D13" i="18"/>
  <c r="C13" i="18"/>
  <c r="E11" i="18"/>
  <c r="D11" i="18"/>
  <c r="C11" i="18"/>
  <c r="E9" i="18"/>
  <c r="D9" i="18"/>
  <c r="C9" i="18"/>
  <c r="N46" i="18"/>
  <c r="N35" i="18"/>
  <c r="N30" i="18"/>
  <c r="N26" i="18"/>
  <c r="N25" i="18"/>
  <c r="N20" i="18"/>
  <c r="N19" i="18"/>
  <c r="N17" i="18"/>
  <c r="N15" i="18"/>
  <c r="N13" i="18"/>
  <c r="N11" i="18"/>
  <c r="M47" i="18"/>
  <c r="N9" i="18"/>
  <c r="K47" i="18"/>
  <c r="J46" i="18"/>
  <c r="J35" i="18"/>
  <c r="J34" i="18"/>
  <c r="J32" i="18"/>
  <c r="J30" i="18"/>
  <c r="J26" i="18"/>
  <c r="J25" i="18"/>
  <c r="J20" i="18"/>
  <c r="J19" i="18"/>
  <c r="J17" i="18"/>
  <c r="J15" i="18"/>
  <c r="J13" i="18"/>
  <c r="J11" i="18"/>
  <c r="I47" i="18"/>
  <c r="J9" i="18"/>
  <c r="G47" i="18"/>
  <c r="M57" i="12"/>
  <c r="M56" i="12"/>
  <c r="M55" i="12"/>
  <c r="M54" i="12"/>
  <c r="M53" i="12"/>
  <c r="M52" i="12"/>
  <c r="M51" i="12"/>
  <c r="M50" i="12"/>
  <c r="M49" i="12"/>
  <c r="M48" i="12"/>
  <c r="M47" i="12"/>
  <c r="M46" i="12"/>
  <c r="M45" i="12"/>
  <c r="M44" i="12"/>
  <c r="M43" i="12"/>
  <c r="M42" i="12"/>
  <c r="M41" i="12"/>
  <c r="M40" i="12"/>
  <c r="M39" i="12"/>
  <c r="M38" i="12"/>
  <c r="M37" i="12"/>
  <c r="M36" i="12"/>
  <c r="M35" i="12"/>
  <c r="M34" i="12"/>
  <c r="M33" i="12"/>
  <c r="M32" i="12"/>
  <c r="M31" i="12"/>
  <c r="M30" i="12"/>
  <c r="M29" i="12"/>
  <c r="M28" i="12"/>
  <c r="M27" i="12"/>
  <c r="M26" i="12"/>
  <c r="M25" i="12"/>
  <c r="M24" i="12"/>
  <c r="M23" i="12"/>
  <c r="M22" i="12"/>
  <c r="M21" i="12"/>
  <c r="M20" i="12"/>
  <c r="M19" i="12"/>
  <c r="M18" i="12"/>
  <c r="M17" i="12"/>
  <c r="M16" i="12"/>
  <c r="M15" i="12"/>
  <c r="M14" i="12"/>
  <c r="M13" i="12"/>
  <c r="M12" i="12"/>
  <c r="M11" i="12"/>
  <c r="L58" i="12"/>
  <c r="J58" i="12"/>
  <c r="I57" i="12"/>
  <c r="I56" i="12"/>
  <c r="I55" i="12"/>
  <c r="I54" i="12"/>
  <c r="I53" i="12"/>
  <c r="I52" i="12"/>
  <c r="I51" i="12"/>
  <c r="I50" i="12"/>
  <c r="I49" i="12"/>
  <c r="I48" i="12"/>
  <c r="I47" i="12"/>
  <c r="I46" i="12"/>
  <c r="I45" i="12"/>
  <c r="I44" i="12"/>
  <c r="I43" i="12"/>
  <c r="I42" i="12"/>
  <c r="I41" i="12"/>
  <c r="I40" i="12"/>
  <c r="I39" i="12"/>
  <c r="I38" i="12"/>
  <c r="I37" i="12"/>
  <c r="I36" i="12"/>
  <c r="I35" i="12"/>
  <c r="I34" i="12"/>
  <c r="I33" i="12"/>
  <c r="I32" i="12"/>
  <c r="I31" i="12"/>
  <c r="I30" i="12"/>
  <c r="I29" i="12"/>
  <c r="I28" i="12"/>
  <c r="I27" i="12"/>
  <c r="I26" i="12"/>
  <c r="I25" i="12"/>
  <c r="I24" i="12"/>
  <c r="I23" i="12"/>
  <c r="I22" i="12"/>
  <c r="I21" i="12"/>
  <c r="I20" i="12"/>
  <c r="I19" i="12"/>
  <c r="I18" i="12"/>
  <c r="I17" i="12"/>
  <c r="I16" i="12"/>
  <c r="I15" i="12"/>
  <c r="I14" i="12"/>
  <c r="I13" i="12"/>
  <c r="I12" i="12"/>
  <c r="I11" i="12"/>
  <c r="H58" i="12"/>
  <c r="I10" i="12"/>
  <c r="F58" i="12"/>
  <c r="B9" i="35"/>
  <c r="D36" i="35"/>
  <c r="C36" i="35"/>
  <c r="B36" i="35"/>
  <c r="D35" i="35"/>
  <c r="C35" i="35"/>
  <c r="B35" i="35"/>
  <c r="D34" i="35"/>
  <c r="C34" i="35"/>
  <c r="B34" i="35"/>
  <c r="D33" i="35"/>
  <c r="C33" i="35"/>
  <c r="B33" i="35"/>
  <c r="D32" i="35"/>
  <c r="C32" i="35"/>
  <c r="B32" i="35"/>
  <c r="D31" i="35"/>
  <c r="C31" i="35"/>
  <c r="B31" i="35"/>
  <c r="D30" i="35"/>
  <c r="C30" i="35"/>
  <c r="B30" i="35"/>
  <c r="D29" i="35"/>
  <c r="C29" i="35"/>
  <c r="B29" i="35"/>
  <c r="D28" i="35"/>
  <c r="C28" i="35"/>
  <c r="B28" i="35"/>
  <c r="D27" i="35"/>
  <c r="C27" i="35"/>
  <c r="B27" i="35"/>
  <c r="D26" i="35"/>
  <c r="C26" i="35"/>
  <c r="B26" i="35"/>
  <c r="D25" i="35"/>
  <c r="C25" i="35"/>
  <c r="B25" i="35"/>
  <c r="D24" i="35"/>
  <c r="C24" i="35"/>
  <c r="B24" i="35"/>
  <c r="D23" i="35"/>
  <c r="C23" i="35"/>
  <c r="B23" i="35"/>
  <c r="D22" i="35"/>
  <c r="C22" i="35"/>
  <c r="B22" i="35"/>
  <c r="D21" i="35"/>
  <c r="C21" i="35"/>
  <c r="B21" i="35"/>
  <c r="D20" i="35"/>
  <c r="C20" i="35"/>
  <c r="B20" i="35"/>
  <c r="D19" i="35"/>
  <c r="C19" i="35"/>
  <c r="B19" i="35"/>
  <c r="D18" i="35"/>
  <c r="C18" i="35"/>
  <c r="B18" i="35"/>
  <c r="D17" i="35"/>
  <c r="C17" i="35"/>
  <c r="B17" i="35"/>
  <c r="D16" i="35"/>
  <c r="C16" i="35"/>
  <c r="B16" i="35"/>
  <c r="D15" i="35"/>
  <c r="C15" i="35"/>
  <c r="B15" i="35"/>
  <c r="D14" i="35"/>
  <c r="C14" i="35"/>
  <c r="B14" i="35"/>
  <c r="D13" i="35"/>
  <c r="C13" i="35"/>
  <c r="B13" i="35"/>
  <c r="D12" i="35"/>
  <c r="C12" i="35"/>
  <c r="B12" i="35"/>
  <c r="D11" i="35"/>
  <c r="C11" i="35"/>
  <c r="B11" i="35"/>
  <c r="D10" i="35"/>
  <c r="C10" i="35"/>
  <c r="B10" i="35"/>
  <c r="D9" i="35"/>
  <c r="C9" i="35"/>
  <c r="O36" i="35"/>
  <c r="P36" i="35"/>
  <c r="O35" i="35"/>
  <c r="P35" i="35"/>
  <c r="O34" i="35"/>
  <c r="P34" i="35"/>
  <c r="P33" i="35"/>
  <c r="P32" i="35"/>
  <c r="O30" i="35"/>
  <c r="O28" i="35"/>
  <c r="P27" i="35"/>
  <c r="P26" i="35"/>
  <c r="P25" i="35"/>
  <c r="P24" i="35"/>
  <c r="O23" i="35"/>
  <c r="O22" i="35"/>
  <c r="O20" i="35"/>
  <c r="O19" i="35"/>
  <c r="P19" i="35"/>
  <c r="P18" i="35"/>
  <c r="P17" i="35"/>
  <c r="P16" i="35"/>
  <c r="O14" i="35"/>
  <c r="O12" i="35"/>
  <c r="P11" i="35"/>
  <c r="P10" i="35"/>
  <c r="P9" i="35"/>
  <c r="K36" i="35"/>
  <c r="J35" i="35"/>
  <c r="J34" i="35"/>
  <c r="K33" i="35"/>
  <c r="J30" i="35"/>
  <c r="K30" i="35"/>
  <c r="K29" i="35"/>
  <c r="J27" i="35"/>
  <c r="J26" i="35"/>
  <c r="K26" i="35"/>
  <c r="K25" i="35"/>
  <c r="J22" i="35"/>
  <c r="K22" i="35"/>
  <c r="K21" i="35"/>
  <c r="J19" i="35"/>
  <c r="J18" i="35"/>
  <c r="K18" i="35"/>
  <c r="K17" i="35"/>
  <c r="K14" i="35"/>
  <c r="K12" i="35"/>
  <c r="J11" i="35"/>
  <c r="K11" i="35"/>
  <c r="J10" i="35"/>
  <c r="I37" i="35"/>
  <c r="E10" i="69"/>
  <c r="B10" i="69"/>
  <c r="F37" i="69"/>
  <c r="E37" i="69"/>
  <c r="C37" i="69"/>
  <c r="B37" i="69"/>
  <c r="F36" i="69"/>
  <c r="E36" i="69"/>
  <c r="C36" i="69"/>
  <c r="B36" i="69"/>
  <c r="F35" i="69"/>
  <c r="E35" i="69"/>
  <c r="C35" i="69"/>
  <c r="B35" i="69"/>
  <c r="F34" i="69"/>
  <c r="E34" i="69"/>
  <c r="C34" i="69"/>
  <c r="B34" i="69"/>
  <c r="F33" i="69"/>
  <c r="E33" i="69"/>
  <c r="C33" i="69"/>
  <c r="B33" i="69"/>
  <c r="F32" i="69"/>
  <c r="E32" i="69"/>
  <c r="C32" i="69"/>
  <c r="B32" i="69"/>
  <c r="F31" i="69"/>
  <c r="E31" i="69"/>
  <c r="C31" i="69"/>
  <c r="B31" i="69"/>
  <c r="F30" i="69"/>
  <c r="E30" i="69"/>
  <c r="C30" i="69"/>
  <c r="B30" i="69"/>
  <c r="F29" i="69"/>
  <c r="E29" i="69"/>
  <c r="C29" i="69"/>
  <c r="B29" i="69"/>
  <c r="F28" i="69"/>
  <c r="E28" i="69"/>
  <c r="C28" i="69"/>
  <c r="B28" i="69"/>
  <c r="F27" i="69"/>
  <c r="E27" i="69"/>
  <c r="C27" i="69"/>
  <c r="B27" i="69"/>
  <c r="F26" i="69"/>
  <c r="E26" i="69"/>
  <c r="C26" i="69"/>
  <c r="B26" i="69"/>
  <c r="F25" i="69"/>
  <c r="E25" i="69"/>
  <c r="C25" i="69"/>
  <c r="B25" i="69"/>
  <c r="F24" i="69"/>
  <c r="E24" i="69"/>
  <c r="C24" i="69"/>
  <c r="B24" i="69"/>
  <c r="F23" i="69"/>
  <c r="E23" i="69"/>
  <c r="C23" i="69"/>
  <c r="B23" i="69"/>
  <c r="F22" i="69"/>
  <c r="E22" i="69"/>
  <c r="C22" i="69"/>
  <c r="B22" i="69"/>
  <c r="F21" i="69"/>
  <c r="E21" i="69"/>
  <c r="C21" i="69"/>
  <c r="B21" i="69"/>
  <c r="F20" i="69"/>
  <c r="E20" i="69"/>
  <c r="C20" i="69"/>
  <c r="B20" i="69"/>
  <c r="F19" i="69"/>
  <c r="E19" i="69"/>
  <c r="C19" i="69"/>
  <c r="B19" i="69"/>
  <c r="F18" i="69"/>
  <c r="E18" i="69"/>
  <c r="C18" i="69"/>
  <c r="B18" i="69"/>
  <c r="F17" i="69"/>
  <c r="E17" i="69"/>
  <c r="C17" i="69"/>
  <c r="B17" i="69"/>
  <c r="F16" i="69"/>
  <c r="E16" i="69"/>
  <c r="C16" i="69"/>
  <c r="B16" i="69"/>
  <c r="F15" i="69"/>
  <c r="E15" i="69"/>
  <c r="C15" i="69"/>
  <c r="B15" i="69"/>
  <c r="F14" i="69"/>
  <c r="E14" i="69"/>
  <c r="C14" i="69"/>
  <c r="B14" i="69"/>
  <c r="F13" i="69"/>
  <c r="E13" i="69"/>
  <c r="C13" i="69"/>
  <c r="B13" i="69"/>
  <c r="F12" i="69"/>
  <c r="E12" i="69"/>
  <c r="C12" i="69"/>
  <c r="B12" i="69"/>
  <c r="F11" i="69"/>
  <c r="E11" i="69"/>
  <c r="C11" i="69"/>
  <c r="B11" i="69"/>
  <c r="F10" i="69"/>
  <c r="C10" i="69"/>
  <c r="X37" i="69"/>
  <c r="W37" i="69"/>
  <c r="T37" i="69"/>
  <c r="W36" i="69"/>
  <c r="X36" i="69"/>
  <c r="T36" i="69"/>
  <c r="W35" i="69"/>
  <c r="X35" i="69"/>
  <c r="T35" i="69"/>
  <c r="W34" i="69"/>
  <c r="X34" i="69"/>
  <c r="T34" i="69"/>
  <c r="X33" i="69"/>
  <c r="W33" i="69"/>
  <c r="T33" i="69"/>
  <c r="W32" i="69"/>
  <c r="T32" i="69"/>
  <c r="X32" i="69"/>
  <c r="W31" i="69"/>
  <c r="X31" i="69"/>
  <c r="T31" i="69"/>
  <c r="W30" i="69"/>
  <c r="X30" i="69"/>
  <c r="T30" i="69"/>
  <c r="X29" i="69"/>
  <c r="W29" i="69"/>
  <c r="T29" i="69"/>
  <c r="W28" i="69"/>
  <c r="T28" i="69"/>
  <c r="X28" i="69"/>
  <c r="W27" i="69"/>
  <c r="X27" i="69"/>
  <c r="T27" i="69"/>
  <c r="W26" i="69"/>
  <c r="X26" i="69"/>
  <c r="T26" i="69"/>
  <c r="X25" i="69"/>
  <c r="W25" i="69"/>
  <c r="T25" i="69"/>
  <c r="W24" i="69"/>
  <c r="T24" i="69"/>
  <c r="X24" i="69"/>
  <c r="W23" i="69"/>
  <c r="X23" i="69"/>
  <c r="T23" i="69"/>
  <c r="W22" i="69"/>
  <c r="X22" i="69"/>
  <c r="T22" i="69"/>
  <c r="X21" i="69"/>
  <c r="W21" i="69"/>
  <c r="T21" i="69"/>
  <c r="W20" i="69"/>
  <c r="T20" i="69"/>
  <c r="X20" i="69"/>
  <c r="W19" i="69"/>
  <c r="X19" i="69"/>
  <c r="T19" i="69"/>
  <c r="W18" i="69"/>
  <c r="X18" i="69"/>
  <c r="T18" i="69"/>
  <c r="X17" i="69"/>
  <c r="W17" i="69"/>
  <c r="T17" i="69"/>
  <c r="W16" i="69"/>
  <c r="T16" i="69"/>
  <c r="X16" i="69"/>
  <c r="W15" i="69"/>
  <c r="X15" i="69"/>
  <c r="T15" i="69"/>
  <c r="W14" i="69"/>
  <c r="X14" i="69"/>
  <c r="T14" i="69"/>
  <c r="X13" i="69"/>
  <c r="W13" i="69"/>
  <c r="T13" i="69"/>
  <c r="W12" i="69"/>
  <c r="T12" i="69"/>
  <c r="X12" i="69"/>
  <c r="W11" i="69"/>
  <c r="X11" i="69"/>
  <c r="T11" i="69"/>
  <c r="W10" i="69"/>
  <c r="X10" i="69"/>
  <c r="T10" i="69"/>
  <c r="S38" i="69"/>
  <c r="R38" i="69"/>
  <c r="P37" i="69"/>
  <c r="O37" i="69"/>
  <c r="L37" i="69"/>
  <c r="P36" i="69"/>
  <c r="O36" i="69"/>
  <c r="L36" i="69"/>
  <c r="O35" i="69"/>
  <c r="P35" i="69"/>
  <c r="L35" i="69"/>
  <c r="O34" i="69"/>
  <c r="P34" i="69"/>
  <c r="L34" i="69"/>
  <c r="P33" i="69"/>
  <c r="O33" i="69"/>
  <c r="L33" i="69"/>
  <c r="P32" i="69"/>
  <c r="O32" i="69"/>
  <c r="L32" i="69"/>
  <c r="O31" i="69"/>
  <c r="P31" i="69"/>
  <c r="L31" i="69"/>
  <c r="O30" i="69"/>
  <c r="P30" i="69"/>
  <c r="L30" i="69"/>
  <c r="P29" i="69"/>
  <c r="O29" i="69"/>
  <c r="L29" i="69"/>
  <c r="P28" i="69"/>
  <c r="O28" i="69"/>
  <c r="L28" i="69"/>
  <c r="O27" i="69"/>
  <c r="P27" i="69"/>
  <c r="L27" i="69"/>
  <c r="O26" i="69"/>
  <c r="P26" i="69"/>
  <c r="L26" i="69"/>
  <c r="P25" i="69"/>
  <c r="O25" i="69"/>
  <c r="L25" i="69"/>
  <c r="P24" i="69"/>
  <c r="O24" i="69"/>
  <c r="L24" i="69"/>
  <c r="O23" i="69"/>
  <c r="P23" i="69"/>
  <c r="L23" i="69"/>
  <c r="O22" i="69"/>
  <c r="P22" i="69"/>
  <c r="L22" i="69"/>
  <c r="P21" i="69"/>
  <c r="O21" i="69"/>
  <c r="L21" i="69"/>
  <c r="P20" i="69"/>
  <c r="O20" i="69"/>
  <c r="L20" i="69"/>
  <c r="O19" i="69"/>
  <c r="P19" i="69"/>
  <c r="L19" i="69"/>
  <c r="O18" i="69"/>
  <c r="P18" i="69"/>
  <c r="L18" i="69"/>
  <c r="P17" i="69"/>
  <c r="O17" i="69"/>
  <c r="L17" i="69"/>
  <c r="P16" i="69"/>
  <c r="O16" i="69"/>
  <c r="L16" i="69"/>
  <c r="O15" i="69"/>
  <c r="P15" i="69"/>
  <c r="L15" i="69"/>
  <c r="O14" i="69"/>
  <c r="P14" i="69"/>
  <c r="L14" i="69"/>
  <c r="P13" i="69"/>
  <c r="O13" i="69"/>
  <c r="L13" i="69"/>
  <c r="P12" i="69"/>
  <c r="O12" i="69"/>
  <c r="L12" i="69"/>
  <c r="O11" i="69"/>
  <c r="P11" i="69"/>
  <c r="L11" i="69"/>
  <c r="O10" i="69"/>
  <c r="P10" i="69"/>
  <c r="K38" i="69"/>
  <c r="L10" i="69"/>
  <c r="B9" i="51"/>
  <c r="E36" i="51"/>
  <c r="D36" i="51"/>
  <c r="C36" i="51"/>
  <c r="B36" i="51"/>
  <c r="E35" i="51"/>
  <c r="D35" i="51"/>
  <c r="C35" i="51"/>
  <c r="B35" i="51"/>
  <c r="E34" i="51"/>
  <c r="D34" i="51"/>
  <c r="C34" i="51"/>
  <c r="B34" i="51"/>
  <c r="E33" i="51"/>
  <c r="D33" i="51"/>
  <c r="C33" i="51"/>
  <c r="B33" i="51"/>
  <c r="E32" i="51"/>
  <c r="D32" i="51"/>
  <c r="C32" i="51"/>
  <c r="B32" i="51"/>
  <c r="E31" i="51"/>
  <c r="D31" i="51"/>
  <c r="C31" i="51"/>
  <c r="B31" i="51"/>
  <c r="E30" i="51"/>
  <c r="D30" i="51"/>
  <c r="C30" i="51"/>
  <c r="B30" i="51"/>
  <c r="E29" i="51"/>
  <c r="D29" i="51"/>
  <c r="C29" i="51"/>
  <c r="B29" i="51"/>
  <c r="E28" i="51"/>
  <c r="D28" i="51"/>
  <c r="C28" i="51"/>
  <c r="B28" i="51"/>
  <c r="E27" i="51"/>
  <c r="D27" i="51"/>
  <c r="C27" i="51"/>
  <c r="B27" i="51"/>
  <c r="E26" i="51"/>
  <c r="D26" i="51"/>
  <c r="C26" i="51"/>
  <c r="B26" i="51"/>
  <c r="E25" i="51"/>
  <c r="D25" i="51"/>
  <c r="C25" i="51"/>
  <c r="B25" i="51"/>
  <c r="E24" i="51"/>
  <c r="D24" i="51"/>
  <c r="C24" i="51"/>
  <c r="B24" i="51"/>
  <c r="E23" i="51"/>
  <c r="D23" i="51"/>
  <c r="C23" i="51"/>
  <c r="B23" i="51"/>
  <c r="E22" i="51"/>
  <c r="D22" i="51"/>
  <c r="C22" i="51"/>
  <c r="B22" i="51"/>
  <c r="E21" i="51"/>
  <c r="D21" i="51"/>
  <c r="C21" i="51"/>
  <c r="B21" i="51"/>
  <c r="E20" i="51"/>
  <c r="D20" i="51"/>
  <c r="C20" i="51"/>
  <c r="B20" i="51"/>
  <c r="E19" i="51"/>
  <c r="D19" i="51"/>
  <c r="C19" i="51"/>
  <c r="B19" i="51"/>
  <c r="E18" i="51"/>
  <c r="D18" i="51"/>
  <c r="C18" i="51"/>
  <c r="B18" i="51"/>
  <c r="E17" i="51"/>
  <c r="D17" i="51"/>
  <c r="C17" i="51"/>
  <c r="B17" i="51"/>
  <c r="E16" i="51"/>
  <c r="D16" i="51"/>
  <c r="C16" i="51"/>
  <c r="B16" i="51"/>
  <c r="E15" i="51"/>
  <c r="D15" i="51"/>
  <c r="C15" i="51"/>
  <c r="B15" i="51"/>
  <c r="E14" i="51"/>
  <c r="D14" i="51"/>
  <c r="C14" i="51"/>
  <c r="B14" i="51"/>
  <c r="E13" i="51"/>
  <c r="D13" i="51"/>
  <c r="C13" i="51"/>
  <c r="B13" i="51"/>
  <c r="E12" i="51"/>
  <c r="D12" i="51"/>
  <c r="C12" i="51"/>
  <c r="B12" i="51"/>
  <c r="E11" i="51"/>
  <c r="D11" i="51"/>
  <c r="C11" i="51"/>
  <c r="B11" i="51"/>
  <c r="E10" i="51"/>
  <c r="D10" i="51"/>
  <c r="C10" i="51"/>
  <c r="B10" i="51"/>
  <c r="E9" i="51"/>
  <c r="D9" i="51"/>
  <c r="C9" i="51"/>
  <c r="O37" i="51"/>
  <c r="N37" i="51"/>
  <c r="M37" i="51"/>
  <c r="L37" i="51"/>
  <c r="J37" i="51"/>
  <c r="I37" i="51"/>
  <c r="H37" i="51"/>
  <c r="G37" i="51"/>
  <c r="P36" i="51"/>
  <c r="K36" i="51"/>
  <c r="P35" i="51"/>
  <c r="K35" i="51"/>
  <c r="P34" i="51"/>
  <c r="K34" i="51"/>
  <c r="P33" i="51"/>
  <c r="K33" i="51"/>
  <c r="P32" i="51"/>
  <c r="K32" i="51"/>
  <c r="P31" i="51"/>
  <c r="K31" i="51"/>
  <c r="P30" i="51"/>
  <c r="K30" i="51"/>
  <c r="P29" i="51"/>
  <c r="K29" i="51"/>
  <c r="P28" i="51"/>
  <c r="K28" i="51"/>
  <c r="P27" i="51"/>
  <c r="K27" i="51"/>
  <c r="P26" i="51"/>
  <c r="K26" i="51"/>
  <c r="P25" i="51"/>
  <c r="K25" i="51"/>
  <c r="P24" i="51"/>
  <c r="K24" i="51"/>
  <c r="P23" i="51"/>
  <c r="K23" i="51"/>
  <c r="P22" i="51"/>
  <c r="K22" i="51"/>
  <c r="P21" i="51"/>
  <c r="K21" i="51"/>
  <c r="P20" i="51"/>
  <c r="K20" i="51"/>
  <c r="P19" i="51"/>
  <c r="K19" i="51"/>
  <c r="P18" i="51"/>
  <c r="K18" i="51"/>
  <c r="P17" i="51"/>
  <c r="K17" i="51"/>
  <c r="P16" i="51"/>
  <c r="K16" i="51"/>
  <c r="P15" i="51"/>
  <c r="K15" i="51"/>
  <c r="P14" i="51"/>
  <c r="K14" i="51"/>
  <c r="P13" i="51"/>
  <c r="K13" i="51"/>
  <c r="P12" i="51"/>
  <c r="K12" i="51"/>
  <c r="P11" i="51"/>
  <c r="K11" i="51"/>
  <c r="P10" i="51"/>
  <c r="K10" i="51"/>
  <c r="P9" i="51"/>
  <c r="K9" i="51"/>
  <c r="P9" i="48"/>
  <c r="K9" i="48"/>
  <c r="B10" i="48"/>
  <c r="C10" i="48"/>
  <c r="D10" i="48"/>
  <c r="E10" i="48"/>
  <c r="B11" i="48"/>
  <c r="C11" i="48"/>
  <c r="D11" i="48"/>
  <c r="E11" i="48"/>
  <c r="B12" i="48"/>
  <c r="C12" i="48"/>
  <c r="D12" i="48"/>
  <c r="E12" i="48"/>
  <c r="B13" i="48"/>
  <c r="C13" i="48"/>
  <c r="D13" i="48"/>
  <c r="E13" i="48"/>
  <c r="B14" i="48"/>
  <c r="C14" i="48"/>
  <c r="D14" i="48"/>
  <c r="E14" i="48"/>
  <c r="B15" i="48"/>
  <c r="C15" i="48"/>
  <c r="D15" i="48"/>
  <c r="E15" i="48"/>
  <c r="B16" i="48"/>
  <c r="C16" i="48"/>
  <c r="D16" i="48"/>
  <c r="E16" i="48"/>
  <c r="B17" i="48"/>
  <c r="C17" i="48"/>
  <c r="D17" i="48"/>
  <c r="E17" i="48"/>
  <c r="B18" i="48"/>
  <c r="C18" i="48"/>
  <c r="D18" i="48"/>
  <c r="E18" i="48"/>
  <c r="B19" i="48"/>
  <c r="C19" i="48"/>
  <c r="D19" i="48"/>
  <c r="E19" i="48"/>
  <c r="B20" i="48"/>
  <c r="C20" i="48"/>
  <c r="D20" i="48"/>
  <c r="E20" i="48"/>
  <c r="B21" i="48"/>
  <c r="C21" i="48"/>
  <c r="D21" i="48"/>
  <c r="E21" i="48"/>
  <c r="B22" i="48"/>
  <c r="C22" i="48"/>
  <c r="D22" i="48"/>
  <c r="E22" i="48"/>
  <c r="B23" i="48"/>
  <c r="C23" i="48"/>
  <c r="D23" i="48"/>
  <c r="E23" i="48"/>
  <c r="B24" i="48"/>
  <c r="C24" i="48"/>
  <c r="D24" i="48"/>
  <c r="E24" i="48"/>
  <c r="B25" i="48"/>
  <c r="C25" i="48"/>
  <c r="D25" i="48"/>
  <c r="E25" i="48"/>
  <c r="B26" i="48"/>
  <c r="C26" i="48"/>
  <c r="D26" i="48"/>
  <c r="E26" i="48"/>
  <c r="B27" i="48"/>
  <c r="C27" i="48"/>
  <c r="D27" i="48"/>
  <c r="E27" i="48"/>
  <c r="B28" i="48"/>
  <c r="C28" i="48"/>
  <c r="D28" i="48"/>
  <c r="E28" i="48"/>
  <c r="B29" i="48"/>
  <c r="C29" i="48"/>
  <c r="D29" i="48"/>
  <c r="E29" i="48"/>
  <c r="B30" i="48"/>
  <c r="C30" i="48"/>
  <c r="D30" i="48"/>
  <c r="E30" i="48"/>
  <c r="B31" i="48"/>
  <c r="C31" i="48"/>
  <c r="D31" i="48"/>
  <c r="E31" i="48"/>
  <c r="B32" i="48"/>
  <c r="C32" i="48"/>
  <c r="D32" i="48"/>
  <c r="E32" i="48"/>
  <c r="B33" i="48"/>
  <c r="C33" i="48"/>
  <c r="D33" i="48"/>
  <c r="E33" i="48"/>
  <c r="B34" i="48"/>
  <c r="C34" i="48"/>
  <c r="D34" i="48"/>
  <c r="E34" i="48"/>
  <c r="B35" i="48"/>
  <c r="C35" i="48"/>
  <c r="D35" i="48"/>
  <c r="E35" i="48"/>
  <c r="B36" i="48"/>
  <c r="C36" i="48"/>
  <c r="D36" i="48"/>
  <c r="E36" i="48"/>
  <c r="E9" i="48"/>
  <c r="D9" i="48"/>
  <c r="C9" i="48"/>
  <c r="B9" i="48"/>
  <c r="P36" i="48"/>
  <c r="P35" i="48"/>
  <c r="P34" i="48"/>
  <c r="P33" i="48"/>
  <c r="P32" i="48"/>
  <c r="P31" i="48"/>
  <c r="P30" i="48"/>
  <c r="P29" i="48"/>
  <c r="P28" i="48"/>
  <c r="P27" i="48"/>
  <c r="P26" i="48"/>
  <c r="P25" i="48"/>
  <c r="P24" i="48"/>
  <c r="P23" i="48"/>
  <c r="P22" i="48"/>
  <c r="P21" i="48"/>
  <c r="P20" i="48"/>
  <c r="P19" i="48"/>
  <c r="P18" i="48"/>
  <c r="P17" i="48"/>
  <c r="P16" i="48"/>
  <c r="P15" i="48"/>
  <c r="P14" i="48"/>
  <c r="P13" i="48"/>
  <c r="P12" i="48"/>
  <c r="P11" i="48"/>
  <c r="P10" i="48"/>
  <c r="O37" i="48"/>
  <c r="N37" i="48"/>
  <c r="L37" i="48"/>
  <c r="K36" i="48"/>
  <c r="K35" i="48"/>
  <c r="K34" i="48"/>
  <c r="K33" i="48"/>
  <c r="K32" i="48"/>
  <c r="K31" i="48"/>
  <c r="K30" i="48"/>
  <c r="K29" i="48"/>
  <c r="K28" i="48"/>
  <c r="K27" i="48"/>
  <c r="K26" i="48"/>
  <c r="K25" i="48"/>
  <c r="K24" i="48"/>
  <c r="K23" i="48"/>
  <c r="K22" i="48"/>
  <c r="K21" i="48"/>
  <c r="K20" i="48"/>
  <c r="K19" i="48"/>
  <c r="K18" i="48"/>
  <c r="K17" i="48"/>
  <c r="K16" i="48"/>
  <c r="K15" i="48"/>
  <c r="K14" i="48"/>
  <c r="K13" i="48"/>
  <c r="K12" i="48"/>
  <c r="K11" i="48"/>
  <c r="K10" i="48"/>
  <c r="J37" i="48"/>
  <c r="I37" i="48"/>
  <c r="G37" i="48"/>
  <c r="J9" i="45"/>
  <c r="C9" i="45"/>
  <c r="N9" i="45"/>
  <c r="C10" i="45"/>
  <c r="D10" i="45"/>
  <c r="E10" i="45"/>
  <c r="C11" i="45"/>
  <c r="D11" i="45"/>
  <c r="E11" i="45"/>
  <c r="C12" i="45"/>
  <c r="D12" i="45"/>
  <c r="E12" i="45"/>
  <c r="C13" i="45"/>
  <c r="D13" i="45"/>
  <c r="E13" i="45"/>
  <c r="C14" i="45"/>
  <c r="D14" i="45"/>
  <c r="E14" i="45"/>
  <c r="C15" i="45"/>
  <c r="D15" i="45"/>
  <c r="E15" i="45"/>
  <c r="C17" i="45"/>
  <c r="D17" i="45"/>
  <c r="E17" i="45"/>
  <c r="C18" i="45"/>
  <c r="D18" i="45"/>
  <c r="E18" i="45"/>
  <c r="C19" i="45"/>
  <c r="D19" i="45"/>
  <c r="E19" i="45"/>
  <c r="C20" i="45"/>
  <c r="D20" i="45"/>
  <c r="E20" i="45"/>
  <c r="C25" i="45"/>
  <c r="D25" i="45"/>
  <c r="E25" i="45"/>
  <c r="C26" i="45"/>
  <c r="D26" i="45"/>
  <c r="E26" i="45"/>
  <c r="C27" i="45"/>
  <c r="D27" i="45"/>
  <c r="E27" i="45"/>
  <c r="C28" i="45"/>
  <c r="D28" i="45"/>
  <c r="E28" i="45"/>
  <c r="C29" i="45"/>
  <c r="D29" i="45"/>
  <c r="E29" i="45"/>
  <c r="C30" i="45"/>
  <c r="D30" i="45"/>
  <c r="E30" i="45"/>
  <c r="C31" i="45"/>
  <c r="D31" i="45"/>
  <c r="E31" i="45"/>
  <c r="C32" i="45"/>
  <c r="D32" i="45"/>
  <c r="E32" i="45"/>
  <c r="C33" i="45"/>
  <c r="D33" i="45"/>
  <c r="E33" i="45"/>
  <c r="C34" i="45"/>
  <c r="D34" i="45"/>
  <c r="E34" i="45"/>
  <c r="C35" i="45"/>
  <c r="D35" i="45"/>
  <c r="E35" i="45"/>
  <c r="C36" i="45"/>
  <c r="D36" i="45"/>
  <c r="E36" i="45"/>
  <c r="C39" i="45"/>
  <c r="D39" i="45"/>
  <c r="E39" i="45"/>
  <c r="C41" i="45"/>
  <c r="D41" i="45"/>
  <c r="E41" i="45"/>
  <c r="C42" i="45"/>
  <c r="D42" i="45"/>
  <c r="E42" i="45"/>
  <c r="C46" i="45"/>
  <c r="D46" i="45"/>
  <c r="E46" i="45"/>
  <c r="E9" i="45"/>
  <c r="D9" i="45"/>
  <c r="N46" i="45"/>
  <c r="N42" i="45"/>
  <c r="N41" i="45"/>
  <c r="N39" i="45"/>
  <c r="N36" i="45"/>
  <c r="N35" i="45"/>
  <c r="N34" i="45"/>
  <c r="N33" i="45"/>
  <c r="N32" i="45"/>
  <c r="N31" i="45"/>
  <c r="N30" i="45"/>
  <c r="N29" i="45"/>
  <c r="N28" i="45"/>
  <c r="N27" i="45"/>
  <c r="N26" i="45"/>
  <c r="N25" i="45"/>
  <c r="N20" i="45"/>
  <c r="N19" i="45"/>
  <c r="N18" i="45"/>
  <c r="N17" i="45"/>
  <c r="N15" i="45"/>
  <c r="N14" i="45"/>
  <c r="N13" i="45"/>
  <c r="N12" i="45"/>
  <c r="N11" i="45"/>
  <c r="N10" i="45"/>
  <c r="M47" i="45"/>
  <c r="K47" i="45"/>
  <c r="J46" i="45"/>
  <c r="J42" i="45"/>
  <c r="J41" i="45"/>
  <c r="J39" i="45"/>
  <c r="J36" i="45"/>
  <c r="J35" i="45"/>
  <c r="J34" i="45"/>
  <c r="J33" i="45"/>
  <c r="J32" i="45"/>
  <c r="J31" i="45"/>
  <c r="J30" i="45"/>
  <c r="J29" i="45"/>
  <c r="J28" i="45"/>
  <c r="J27" i="45"/>
  <c r="J26" i="45"/>
  <c r="J25" i="45"/>
  <c r="J20" i="45"/>
  <c r="J19" i="45"/>
  <c r="J18" i="45"/>
  <c r="J17" i="45"/>
  <c r="J15" i="45"/>
  <c r="J14" i="45"/>
  <c r="J13" i="45"/>
  <c r="J12" i="45"/>
  <c r="J11" i="45"/>
  <c r="J10" i="45"/>
  <c r="I47" i="45"/>
  <c r="G47" i="45"/>
  <c r="M10" i="39"/>
  <c r="O9" i="36"/>
  <c r="J9" i="36"/>
  <c r="I9" i="39"/>
  <c r="K9" i="36"/>
  <c r="B10" i="39"/>
  <c r="C10" i="39"/>
  <c r="D10" i="39"/>
  <c r="B11" i="39"/>
  <c r="C11" i="39"/>
  <c r="D11" i="39"/>
  <c r="B12" i="39"/>
  <c r="C12" i="39"/>
  <c r="D12" i="39"/>
  <c r="B13" i="39"/>
  <c r="C13" i="39"/>
  <c r="D13" i="39"/>
  <c r="B14" i="39"/>
  <c r="C14" i="39"/>
  <c r="D14" i="39"/>
  <c r="B15" i="39"/>
  <c r="C15" i="39"/>
  <c r="D15" i="39"/>
  <c r="B16" i="39"/>
  <c r="C16" i="39"/>
  <c r="D16" i="39"/>
  <c r="B17" i="39"/>
  <c r="C17" i="39"/>
  <c r="D17" i="39"/>
  <c r="B18" i="39"/>
  <c r="C18" i="39"/>
  <c r="D18" i="39"/>
  <c r="B19" i="39"/>
  <c r="C19" i="39"/>
  <c r="D19" i="39"/>
  <c r="B20" i="39"/>
  <c r="C20" i="39"/>
  <c r="D20" i="39"/>
  <c r="B21" i="39"/>
  <c r="C21" i="39"/>
  <c r="D21" i="39"/>
  <c r="B22" i="39"/>
  <c r="C22" i="39"/>
  <c r="D22" i="39"/>
  <c r="B23" i="39"/>
  <c r="C23" i="39"/>
  <c r="D23" i="39"/>
  <c r="B24" i="39"/>
  <c r="C24" i="39"/>
  <c r="D24" i="39"/>
  <c r="B25" i="39"/>
  <c r="C25" i="39"/>
  <c r="D25" i="39"/>
  <c r="B26" i="39"/>
  <c r="C26" i="39"/>
  <c r="D26" i="39"/>
  <c r="B27" i="39"/>
  <c r="C27" i="39"/>
  <c r="D27" i="39"/>
  <c r="B28" i="39"/>
  <c r="C28" i="39"/>
  <c r="D28" i="39"/>
  <c r="B29" i="39"/>
  <c r="C29" i="39"/>
  <c r="D29" i="39"/>
  <c r="B30" i="39"/>
  <c r="C30" i="39"/>
  <c r="D30" i="39"/>
  <c r="B31" i="39"/>
  <c r="C31" i="39"/>
  <c r="D31" i="39"/>
  <c r="B32" i="39"/>
  <c r="C32" i="39"/>
  <c r="D32" i="39"/>
  <c r="B33" i="39"/>
  <c r="C33" i="39"/>
  <c r="D33" i="39"/>
  <c r="B34" i="39"/>
  <c r="C34" i="39"/>
  <c r="D34" i="39"/>
  <c r="B35" i="39"/>
  <c r="C35" i="39"/>
  <c r="D35" i="39"/>
  <c r="B36" i="39"/>
  <c r="C36" i="39"/>
  <c r="D36" i="39"/>
  <c r="B37" i="39"/>
  <c r="C37" i="39"/>
  <c r="D37" i="39"/>
  <c r="B38" i="39"/>
  <c r="C38" i="39"/>
  <c r="D38" i="39"/>
  <c r="B39" i="39"/>
  <c r="C39" i="39"/>
  <c r="D39" i="39"/>
  <c r="B40" i="39"/>
  <c r="C40" i="39"/>
  <c r="D40" i="39"/>
  <c r="B41" i="39"/>
  <c r="C41" i="39"/>
  <c r="D41" i="39"/>
  <c r="B42" i="39"/>
  <c r="C42" i="39"/>
  <c r="D42" i="39"/>
  <c r="B43" i="39"/>
  <c r="C43" i="39"/>
  <c r="D43" i="39"/>
  <c r="B44" i="39"/>
  <c r="C44" i="39"/>
  <c r="D44" i="39"/>
  <c r="B45" i="39"/>
  <c r="C45" i="39"/>
  <c r="D45" i="39"/>
  <c r="B46" i="39"/>
  <c r="C46" i="39"/>
  <c r="D46" i="39"/>
  <c r="B47" i="39"/>
  <c r="C47" i="39"/>
  <c r="D47" i="39"/>
  <c r="B48" i="39"/>
  <c r="C48" i="39"/>
  <c r="D48" i="39"/>
  <c r="B49" i="39"/>
  <c r="C49" i="39"/>
  <c r="D49" i="39"/>
  <c r="B50" i="39"/>
  <c r="C50" i="39"/>
  <c r="D50" i="39"/>
  <c r="B51" i="39"/>
  <c r="C51" i="39"/>
  <c r="D51" i="39"/>
  <c r="B52" i="39"/>
  <c r="C52" i="39"/>
  <c r="D52" i="39"/>
  <c r="B53" i="39"/>
  <c r="C53" i="39"/>
  <c r="D53" i="39"/>
  <c r="B54" i="39"/>
  <c r="C54" i="39"/>
  <c r="D54" i="39"/>
  <c r="B55" i="39"/>
  <c r="C55" i="39"/>
  <c r="D55" i="39"/>
  <c r="B56" i="39"/>
  <c r="C56" i="39"/>
  <c r="D56" i="39"/>
  <c r="B57" i="39"/>
  <c r="C57" i="39"/>
  <c r="D57" i="39"/>
  <c r="D9" i="39"/>
  <c r="C9" i="39"/>
  <c r="B9" i="39"/>
  <c r="M57" i="39"/>
  <c r="M56" i="39"/>
  <c r="M55" i="39"/>
  <c r="M54" i="39"/>
  <c r="M53" i="39"/>
  <c r="M52" i="39"/>
  <c r="M51" i="39"/>
  <c r="M50" i="39"/>
  <c r="M49" i="39"/>
  <c r="M48" i="39"/>
  <c r="M47" i="39"/>
  <c r="M46" i="39"/>
  <c r="M45" i="39"/>
  <c r="M44" i="39"/>
  <c r="M43" i="39"/>
  <c r="M42" i="39"/>
  <c r="M41" i="39"/>
  <c r="M40" i="39"/>
  <c r="M39" i="39"/>
  <c r="M38" i="39"/>
  <c r="M37" i="39"/>
  <c r="M36" i="39"/>
  <c r="M35" i="39"/>
  <c r="M34" i="39"/>
  <c r="M33" i="39"/>
  <c r="M32" i="39"/>
  <c r="M31" i="39"/>
  <c r="M30" i="39"/>
  <c r="M29" i="39"/>
  <c r="M28" i="39"/>
  <c r="M27" i="39"/>
  <c r="M26" i="39"/>
  <c r="M25" i="39"/>
  <c r="M24" i="39"/>
  <c r="M23" i="39"/>
  <c r="M22" i="39"/>
  <c r="M21" i="39"/>
  <c r="M20" i="39"/>
  <c r="M19" i="39"/>
  <c r="M18" i="39"/>
  <c r="M17" i="39"/>
  <c r="M16" i="39"/>
  <c r="M15" i="39"/>
  <c r="M14" i="39"/>
  <c r="M13" i="39"/>
  <c r="M12" i="39"/>
  <c r="M11" i="39"/>
  <c r="L58" i="39"/>
  <c r="M9" i="39"/>
  <c r="J58" i="39"/>
  <c r="I57" i="39"/>
  <c r="I56" i="39"/>
  <c r="I55" i="39"/>
  <c r="I54" i="39"/>
  <c r="I53" i="39"/>
  <c r="I52" i="39"/>
  <c r="I51" i="39"/>
  <c r="I50" i="39"/>
  <c r="I49" i="39"/>
  <c r="I48" i="39"/>
  <c r="I47" i="39"/>
  <c r="I46" i="39"/>
  <c r="I45" i="39"/>
  <c r="I44" i="39"/>
  <c r="I43" i="39"/>
  <c r="I42" i="39"/>
  <c r="I41" i="39"/>
  <c r="I40" i="39"/>
  <c r="I39" i="39"/>
  <c r="I38" i="39"/>
  <c r="I37" i="39"/>
  <c r="I36" i="39"/>
  <c r="I35" i="39"/>
  <c r="I34" i="39"/>
  <c r="I33" i="39"/>
  <c r="I32" i="39"/>
  <c r="I31" i="39"/>
  <c r="I30" i="39"/>
  <c r="I29" i="39"/>
  <c r="I28" i="39"/>
  <c r="I27" i="39"/>
  <c r="I26" i="39"/>
  <c r="I25" i="39"/>
  <c r="I24" i="39"/>
  <c r="I23" i="39"/>
  <c r="I22" i="39"/>
  <c r="I21" i="39"/>
  <c r="I20" i="39"/>
  <c r="I19" i="39"/>
  <c r="I18" i="39"/>
  <c r="I17" i="39"/>
  <c r="I16" i="39"/>
  <c r="I15" i="39"/>
  <c r="I14" i="39"/>
  <c r="I13" i="39"/>
  <c r="I12" i="39"/>
  <c r="I11" i="39"/>
  <c r="I10" i="39"/>
  <c r="H58" i="39"/>
  <c r="F58" i="39"/>
  <c r="B23" i="36"/>
  <c r="C23" i="36"/>
  <c r="D23" i="36"/>
  <c r="B24" i="36"/>
  <c r="C24" i="36"/>
  <c r="D24" i="36"/>
  <c r="B25" i="36"/>
  <c r="C25" i="36"/>
  <c r="D25" i="36"/>
  <c r="B26" i="36"/>
  <c r="C26" i="36"/>
  <c r="D26" i="36"/>
  <c r="B27" i="36"/>
  <c r="C27" i="36"/>
  <c r="D27" i="36"/>
  <c r="B28" i="36"/>
  <c r="C28" i="36"/>
  <c r="D28" i="36"/>
  <c r="B29" i="36"/>
  <c r="C29" i="36"/>
  <c r="D29" i="36"/>
  <c r="B30" i="36"/>
  <c r="C30" i="36"/>
  <c r="D30" i="36"/>
  <c r="B31" i="36"/>
  <c r="C31" i="36"/>
  <c r="D31" i="36"/>
  <c r="B32" i="36"/>
  <c r="C32" i="36"/>
  <c r="D32" i="36"/>
  <c r="B33" i="36"/>
  <c r="C33" i="36"/>
  <c r="D33" i="36"/>
  <c r="B34" i="36"/>
  <c r="C34" i="36"/>
  <c r="D34" i="36"/>
  <c r="B35" i="36"/>
  <c r="C35" i="36"/>
  <c r="D35" i="36"/>
  <c r="B36" i="36"/>
  <c r="C36" i="36"/>
  <c r="D36" i="36"/>
  <c r="B10" i="36"/>
  <c r="C10" i="36"/>
  <c r="D10" i="36"/>
  <c r="B11" i="36"/>
  <c r="C11" i="36"/>
  <c r="D11" i="36"/>
  <c r="B12" i="36"/>
  <c r="C12" i="36"/>
  <c r="D12" i="36"/>
  <c r="B13" i="36"/>
  <c r="C13" i="36"/>
  <c r="D13" i="36"/>
  <c r="B14" i="36"/>
  <c r="C14" i="36"/>
  <c r="D14" i="36"/>
  <c r="B15" i="36"/>
  <c r="C15" i="36"/>
  <c r="D15" i="36"/>
  <c r="B16" i="36"/>
  <c r="C16" i="36"/>
  <c r="D16" i="36"/>
  <c r="B17" i="36"/>
  <c r="C17" i="36"/>
  <c r="D17" i="36"/>
  <c r="B18" i="36"/>
  <c r="C18" i="36"/>
  <c r="D18" i="36"/>
  <c r="B19" i="36"/>
  <c r="C19" i="36"/>
  <c r="D19" i="36"/>
  <c r="B20" i="36"/>
  <c r="C20" i="36"/>
  <c r="D20" i="36"/>
  <c r="B21" i="36"/>
  <c r="C21" i="36"/>
  <c r="D21" i="36"/>
  <c r="B22" i="36"/>
  <c r="C22" i="36"/>
  <c r="D22" i="36"/>
  <c r="C9" i="36"/>
  <c r="D9" i="36"/>
  <c r="B9" i="36"/>
  <c r="O36" i="36"/>
  <c r="P36" i="36"/>
  <c r="O35" i="36"/>
  <c r="P35" i="36"/>
  <c r="O34" i="36"/>
  <c r="P34" i="36"/>
  <c r="P33" i="36"/>
  <c r="O32" i="36"/>
  <c r="P32" i="36"/>
  <c r="O31" i="36"/>
  <c r="P31" i="36"/>
  <c r="O30" i="36"/>
  <c r="P30" i="36"/>
  <c r="P29" i="36"/>
  <c r="O28" i="36"/>
  <c r="P28" i="36"/>
  <c r="P27" i="36"/>
  <c r="O27" i="36"/>
  <c r="O26" i="36"/>
  <c r="P26" i="36"/>
  <c r="P25" i="36"/>
  <c r="O24" i="36"/>
  <c r="P24" i="36"/>
  <c r="O23" i="36"/>
  <c r="P23" i="36"/>
  <c r="O22" i="36"/>
  <c r="P22" i="36"/>
  <c r="P21" i="36"/>
  <c r="O20" i="36"/>
  <c r="P20" i="36"/>
  <c r="O19" i="36"/>
  <c r="P19" i="36"/>
  <c r="O18" i="36"/>
  <c r="P18" i="36"/>
  <c r="P17" i="36"/>
  <c r="O16" i="36"/>
  <c r="P16" i="36"/>
  <c r="O15" i="36"/>
  <c r="P15" i="36"/>
  <c r="O14" i="36"/>
  <c r="P14" i="36"/>
  <c r="P13" i="36"/>
  <c r="O12" i="36"/>
  <c r="P12" i="36"/>
  <c r="O11" i="36"/>
  <c r="P11" i="36"/>
  <c r="O10" i="36"/>
  <c r="P10" i="36"/>
  <c r="N37" i="36"/>
  <c r="P9" i="36"/>
  <c r="L37" i="36"/>
  <c r="K36" i="36"/>
  <c r="K35" i="36"/>
  <c r="J34" i="36"/>
  <c r="K34" i="36"/>
  <c r="J33" i="36"/>
  <c r="K33" i="36"/>
  <c r="K32" i="36"/>
  <c r="J31" i="36"/>
  <c r="K31" i="36"/>
  <c r="J30" i="36"/>
  <c r="K30" i="36"/>
  <c r="J29" i="36"/>
  <c r="K29" i="36"/>
  <c r="K28" i="36"/>
  <c r="J27" i="36"/>
  <c r="K27" i="36"/>
  <c r="J26" i="36"/>
  <c r="K26" i="36"/>
  <c r="J25" i="36"/>
  <c r="K25" i="36"/>
  <c r="K24" i="36"/>
  <c r="J23" i="36"/>
  <c r="K23" i="36"/>
  <c r="J22" i="36"/>
  <c r="K22" i="36"/>
  <c r="J21" i="36"/>
  <c r="K21" i="36"/>
  <c r="K20" i="36"/>
  <c r="J19" i="36"/>
  <c r="K19" i="36"/>
  <c r="J18" i="36"/>
  <c r="K18" i="36"/>
  <c r="J17" i="36"/>
  <c r="K17" i="36"/>
  <c r="K16" i="36"/>
  <c r="J15" i="36"/>
  <c r="K15" i="36"/>
  <c r="J14" i="36"/>
  <c r="K14" i="36"/>
  <c r="J13" i="36"/>
  <c r="K13" i="36"/>
  <c r="K12" i="36"/>
  <c r="J11" i="36"/>
  <c r="K11" i="36"/>
  <c r="J10" i="36"/>
  <c r="K10" i="36"/>
  <c r="I37" i="36"/>
  <c r="D37" i="29" l="1"/>
  <c r="B37" i="26"/>
  <c r="F9" i="45"/>
  <c r="D13" i="69"/>
  <c r="D15" i="69"/>
  <c r="D16" i="69"/>
  <c r="D17" i="69"/>
  <c r="D19" i="69"/>
  <c r="D20" i="69"/>
  <c r="D24" i="69"/>
  <c r="D29" i="69"/>
  <c r="D31" i="69"/>
  <c r="D32" i="69"/>
  <c r="D10" i="69"/>
  <c r="D33" i="69"/>
  <c r="D35" i="69"/>
  <c r="D36" i="69"/>
  <c r="D12" i="69"/>
  <c r="D14" i="69"/>
  <c r="D22" i="69"/>
  <c r="D26" i="69"/>
  <c r="D28" i="69"/>
  <c r="B37" i="48"/>
  <c r="F9" i="48"/>
  <c r="E37" i="29"/>
  <c r="D23" i="69"/>
  <c r="D11" i="69"/>
  <c r="D25" i="69"/>
  <c r="D27" i="69"/>
  <c r="D30" i="69"/>
  <c r="D21" i="69"/>
  <c r="D37" i="69"/>
  <c r="D18" i="69"/>
  <c r="D34" i="69"/>
  <c r="K37" i="9"/>
  <c r="M37" i="9" s="1"/>
  <c r="G37" i="9"/>
  <c r="I37" i="9" s="1"/>
  <c r="K37" i="5"/>
  <c r="M37" i="5" s="1"/>
  <c r="G37" i="5"/>
  <c r="I37" i="5" s="1"/>
  <c r="F10" i="29"/>
  <c r="F14" i="29"/>
  <c r="F18" i="29"/>
  <c r="F22" i="29"/>
  <c r="F30" i="29"/>
  <c r="F34" i="29"/>
  <c r="F32" i="29"/>
  <c r="F36" i="29"/>
  <c r="B37" i="29"/>
  <c r="F37" i="29" s="1"/>
  <c r="F11" i="29"/>
  <c r="F13" i="29"/>
  <c r="F15" i="29"/>
  <c r="F17" i="29"/>
  <c r="F19" i="29"/>
  <c r="F21" i="29"/>
  <c r="F23" i="29"/>
  <c r="F25" i="29"/>
  <c r="F27" i="29"/>
  <c r="F29" i="29"/>
  <c r="F31" i="29"/>
  <c r="F33" i="29"/>
  <c r="F35" i="29"/>
  <c r="K37" i="29"/>
  <c r="P37" i="29"/>
  <c r="F26" i="29"/>
  <c r="F12" i="29"/>
  <c r="F16" i="29"/>
  <c r="F20" i="29"/>
  <c r="F24" i="29"/>
  <c r="F28" i="29"/>
  <c r="F9" i="29"/>
  <c r="M37" i="26"/>
  <c r="P37" i="26" s="1"/>
  <c r="H37" i="26"/>
  <c r="K37" i="26" s="1"/>
  <c r="L47" i="18"/>
  <c r="N47" i="18" s="1"/>
  <c r="H47" i="18"/>
  <c r="J47" i="18" s="1"/>
  <c r="K58" i="12"/>
  <c r="M58" i="12" s="1"/>
  <c r="G58" i="12"/>
  <c r="I58" i="12" s="1"/>
  <c r="K10" i="35"/>
  <c r="K13" i="35"/>
  <c r="K15" i="35"/>
  <c r="K16" i="35"/>
  <c r="K23" i="35"/>
  <c r="K24" i="35"/>
  <c r="K31" i="35"/>
  <c r="K32" i="35"/>
  <c r="L37" i="35"/>
  <c r="O10" i="35"/>
  <c r="P14" i="35"/>
  <c r="P15" i="35"/>
  <c r="O16" i="35"/>
  <c r="P20" i="35"/>
  <c r="P21" i="35"/>
  <c r="O26" i="35"/>
  <c r="P30" i="35"/>
  <c r="P31" i="35"/>
  <c r="O32" i="35"/>
  <c r="G37" i="35"/>
  <c r="J14" i="35"/>
  <c r="K34" i="35"/>
  <c r="K35" i="35"/>
  <c r="O11" i="35"/>
  <c r="O27" i="35"/>
  <c r="J15" i="35"/>
  <c r="K19" i="35"/>
  <c r="K20" i="35"/>
  <c r="J23" i="35"/>
  <c r="K27" i="35"/>
  <c r="K28" i="35"/>
  <c r="J31" i="35"/>
  <c r="N37" i="35"/>
  <c r="P12" i="35"/>
  <c r="P13" i="35"/>
  <c r="O15" i="35"/>
  <c r="O18" i="35"/>
  <c r="P22" i="35"/>
  <c r="P23" i="35"/>
  <c r="O24" i="35"/>
  <c r="P28" i="35"/>
  <c r="P29" i="35"/>
  <c r="O31" i="35"/>
  <c r="M37" i="35"/>
  <c r="O9" i="35"/>
  <c r="O13" i="35"/>
  <c r="O17" i="35"/>
  <c r="O21" i="35"/>
  <c r="O25" i="35"/>
  <c r="O29" i="35"/>
  <c r="O33" i="35"/>
  <c r="H37" i="35"/>
  <c r="J12" i="35"/>
  <c r="J16" i="35"/>
  <c r="J20" i="35"/>
  <c r="J24" i="35"/>
  <c r="J28" i="35"/>
  <c r="J32" i="35"/>
  <c r="J36" i="35"/>
  <c r="J9" i="35"/>
  <c r="J13" i="35"/>
  <c r="J17" i="35"/>
  <c r="J21" i="35"/>
  <c r="J25" i="35"/>
  <c r="J29" i="35"/>
  <c r="J33" i="35"/>
  <c r="T38" i="69"/>
  <c r="U38" i="69"/>
  <c r="X38" i="69" s="1"/>
  <c r="V38" i="69"/>
  <c r="W38" i="69" s="1"/>
  <c r="M38" i="69"/>
  <c r="J38" i="69"/>
  <c r="L38" i="69" s="1"/>
  <c r="N38" i="69"/>
  <c r="P37" i="51"/>
  <c r="K37" i="51"/>
  <c r="M37" i="48"/>
  <c r="P37" i="48" s="1"/>
  <c r="H37" i="48"/>
  <c r="K37" i="48" s="1"/>
  <c r="L47" i="45"/>
  <c r="N47" i="45" s="1"/>
  <c r="H47" i="45"/>
  <c r="J47" i="45" s="1"/>
  <c r="K58" i="39"/>
  <c r="M58" i="39" s="1"/>
  <c r="G58" i="39"/>
  <c r="I58" i="39" s="1"/>
  <c r="M37" i="36"/>
  <c r="O13" i="36"/>
  <c r="O17" i="36"/>
  <c r="O21" i="36"/>
  <c r="O25" i="36"/>
  <c r="O29" i="36"/>
  <c r="O33" i="36"/>
  <c r="G37" i="36"/>
  <c r="J35" i="36"/>
  <c r="H37" i="36"/>
  <c r="J12" i="36"/>
  <c r="J16" i="36"/>
  <c r="J20" i="36"/>
  <c r="J24" i="36"/>
  <c r="J28" i="36"/>
  <c r="J32" i="36"/>
  <c r="J36" i="36"/>
  <c r="J38" i="61"/>
  <c r="F37" i="61"/>
  <c r="E37" i="61"/>
  <c r="F36" i="61"/>
  <c r="E36" i="61"/>
  <c r="F35" i="61"/>
  <c r="E35" i="61"/>
  <c r="F34" i="61"/>
  <c r="E34" i="61"/>
  <c r="F33" i="61"/>
  <c r="E33" i="61"/>
  <c r="F32" i="61"/>
  <c r="E32" i="61"/>
  <c r="F31" i="61"/>
  <c r="E31" i="61"/>
  <c r="F30" i="61"/>
  <c r="E30" i="61"/>
  <c r="F29" i="61"/>
  <c r="E29" i="61"/>
  <c r="F28" i="61"/>
  <c r="E28" i="61"/>
  <c r="F27" i="61"/>
  <c r="E27" i="61"/>
  <c r="F26" i="61"/>
  <c r="E26" i="61"/>
  <c r="F25" i="61"/>
  <c r="E25" i="61"/>
  <c r="F24" i="61"/>
  <c r="E24" i="61"/>
  <c r="F23" i="61"/>
  <c r="E23" i="61"/>
  <c r="F22" i="61"/>
  <c r="E22" i="61"/>
  <c r="F21" i="61"/>
  <c r="E21" i="61"/>
  <c r="F20" i="61"/>
  <c r="E20" i="61"/>
  <c r="F19" i="61"/>
  <c r="E19" i="61"/>
  <c r="F18" i="61"/>
  <c r="E18" i="61"/>
  <c r="F17" i="61"/>
  <c r="E17" i="61"/>
  <c r="F16" i="61"/>
  <c r="E16" i="61"/>
  <c r="F15" i="61"/>
  <c r="E15" i="61"/>
  <c r="F14" i="61"/>
  <c r="E14" i="61"/>
  <c r="F13" i="61"/>
  <c r="E13" i="61"/>
  <c r="F12" i="61"/>
  <c r="E12" i="61"/>
  <c r="F11" i="61"/>
  <c r="E11" i="61"/>
  <c r="E10" i="61"/>
  <c r="F10" i="61"/>
  <c r="B12" i="61"/>
  <c r="C11" i="61"/>
  <c r="B11" i="61"/>
  <c r="C37" i="61"/>
  <c r="B37" i="61"/>
  <c r="C36" i="61"/>
  <c r="B36" i="61"/>
  <c r="C35" i="61"/>
  <c r="B35" i="61"/>
  <c r="C34" i="61"/>
  <c r="B34" i="61"/>
  <c r="C33" i="61"/>
  <c r="B33" i="61"/>
  <c r="C32" i="61"/>
  <c r="B32" i="61"/>
  <c r="C31" i="61"/>
  <c r="B31" i="61"/>
  <c r="C30" i="61"/>
  <c r="B30" i="61"/>
  <c r="C29" i="61"/>
  <c r="B29" i="61"/>
  <c r="C28" i="61"/>
  <c r="B28" i="61"/>
  <c r="C27" i="61"/>
  <c r="B27" i="61"/>
  <c r="C26" i="61"/>
  <c r="B26" i="61"/>
  <c r="C25" i="61"/>
  <c r="B25" i="61"/>
  <c r="C24" i="61"/>
  <c r="B24" i="61"/>
  <c r="C23" i="61"/>
  <c r="B23" i="61"/>
  <c r="C22" i="61"/>
  <c r="B22" i="61"/>
  <c r="C21" i="61"/>
  <c r="B21" i="61"/>
  <c r="C20" i="61"/>
  <c r="B20" i="61"/>
  <c r="C19" i="61"/>
  <c r="B19" i="61"/>
  <c r="C18" i="61"/>
  <c r="B18" i="61"/>
  <c r="C17" i="61"/>
  <c r="B17" i="61"/>
  <c r="C16" i="61"/>
  <c r="B16" i="61"/>
  <c r="C15" i="61"/>
  <c r="B15" i="61"/>
  <c r="C14" i="61"/>
  <c r="B14" i="61"/>
  <c r="C13" i="61"/>
  <c r="B13" i="61"/>
  <c r="C12" i="61"/>
  <c r="C10" i="61"/>
  <c r="D10" i="61" s="1"/>
  <c r="X37" i="61"/>
  <c r="W37" i="61"/>
  <c r="T37" i="61"/>
  <c r="X36" i="61"/>
  <c r="W36" i="61"/>
  <c r="T36" i="61"/>
  <c r="W35" i="61"/>
  <c r="T35" i="61"/>
  <c r="X35" i="61"/>
  <c r="W34" i="61"/>
  <c r="X34" i="61"/>
  <c r="T34" i="61"/>
  <c r="X33" i="61"/>
  <c r="W33" i="61"/>
  <c r="T33" i="61"/>
  <c r="X32" i="61"/>
  <c r="W32" i="61"/>
  <c r="T32" i="61"/>
  <c r="W31" i="61"/>
  <c r="T31" i="61"/>
  <c r="X31" i="61"/>
  <c r="W30" i="61"/>
  <c r="X30" i="61"/>
  <c r="T30" i="61"/>
  <c r="X29" i="61"/>
  <c r="W29" i="61"/>
  <c r="T29" i="61"/>
  <c r="X28" i="61"/>
  <c r="W28" i="61"/>
  <c r="T28" i="61"/>
  <c r="W27" i="61"/>
  <c r="T27" i="61"/>
  <c r="X27" i="61"/>
  <c r="W26" i="61"/>
  <c r="X26" i="61"/>
  <c r="T26" i="61"/>
  <c r="X25" i="61"/>
  <c r="W25" i="61"/>
  <c r="T25" i="61"/>
  <c r="X24" i="61"/>
  <c r="W24" i="61"/>
  <c r="T24" i="61"/>
  <c r="W23" i="61"/>
  <c r="T23" i="61"/>
  <c r="X23" i="61"/>
  <c r="W22" i="61"/>
  <c r="X22" i="61"/>
  <c r="T22" i="61"/>
  <c r="X21" i="61"/>
  <c r="W21" i="61"/>
  <c r="T21" i="61"/>
  <c r="X20" i="61"/>
  <c r="W20" i="61"/>
  <c r="T20" i="61"/>
  <c r="W19" i="61"/>
  <c r="T19" i="61"/>
  <c r="X19" i="61"/>
  <c r="W18" i="61"/>
  <c r="X18" i="61"/>
  <c r="T18" i="61"/>
  <c r="X17" i="61"/>
  <c r="W17" i="61"/>
  <c r="T17" i="61"/>
  <c r="X16" i="61"/>
  <c r="W16" i="61"/>
  <c r="T16" i="61"/>
  <c r="W15" i="61"/>
  <c r="T15" i="61"/>
  <c r="X15" i="61"/>
  <c r="W14" i="61"/>
  <c r="X14" i="61"/>
  <c r="T14" i="61"/>
  <c r="X13" i="61"/>
  <c r="W13" i="61"/>
  <c r="T13" i="61"/>
  <c r="X12" i="61"/>
  <c r="W12" i="61"/>
  <c r="T12" i="61"/>
  <c r="W11" i="61"/>
  <c r="T11" i="61"/>
  <c r="X11" i="61"/>
  <c r="R38" i="61"/>
  <c r="O37" i="61"/>
  <c r="P37" i="61"/>
  <c r="P36" i="61"/>
  <c r="L36" i="61"/>
  <c r="O35" i="61"/>
  <c r="P35" i="61"/>
  <c r="P34" i="61"/>
  <c r="L34" i="61"/>
  <c r="O33" i="61"/>
  <c r="P33" i="61"/>
  <c r="P32" i="61"/>
  <c r="L32" i="61"/>
  <c r="O31" i="61"/>
  <c r="P31" i="61"/>
  <c r="P30" i="61"/>
  <c r="L30" i="61"/>
  <c r="O29" i="61"/>
  <c r="P29" i="61"/>
  <c r="P28" i="61"/>
  <c r="L28" i="61"/>
  <c r="O27" i="61"/>
  <c r="P27" i="61"/>
  <c r="P26" i="61"/>
  <c r="L26" i="61"/>
  <c r="O25" i="61"/>
  <c r="P25" i="61"/>
  <c r="P24" i="61"/>
  <c r="L24" i="61"/>
  <c r="O23" i="61"/>
  <c r="P23" i="61"/>
  <c r="P22" i="61"/>
  <c r="L22" i="61"/>
  <c r="O21" i="61"/>
  <c r="P21" i="61"/>
  <c r="P20" i="61"/>
  <c r="L20" i="61"/>
  <c r="O19" i="61"/>
  <c r="P19" i="61"/>
  <c r="P18" i="61"/>
  <c r="L18" i="61"/>
  <c r="O17" i="61"/>
  <c r="P17" i="61"/>
  <c r="P16" i="61"/>
  <c r="L16" i="61"/>
  <c r="O15" i="61"/>
  <c r="P15" i="61"/>
  <c r="P14" i="61"/>
  <c r="L14" i="61"/>
  <c r="O13" i="61"/>
  <c r="P13" i="61"/>
  <c r="P12" i="61"/>
  <c r="L12" i="61"/>
  <c r="O11" i="61"/>
  <c r="P11" i="61"/>
  <c r="N38" i="61"/>
  <c r="B38" i="61" l="1"/>
  <c r="P37" i="35"/>
  <c r="O37" i="35"/>
  <c r="K37" i="35"/>
  <c r="J37" i="35"/>
  <c r="O38" i="69"/>
  <c r="P38" i="69"/>
  <c r="P37" i="36"/>
  <c r="O37" i="36"/>
  <c r="K37" i="36"/>
  <c r="J37" i="36"/>
  <c r="U38" i="61"/>
  <c r="X38" i="61" s="1"/>
  <c r="V38" i="61"/>
  <c r="S38" i="61"/>
  <c r="T38" i="61" s="1"/>
  <c r="O12" i="61"/>
  <c r="L13" i="61"/>
  <c r="O16" i="61"/>
  <c r="L17" i="61"/>
  <c r="O20" i="61"/>
  <c r="L21" i="61"/>
  <c r="O24" i="61"/>
  <c r="L25" i="61"/>
  <c r="O28" i="61"/>
  <c r="L29" i="61"/>
  <c r="O32" i="61"/>
  <c r="L33" i="61"/>
  <c r="O36" i="61"/>
  <c r="L37" i="61"/>
  <c r="M38" i="61"/>
  <c r="P38" i="61" s="1"/>
  <c r="L11" i="61"/>
  <c r="O14" i="61"/>
  <c r="L15" i="61"/>
  <c r="O18" i="61"/>
  <c r="L19" i="61"/>
  <c r="O22" i="61"/>
  <c r="L23" i="61"/>
  <c r="O26" i="61"/>
  <c r="L27" i="61"/>
  <c r="O30" i="61"/>
  <c r="L31" i="61"/>
  <c r="O34" i="61"/>
  <c r="L35" i="61"/>
  <c r="K38" i="61"/>
  <c r="L38" i="61" s="1"/>
  <c r="I16" i="65"/>
  <c r="E11" i="52"/>
  <c r="I9" i="70"/>
  <c r="I8" i="70"/>
  <c r="W38" i="61" l="1"/>
  <c r="O38" i="61"/>
  <c r="I15" i="65" l="1"/>
  <c r="I14" i="65"/>
  <c r="I9" i="65"/>
  <c r="I10" i="70"/>
  <c r="I14" i="70"/>
  <c r="I16" i="70"/>
  <c r="I15" i="70"/>
  <c r="I12" i="70" s="1"/>
  <c r="I12" i="65" l="1"/>
  <c r="I10" i="65"/>
  <c r="I11" i="65"/>
  <c r="E8" i="52"/>
  <c r="I13" i="65" l="1"/>
  <c r="E26" i="58"/>
  <c r="F36" i="26" l="1"/>
  <c r="F33" i="35"/>
  <c r="D58" i="39"/>
  <c r="H16" i="61"/>
  <c r="F46" i="18" l="1"/>
  <c r="E50" i="12"/>
  <c r="F38" i="69"/>
  <c r="C38" i="61"/>
  <c r="E38" i="61"/>
  <c r="G10" i="61"/>
  <c r="E9" i="9"/>
  <c r="D32" i="61"/>
  <c r="D11" i="61"/>
  <c r="D12" i="61"/>
  <c r="D13" i="61"/>
  <c r="D14" i="61"/>
  <c r="D15" i="61"/>
  <c r="D16" i="61"/>
  <c r="D17" i="61"/>
  <c r="D18" i="61"/>
  <c r="D19" i="61"/>
  <c r="D20" i="61"/>
  <c r="D21" i="61"/>
  <c r="D22" i="61"/>
  <c r="D23" i="61"/>
  <c r="D24" i="61"/>
  <c r="D25" i="61"/>
  <c r="D26" i="61"/>
  <c r="D27" i="61"/>
  <c r="D28" i="61"/>
  <c r="D29" i="61"/>
  <c r="D30" i="61"/>
  <c r="D31" i="61"/>
  <c r="D33" i="61"/>
  <c r="D34" i="61"/>
  <c r="D35" i="61"/>
  <c r="D36" i="61"/>
  <c r="D37" i="61"/>
  <c r="H10" i="69"/>
  <c r="G10" i="69"/>
  <c r="B38" i="69"/>
  <c r="G12" i="69"/>
  <c r="H13" i="69"/>
  <c r="H14" i="69"/>
  <c r="H17" i="69"/>
  <c r="G18" i="69"/>
  <c r="H21" i="69"/>
  <c r="G22" i="69"/>
  <c r="G24" i="69"/>
  <c r="G25" i="69"/>
  <c r="H26" i="69"/>
  <c r="H29" i="69"/>
  <c r="G29" i="69"/>
  <c r="H30" i="69"/>
  <c r="H32" i="69"/>
  <c r="G32" i="69"/>
  <c r="H33" i="69"/>
  <c r="G34" i="69"/>
  <c r="H36" i="69"/>
  <c r="G36" i="69"/>
  <c r="H37" i="69"/>
  <c r="G37" i="69"/>
  <c r="H11" i="61"/>
  <c r="G11" i="61"/>
  <c r="H12" i="61"/>
  <c r="G12" i="61"/>
  <c r="G13" i="61"/>
  <c r="H13" i="61"/>
  <c r="G14" i="61"/>
  <c r="H15" i="61"/>
  <c r="G15" i="61"/>
  <c r="G16" i="61"/>
  <c r="G17" i="61"/>
  <c r="H17" i="61"/>
  <c r="H18" i="61"/>
  <c r="G18" i="61"/>
  <c r="H19" i="61"/>
  <c r="G19" i="61"/>
  <c r="H20" i="61"/>
  <c r="G20" i="61"/>
  <c r="G21" i="61"/>
  <c r="H21" i="61"/>
  <c r="H22" i="61"/>
  <c r="G22" i="61"/>
  <c r="H23" i="61"/>
  <c r="G23" i="61"/>
  <c r="H24" i="61"/>
  <c r="G24" i="61"/>
  <c r="G25" i="61"/>
  <c r="H25" i="61"/>
  <c r="H26" i="61"/>
  <c r="G26" i="61"/>
  <c r="H27" i="61"/>
  <c r="G27" i="61"/>
  <c r="H28" i="61"/>
  <c r="G28" i="61"/>
  <c r="G29" i="61"/>
  <c r="H29" i="61"/>
  <c r="G30" i="61"/>
  <c r="G31" i="61"/>
  <c r="H32" i="61"/>
  <c r="G32" i="61"/>
  <c r="G33" i="61"/>
  <c r="H33" i="61"/>
  <c r="G34" i="61"/>
  <c r="G35" i="61"/>
  <c r="H36" i="61"/>
  <c r="G36" i="61"/>
  <c r="G37" i="61"/>
  <c r="H37" i="61"/>
  <c r="E10" i="9"/>
  <c r="E11" i="9"/>
  <c r="E12" i="9"/>
  <c r="E14" i="9"/>
  <c r="E15" i="9"/>
  <c r="E16" i="9"/>
  <c r="E17" i="9"/>
  <c r="E20" i="9"/>
  <c r="E24" i="9"/>
  <c r="E25" i="9"/>
  <c r="E28" i="9"/>
  <c r="E29" i="9"/>
  <c r="E30" i="9"/>
  <c r="E32" i="9"/>
  <c r="E36" i="9"/>
  <c r="B36" i="54"/>
  <c r="D36" i="54"/>
  <c r="F32" i="18"/>
  <c r="E18" i="9"/>
  <c r="F13" i="18"/>
  <c r="F15" i="18"/>
  <c r="F20" i="18"/>
  <c r="F26" i="18"/>
  <c r="C47" i="18"/>
  <c r="D36" i="73"/>
  <c r="B36" i="73"/>
  <c r="E35" i="73"/>
  <c r="E34" i="73"/>
  <c r="E33" i="73"/>
  <c r="E32" i="73"/>
  <c r="E31" i="73"/>
  <c r="E30" i="73"/>
  <c r="E29" i="73"/>
  <c r="E28" i="73"/>
  <c r="E27" i="73"/>
  <c r="E26" i="73"/>
  <c r="E25" i="73"/>
  <c r="E24" i="73"/>
  <c r="E23" i="73"/>
  <c r="E22" i="73"/>
  <c r="E21" i="73"/>
  <c r="E20" i="73"/>
  <c r="E19" i="73"/>
  <c r="E18" i="73"/>
  <c r="E17" i="73"/>
  <c r="E16" i="73"/>
  <c r="E15" i="73"/>
  <c r="E14" i="73"/>
  <c r="E13" i="73"/>
  <c r="E12" i="73"/>
  <c r="E11" i="73"/>
  <c r="E10" i="73"/>
  <c r="E9" i="73"/>
  <c r="E8" i="73"/>
  <c r="E13" i="5"/>
  <c r="E21" i="5"/>
  <c r="E29" i="5"/>
  <c r="E32" i="5"/>
  <c r="E15" i="5"/>
  <c r="E16" i="5"/>
  <c r="E20" i="5"/>
  <c r="E22" i="5"/>
  <c r="E23" i="5"/>
  <c r="E27" i="5"/>
  <c r="E30" i="5"/>
  <c r="E34" i="5"/>
  <c r="E35" i="5"/>
  <c r="I11" i="70"/>
  <c r="I13" i="70" s="1"/>
  <c r="B58" i="12"/>
  <c r="C36" i="58"/>
  <c r="E27" i="58"/>
  <c r="E8" i="58"/>
  <c r="E9" i="58"/>
  <c r="E10" i="58"/>
  <c r="E11" i="58"/>
  <c r="E12" i="58"/>
  <c r="E13" i="58"/>
  <c r="E14" i="58"/>
  <c r="E15" i="58"/>
  <c r="E16" i="58"/>
  <c r="E17" i="58"/>
  <c r="E18" i="58"/>
  <c r="E19" i="58"/>
  <c r="E20" i="58"/>
  <c r="E21" i="58"/>
  <c r="E22" i="58"/>
  <c r="E23" i="58"/>
  <c r="E24" i="58"/>
  <c r="E25" i="58"/>
  <c r="E28" i="58"/>
  <c r="E29" i="58"/>
  <c r="E30" i="58"/>
  <c r="E31" i="58"/>
  <c r="E32" i="58"/>
  <c r="E33" i="58"/>
  <c r="E34" i="58"/>
  <c r="F14" i="26"/>
  <c r="E10" i="12"/>
  <c r="E14" i="36"/>
  <c r="E29" i="35"/>
  <c r="D37" i="26"/>
  <c r="F11" i="26"/>
  <c r="F17" i="26"/>
  <c r="F21" i="26"/>
  <c r="F25" i="26"/>
  <c r="F29" i="26"/>
  <c r="F33" i="26"/>
  <c r="C37" i="26"/>
  <c r="G33" i="69"/>
  <c r="D36" i="58"/>
  <c r="C47" i="45"/>
  <c r="F18" i="45"/>
  <c r="F19" i="45"/>
  <c r="F34" i="45"/>
  <c r="B58" i="39"/>
  <c r="E11" i="39"/>
  <c r="E12" i="39"/>
  <c r="E15" i="39"/>
  <c r="E17" i="39"/>
  <c r="E19" i="39"/>
  <c r="E21" i="39"/>
  <c r="E23" i="39"/>
  <c r="E25" i="39"/>
  <c r="E26" i="39"/>
  <c r="E27" i="39"/>
  <c r="E29" i="39"/>
  <c r="E37" i="39"/>
  <c r="E38" i="39"/>
  <c r="E39" i="39"/>
  <c r="E42" i="39"/>
  <c r="E43" i="39"/>
  <c r="E46" i="39"/>
  <c r="E48" i="39"/>
  <c r="E50" i="39"/>
  <c r="E51" i="39"/>
  <c r="E52" i="39"/>
  <c r="E54" i="39"/>
  <c r="E56" i="39"/>
  <c r="F13" i="48"/>
  <c r="C37" i="48"/>
  <c r="F18" i="48"/>
  <c r="F20" i="48"/>
  <c r="F26" i="48"/>
  <c r="F31" i="48"/>
  <c r="F9" i="51"/>
  <c r="F13" i="51"/>
  <c r="F16" i="51"/>
  <c r="F17" i="51"/>
  <c r="F27" i="51"/>
  <c r="F35" i="51"/>
  <c r="E26" i="35"/>
  <c r="F9" i="35"/>
  <c r="F12" i="26"/>
  <c r="F20" i="26"/>
  <c r="F23" i="26"/>
  <c r="F24" i="26"/>
  <c r="F28" i="26"/>
  <c r="F35" i="26"/>
  <c r="E12" i="12"/>
  <c r="E14" i="12"/>
  <c r="C58" i="12"/>
  <c r="E17" i="12"/>
  <c r="E20" i="12"/>
  <c r="E21" i="12"/>
  <c r="E22" i="12"/>
  <c r="E24" i="12"/>
  <c r="E25" i="12"/>
  <c r="E26" i="12"/>
  <c r="E30" i="12"/>
  <c r="E34" i="12"/>
  <c r="E35" i="12"/>
  <c r="E38" i="12"/>
  <c r="E39" i="12"/>
  <c r="E43" i="12"/>
  <c r="E44" i="12"/>
  <c r="E45" i="12"/>
  <c r="E46" i="12"/>
  <c r="E47" i="12"/>
  <c r="E48" i="12"/>
  <c r="E51" i="12"/>
  <c r="E52" i="12"/>
  <c r="E53" i="12"/>
  <c r="E54" i="12"/>
  <c r="E55" i="12"/>
  <c r="E10" i="35"/>
  <c r="E11" i="35"/>
  <c r="F13" i="35"/>
  <c r="E13" i="35"/>
  <c r="E16" i="35"/>
  <c r="E17" i="35"/>
  <c r="F18" i="35"/>
  <c r="E18" i="35"/>
  <c r="E19" i="35"/>
  <c r="E20" i="35"/>
  <c r="E22" i="35"/>
  <c r="E23" i="35"/>
  <c r="E24" i="35"/>
  <c r="F27" i="35"/>
  <c r="E27" i="35"/>
  <c r="F30" i="35"/>
  <c r="E30" i="35"/>
  <c r="E32" i="35"/>
  <c r="E35" i="35"/>
  <c r="E36" i="35"/>
  <c r="F36" i="35"/>
  <c r="E12" i="52"/>
  <c r="F23" i="51"/>
  <c r="F30" i="45"/>
  <c r="E13" i="36"/>
  <c r="F29" i="36"/>
  <c r="F32" i="36"/>
  <c r="E31" i="36"/>
  <c r="F27" i="36"/>
  <c r="G16" i="69"/>
  <c r="G28" i="69"/>
  <c r="F16" i="48"/>
  <c r="G31" i="69"/>
  <c r="G15" i="69"/>
  <c r="G21" i="69"/>
  <c r="H11" i="69"/>
  <c r="H15" i="69"/>
  <c r="H24" i="69"/>
  <c r="F31" i="35"/>
  <c r="H35" i="69"/>
  <c r="H19" i="69"/>
  <c r="F12" i="51"/>
  <c r="F22" i="51"/>
  <c r="F34" i="51"/>
  <c r="F26" i="51"/>
  <c r="F31" i="51"/>
  <c r="F30" i="51"/>
  <c r="E37" i="51"/>
  <c r="F29" i="51"/>
  <c r="F19" i="51"/>
  <c r="F21" i="51"/>
  <c r="F28" i="51"/>
  <c r="F32" i="48"/>
  <c r="F33" i="48"/>
  <c r="F17" i="48"/>
  <c r="F19" i="48"/>
  <c r="F24" i="48"/>
  <c r="F30" i="48"/>
  <c r="F25" i="48"/>
  <c r="F21" i="48"/>
  <c r="F12" i="48"/>
  <c r="F29" i="48"/>
  <c r="F27" i="45"/>
  <c r="F20" i="45"/>
  <c r="F36" i="45"/>
  <c r="F32" i="45"/>
  <c r="F25" i="45"/>
  <c r="F17" i="45"/>
  <c r="F13" i="45"/>
  <c r="F12" i="45"/>
  <c r="F26" i="45"/>
  <c r="F33" i="45"/>
  <c r="F41" i="45"/>
  <c r="F35" i="45"/>
  <c r="F42" i="45"/>
  <c r="F15" i="45"/>
  <c r="D47" i="45"/>
  <c r="F46" i="45"/>
  <c r="F19" i="36"/>
  <c r="F15" i="36"/>
  <c r="F12" i="36"/>
  <c r="E28" i="36"/>
  <c r="F9" i="36"/>
  <c r="F25" i="36"/>
  <c r="F11" i="36"/>
  <c r="F35" i="36"/>
  <c r="F24" i="36"/>
  <c r="E21" i="36"/>
  <c r="E29" i="36"/>
  <c r="E32" i="36"/>
  <c r="F14" i="36"/>
  <c r="E18" i="36"/>
  <c r="E36" i="36"/>
  <c r="F28" i="36"/>
  <c r="F16" i="36"/>
  <c r="E12" i="36"/>
  <c r="F34" i="36"/>
  <c r="F23" i="36"/>
  <c r="E25" i="5"/>
  <c r="E15" i="36"/>
  <c r="F17" i="36"/>
  <c r="G19" i="69"/>
  <c r="E45" i="39"/>
  <c r="E26" i="36"/>
  <c r="E26" i="9"/>
  <c r="E24" i="5"/>
  <c r="F9" i="18"/>
  <c r="E29" i="12"/>
  <c r="E11" i="12"/>
  <c r="F10" i="35"/>
  <c r="F16" i="35"/>
  <c r="H16" i="69"/>
  <c r="F11" i="45"/>
  <c r="E16" i="39"/>
  <c r="E53" i="39"/>
  <c r="E31" i="9"/>
  <c r="E19" i="9"/>
  <c r="C36" i="54"/>
  <c r="E14" i="5"/>
  <c r="E9" i="5"/>
  <c r="E8" i="30"/>
  <c r="E12" i="30"/>
  <c r="E13" i="30"/>
  <c r="E11" i="30"/>
  <c r="E10" i="30"/>
  <c r="F26" i="26"/>
  <c r="F13" i="26"/>
  <c r="F15" i="26"/>
  <c r="F10" i="26"/>
  <c r="F30" i="26"/>
  <c r="F11" i="18"/>
  <c r="F25" i="18"/>
  <c r="F30" i="18"/>
  <c r="E57" i="12"/>
  <c r="E27" i="12"/>
  <c r="E23" i="12"/>
  <c r="E15" i="12"/>
  <c r="E40" i="12"/>
  <c r="E37" i="12"/>
  <c r="E36" i="12"/>
  <c r="E33" i="12"/>
  <c r="E16" i="12"/>
  <c r="E18" i="12"/>
  <c r="E13" i="12"/>
  <c r="E32" i="12"/>
  <c r="E28" i="12"/>
  <c r="E19" i="12"/>
  <c r="E41" i="12"/>
  <c r="E31" i="12"/>
  <c r="E42" i="12"/>
  <c r="E56" i="12"/>
  <c r="E49" i="12"/>
  <c r="F24" i="35"/>
  <c r="F23" i="35"/>
  <c r="E28" i="35"/>
  <c r="E34" i="35"/>
  <c r="F12" i="35"/>
  <c r="F26" i="35"/>
  <c r="E12" i="35"/>
  <c r="F15" i="35"/>
  <c r="H22" i="69"/>
  <c r="H31" i="69"/>
  <c r="G17" i="69"/>
  <c r="H20" i="69"/>
  <c r="C15" i="52"/>
  <c r="E13" i="52"/>
  <c r="B15" i="52"/>
  <c r="E10" i="52"/>
  <c r="E14" i="52"/>
  <c r="D15" i="52"/>
  <c r="F14" i="51"/>
  <c r="D37" i="51"/>
  <c r="F20" i="51"/>
  <c r="F24" i="51"/>
  <c r="F34" i="48"/>
  <c r="F15" i="48"/>
  <c r="F10" i="48"/>
  <c r="F35" i="48"/>
  <c r="F23" i="48"/>
  <c r="F29" i="45"/>
  <c r="F14" i="45"/>
  <c r="F31" i="45"/>
  <c r="E32" i="39"/>
  <c r="E28" i="39"/>
  <c r="E57" i="39"/>
  <c r="E55" i="39"/>
  <c r="E22" i="39"/>
  <c r="E18" i="39"/>
  <c r="E10" i="39"/>
  <c r="E41" i="39"/>
  <c r="E36" i="39"/>
  <c r="E47" i="39"/>
  <c r="E44" i="39"/>
  <c r="E40" i="39"/>
  <c r="E35" i="39"/>
  <c r="E13" i="39"/>
  <c r="E9" i="39"/>
  <c r="E14" i="39"/>
  <c r="F31" i="36"/>
  <c r="E16" i="36"/>
  <c r="F26" i="36"/>
  <c r="E30" i="36"/>
  <c r="E19" i="36"/>
  <c r="E34" i="36"/>
  <c r="F30" i="36"/>
  <c r="E35" i="36"/>
  <c r="E25" i="36"/>
  <c r="F13" i="36"/>
  <c r="E11" i="36"/>
  <c r="E9" i="36"/>
  <c r="E9" i="30"/>
  <c r="C15" i="30"/>
  <c r="D15" i="30"/>
  <c r="E14" i="30"/>
  <c r="B15" i="30"/>
  <c r="E9" i="52"/>
  <c r="E35" i="9"/>
  <c r="E11" i="5"/>
  <c r="E19" i="5"/>
  <c r="E17" i="5"/>
  <c r="E47" i="18"/>
  <c r="F19" i="18"/>
  <c r="F35" i="18"/>
  <c r="F17" i="18"/>
  <c r="F34" i="18"/>
  <c r="D47" i="18"/>
  <c r="D58" i="12"/>
  <c r="D37" i="35"/>
  <c r="F21" i="35"/>
  <c r="F22" i="35"/>
  <c r="F19" i="35"/>
  <c r="F14" i="35"/>
  <c r="F35" i="35"/>
  <c r="E21" i="35"/>
  <c r="F20" i="35"/>
  <c r="F17" i="35"/>
  <c r="E15" i="35"/>
  <c r="B37" i="35"/>
  <c r="E33" i="35"/>
  <c r="F34" i="35"/>
  <c r="F28" i="35"/>
  <c r="E14" i="35"/>
  <c r="F25" i="35"/>
  <c r="C37" i="35"/>
  <c r="F29" i="35"/>
  <c r="F32" i="35"/>
  <c r="E25" i="35"/>
  <c r="E9" i="35"/>
  <c r="F11" i="35"/>
  <c r="E31" i="35"/>
  <c r="G11" i="69"/>
  <c r="H27" i="69"/>
  <c r="H28" i="69"/>
  <c r="G35" i="69"/>
  <c r="H25" i="69"/>
  <c r="H23" i="69"/>
  <c r="G20" i="69"/>
  <c r="G27" i="69"/>
  <c r="G23" i="69"/>
  <c r="G13" i="69"/>
  <c r="F25" i="51"/>
  <c r="C37" i="51"/>
  <c r="F15" i="51"/>
  <c r="F33" i="51"/>
  <c r="F36" i="51"/>
  <c r="F10" i="51"/>
  <c r="F11" i="51"/>
  <c r="F18" i="51"/>
  <c r="F32" i="51"/>
  <c r="B37" i="51"/>
  <c r="F22" i="48"/>
  <c r="F36" i="48"/>
  <c r="F27" i="48"/>
  <c r="E37" i="48"/>
  <c r="F28" i="48"/>
  <c r="F11" i="48"/>
  <c r="D37" i="48"/>
  <c r="F14" i="48"/>
  <c r="F39" i="45"/>
  <c r="F28" i="45"/>
  <c r="F10" i="45"/>
  <c r="C58" i="39"/>
  <c r="E34" i="39"/>
  <c r="E30" i="39"/>
  <c r="E24" i="39"/>
  <c r="E20" i="39"/>
  <c r="E49" i="39"/>
  <c r="E31" i="39"/>
  <c r="E33" i="39"/>
  <c r="E24" i="36"/>
  <c r="F20" i="36"/>
  <c r="E17" i="36"/>
  <c r="F22" i="36"/>
  <c r="B37" i="36"/>
  <c r="E27" i="36"/>
  <c r="F33" i="36"/>
  <c r="E20" i="36"/>
  <c r="F10" i="36"/>
  <c r="F36" i="36"/>
  <c r="E33" i="36"/>
  <c r="D37" i="36"/>
  <c r="F18" i="36"/>
  <c r="E23" i="36"/>
  <c r="E10" i="36"/>
  <c r="E22" i="36"/>
  <c r="C37" i="36"/>
  <c r="F21" i="36"/>
  <c r="E33" i="9"/>
  <c r="B37" i="9"/>
  <c r="E34" i="9"/>
  <c r="E22" i="9"/>
  <c r="C37" i="9"/>
  <c r="E21" i="9"/>
  <c r="E27" i="9"/>
  <c r="E23" i="9"/>
  <c r="D37" i="9"/>
  <c r="E13" i="9"/>
  <c r="C37" i="5"/>
  <c r="B37" i="5"/>
  <c r="E28" i="5"/>
  <c r="E12" i="5"/>
  <c r="E31" i="5"/>
  <c r="E26" i="5"/>
  <c r="E18" i="5"/>
  <c r="E10" i="5"/>
  <c r="E36" i="5"/>
  <c r="E33" i="5"/>
  <c r="D37" i="5"/>
  <c r="E37" i="26"/>
  <c r="F32" i="26"/>
  <c r="F16" i="26"/>
  <c r="F31" i="26"/>
  <c r="F27" i="26"/>
  <c r="F19" i="26"/>
  <c r="F34" i="26"/>
  <c r="F22" i="26"/>
  <c r="F18" i="26"/>
  <c r="F9" i="26"/>
  <c r="H18" i="69"/>
  <c r="G26" i="69"/>
  <c r="G14" i="69"/>
  <c r="H12" i="69"/>
  <c r="E38" i="69"/>
  <c r="C38" i="69"/>
  <c r="D38" i="69" s="1"/>
  <c r="H34" i="69"/>
  <c r="G30" i="69"/>
  <c r="E47" i="45"/>
  <c r="H34" i="61"/>
  <c r="H30" i="61"/>
  <c r="H14" i="61"/>
  <c r="H35" i="61"/>
  <c r="H31" i="61"/>
  <c r="E15" i="30" l="1"/>
  <c r="E15" i="52"/>
  <c r="F37" i="48"/>
  <c r="F47" i="18"/>
  <c r="F37" i="35"/>
  <c r="E37" i="35"/>
  <c r="G38" i="69"/>
  <c r="E36" i="58"/>
  <c r="E37" i="9"/>
  <c r="E36" i="54"/>
  <c r="H38" i="69"/>
  <c r="F37" i="26"/>
  <c r="E58" i="12"/>
  <c r="F47" i="45"/>
  <c r="E58" i="39"/>
  <c r="H38" i="61"/>
  <c r="E36" i="73"/>
  <c r="E37" i="5"/>
  <c r="F37" i="51"/>
  <c r="E37" i="36"/>
  <c r="F37" i="36"/>
  <c r="D38" i="61"/>
  <c r="F38" i="61"/>
  <c r="G38" i="61" s="1"/>
</calcChain>
</file>

<file path=xl/sharedStrings.xml><?xml version="1.0" encoding="utf-8"?>
<sst xmlns="http://schemas.openxmlformats.org/spreadsheetml/2006/main" count="1525" uniqueCount="437">
  <si>
    <t>ІІ .</t>
  </si>
  <si>
    <t xml:space="preserve">І . </t>
  </si>
  <si>
    <t>ІІІ.</t>
  </si>
  <si>
    <t>Общо</t>
  </si>
  <si>
    <t>Възраст</t>
  </si>
  <si>
    <t>ОБЩО</t>
  </si>
  <si>
    <t>Индивидуална първична извънболнична медицинска практика</t>
  </si>
  <si>
    <t>Индивидуална първична извънболнична дентална практика</t>
  </si>
  <si>
    <t>Групова първична извънболнична медицинска практика</t>
  </si>
  <si>
    <t>Групова първична извънболнична дентална практика</t>
  </si>
  <si>
    <t>Индивидуална специализирана извънболнична медицинска практика</t>
  </si>
  <si>
    <t>Индивидуална специализирана извънболнична дентална практика</t>
  </si>
  <si>
    <t>Групова специализирана извънболнична медицинска практика</t>
  </si>
  <si>
    <t>Групова специализирана извънболнична дентална практика</t>
  </si>
  <si>
    <t>Медицински център</t>
  </si>
  <si>
    <t>Дентален център</t>
  </si>
  <si>
    <t>Медико-дентален център</t>
  </si>
  <si>
    <t>Диагностично-консултативен център</t>
  </si>
  <si>
    <t>Самостоятелна медико-диагностична лаборатория</t>
  </si>
  <si>
    <t>Лаборатории</t>
  </si>
  <si>
    <t>ХЕИ</t>
  </si>
  <si>
    <t>Национален център по заразни и паразитни болести (НЦЗПБ)</t>
  </si>
  <si>
    <t>Специализирана болница за физикална терапия и рехабилитация-ЕАД</t>
  </si>
  <si>
    <t>Държавна психиатрична болница</t>
  </si>
  <si>
    <t>Център за спешна медицинска помощ</t>
  </si>
  <si>
    <t>Национален център по хематология и трансфузиология</t>
  </si>
  <si>
    <t>Диспансер психични заболявания</t>
  </si>
  <si>
    <t>Диспансер пневмофтизиататричен</t>
  </si>
  <si>
    <t>Диспансер кожновенерологичен</t>
  </si>
  <si>
    <t>Диспансер онкологичен</t>
  </si>
  <si>
    <t>Дом за медико-социални грижи</t>
  </si>
  <si>
    <t>Хоспис</t>
  </si>
  <si>
    <t>Аптека</t>
  </si>
  <si>
    <t>Благоевград</t>
  </si>
  <si>
    <t>Бургас</t>
  </si>
  <si>
    <t>Варна</t>
  </si>
  <si>
    <t>Велико Търново</t>
  </si>
  <si>
    <t>Видин</t>
  </si>
  <si>
    <t>Враца</t>
  </si>
  <si>
    <t>Габрово</t>
  </si>
  <si>
    <t>Кърджали</t>
  </si>
  <si>
    <t>Кюстендил</t>
  </si>
  <si>
    <t>Ловеч</t>
  </si>
  <si>
    <t>Монтана</t>
  </si>
  <si>
    <t>Пазарджик</t>
  </si>
  <si>
    <t>Перник</t>
  </si>
  <si>
    <t>Плевен</t>
  </si>
  <si>
    <t>Пловдив</t>
  </si>
  <si>
    <t>Разград</t>
  </si>
  <si>
    <t>Русе</t>
  </si>
  <si>
    <t>Силистра</t>
  </si>
  <si>
    <t>Сливен</t>
  </si>
  <si>
    <t>Смолян</t>
  </si>
  <si>
    <t>София-град</t>
  </si>
  <si>
    <t>София</t>
  </si>
  <si>
    <t>Стара Загора</t>
  </si>
  <si>
    <t>Добрич</t>
  </si>
  <si>
    <t>Търговище</t>
  </si>
  <si>
    <t>Хасково</t>
  </si>
  <si>
    <t>Шумен</t>
  </si>
  <si>
    <t>Ямбол</t>
  </si>
  <si>
    <t>Разпределение на персонала</t>
  </si>
  <si>
    <t xml:space="preserve">Брой фирми </t>
  </si>
  <si>
    <t>Многопрофилна болница за долекуване, продължително лечение и рехабилитация</t>
  </si>
  <si>
    <t>към съдържанието</t>
  </si>
  <si>
    <t>Вид обезщетение</t>
  </si>
  <si>
    <t>Брой платени работни дни</t>
  </si>
  <si>
    <t xml:space="preserve">Парични обезщетения за временна неработоспособност поради общо заболяване
</t>
  </si>
  <si>
    <t xml:space="preserve">Парични обезщетения за временна неработоспособност поради нетрудови злополуки
</t>
  </si>
  <si>
    <t xml:space="preserve">Парични  обезщетения за временна неработоспособност поради гледане на болен член от семейството и карантина
</t>
  </si>
  <si>
    <t xml:space="preserve">Парични обезщетения за санаторно-курортно лечение поради общо заболяване
</t>
  </si>
  <si>
    <t xml:space="preserve">Парични обезщетения за временна неработоспособност поради трудова  злополука  и професионална болест
</t>
  </si>
  <si>
    <t xml:space="preserve">Парични обезщетения за трудоустрояване поради бременност и кърмене
</t>
  </si>
  <si>
    <t>Парични обезщетения за бременност и раждане</t>
  </si>
  <si>
    <t>Парични обезщетения за бременност и раждане - по чл.50, ал.1-5 и чл.51 от КСО</t>
  </si>
  <si>
    <t>Парични обезщетения за бременност и раждане по чл.50, ал.6  от КСО</t>
  </si>
  <si>
    <t>Парични обезщетения за бременност и раждане по чл.50, ал.7  от КСО</t>
  </si>
  <si>
    <t xml:space="preserve">Парични обезщетения за бременност и раждане по чл.50а  от КСО - обезщетение при неизползване на отпуска за бременост и раждане
</t>
  </si>
  <si>
    <t>До 18 г. вкл.</t>
  </si>
  <si>
    <t>65 и повече години</t>
  </si>
  <si>
    <t>Първични болнични листове</t>
  </si>
  <si>
    <t>Продължение на болнични листове</t>
  </si>
  <si>
    <t xml:space="preserve">С Ъ Д Ъ Р Ж А Н И Е </t>
  </si>
  <si>
    <t>2</t>
  </si>
  <si>
    <t>СТАТИСТИЧЕСКИ БЮЛЕТИН</t>
  </si>
  <si>
    <t>„ПОКАЗАТЕЛИ, ХАРАКТЕРИЗИРАЩИ ВРЕМЕННАТА НЕРАБОТОСПОСОБНОСТ НА ОСИГУРЕНИТЕ ЛИЦА“</t>
  </si>
  <si>
    <t xml:space="preserve">         Бюлетинът „Показатели, характеризиращи временната неработоспособност на осигурените лица“ съдържа информация за паричните обезщетения за временна неработоспособност и трудоустрояване поради общо заболяване, трудова злополука и професионална болест, както и за обезщетенията за майчинство, изплащани от държавното обществено осигуряване. </t>
  </si>
  <si>
    <t xml:space="preserve">         При настъпване на промени в базата след публикуване на статистическия бюлетин, в т.ч. в резултат на служебното преизчисление на паричните обезщетения и помощи по реда на чл. 42, ал. 1 от Наредбата за паричните обезщетения и помощи от държавното обществено осигуряване, данните в него не се ревизират. </t>
  </si>
  <si>
    <t>РЕПУБЛИКА БЪЛГАРИЯ</t>
  </si>
  <si>
    <t>До 9 лица вкл.</t>
  </si>
  <si>
    <t>От 10 до 19 лица</t>
  </si>
  <si>
    <t>От 20 до 49 лица</t>
  </si>
  <si>
    <t>От 50 до 99 лица</t>
  </si>
  <si>
    <t>От 100 до 249 лица</t>
  </si>
  <si>
    <r>
      <rPr>
        <b/>
        <sz val="16"/>
        <rFont val="Arial"/>
        <family val="2"/>
        <charset val="204"/>
      </rPr>
      <t xml:space="preserve">              </t>
    </r>
    <r>
      <rPr>
        <b/>
        <u/>
        <sz val="16"/>
        <rFont val="Arial"/>
        <family val="2"/>
        <charset val="204"/>
      </rPr>
      <t>НАЦИОНАЛЕН ОСИГУРИТЕЛЕН ИНСТИТУТ</t>
    </r>
  </si>
  <si>
    <t>1.      Временна неработоспособност и трудоустрояване поради общо заболяване:</t>
  </si>
  <si>
    <t>2.      Временна неработоспособност и трудоустрояване поради трудова злополука и професионална болест:</t>
  </si>
  <si>
    <t>3.      Майчинство:</t>
  </si>
  <si>
    <t>Данните са представени по причината за неработоспособността, в т.ч.:</t>
  </si>
  <si>
    <t>■ общо заболяване;</t>
  </si>
  <si>
    <t>■ злополука – нетрудова;</t>
  </si>
  <si>
    <t>■ изследване поради общо заболяване;</t>
  </si>
  <si>
    <t>■ карантина;</t>
  </si>
  <si>
    <t>■ трудоустрояване – общо заболяване;</t>
  </si>
  <si>
    <t>■ санаторно-курортно лечение поради общо заболяване;</t>
  </si>
  <si>
    <t>■ гледане на болно дете до 3-годишна възраст, настанено в заведение за болнична помощ заедно с осигурения;</t>
  </si>
  <si>
    <t>■ гледане или належащо придружаване за медицински преглед, изследване или лечение в страната или в чужбина на болно дете до 18-годишна възраст;</t>
  </si>
  <si>
    <t>■ гледане или належащо придружаване за медицински преглед, изследване или лечение в страната или в чужбина на болен член на семейството над 18-годишна възраст.</t>
  </si>
  <si>
    <t>■ професионална болест;</t>
  </si>
  <si>
    <t>■ злополука – трудова;</t>
  </si>
  <si>
    <t>■ изследване поради трудова злополука;</t>
  </si>
  <si>
    <t>■ изследване поради професионална болест;</t>
  </si>
  <si>
    <t>■ трудоустрояване – трудова злополука;</t>
  </si>
  <si>
    <t>■ трудоустрояване – професионална болест;</t>
  </si>
  <si>
    <t>■ санаторно-курортно лечение поради трудова злополука;</t>
  </si>
  <si>
    <t>■ санаторно-курортно лечение поради професионална болест.</t>
  </si>
  <si>
    <t>■ трудоустрояване – бременност, кърмене или напреднал етап на лечение    ин-витро;</t>
  </si>
  <si>
    <t>■ бременност и раждане;</t>
  </si>
  <si>
    <t>■ отглеждане на дете до 2-годишна възраст;</t>
  </si>
  <si>
    <t xml:space="preserve">          Използвани са данни от поддържаната от Националния осигурителен институт информационна система за изплащаните обезщетения и помощи по чл. 33, ал. 5, т. 7 от Кодекса за социално осигуряване. </t>
  </si>
  <si>
    <t xml:space="preserve">         Данните отразяват текущото състояние на информационната система за изплащаните обезщетения и помощи по Кодекса за социално осигуряване към момента на публикуване на бюлетина. </t>
  </si>
  <si>
    <t xml:space="preserve">          Статистическият бюлетин се изготвя четири пъти в годината и съдържащата се в него информация се отнася съответно за първото тримесечие, за полугодието, за деветмесечието и за цялата година.</t>
  </si>
  <si>
    <t>Обезщетение при осиновяване на дете до 5-годишна възраст</t>
  </si>
  <si>
    <t xml:space="preserve">Парични обезщетения при неизползване на отпуска при осиновяване по чл.53г  от КСО </t>
  </si>
  <si>
    <t>Парични обезщетения при осиновяване на дете до 5-годишна възраст по чл.53в от КСО</t>
  </si>
  <si>
    <t>Парични обезщетения за трудоустрояване при временно намалена работоспособност поради общо заболяване</t>
  </si>
  <si>
    <t xml:space="preserve">Парични обезщетения за трудоустрояване при временно намалена работоспособност поради трудова злополука и професионална болест
</t>
  </si>
  <si>
    <t>Граждани на други държави</t>
  </si>
  <si>
    <t>От 250 до 499 лица</t>
  </si>
  <si>
    <t>Парични обезщетения за отглеждане на дете до 2-годишна възраст по чл. 53 от КСО</t>
  </si>
  <si>
    <t xml:space="preserve">Парични обезщетения за отглеждане на дете до 2-годишна възраст по чл. 54 от КСО
</t>
  </si>
  <si>
    <t>Брой лица с платени обезщетения от ДОО                      (за периода)</t>
  </si>
  <si>
    <t>Брой лица общо</t>
  </si>
  <si>
    <t>Брой лица с плащане от ДОО</t>
  </si>
  <si>
    <t>% на лицата с плащане  от  ДОО към общо лицата по ТП</t>
  </si>
  <si>
    <t xml:space="preserve">4=3/2 </t>
  </si>
  <si>
    <t>Брой болнични листове на едно лице</t>
  </si>
  <si>
    <t xml:space="preserve">% на болничните листове с плащане  от  ДОО към общо приетите </t>
  </si>
  <si>
    <t>в % от осигурените за  ОЗМ лица</t>
  </si>
  <si>
    <t>на едно лице с обезщетение</t>
  </si>
  <si>
    <t>Брой платени работни дни                                                     (за периода)</t>
  </si>
  <si>
    <t>Диагноза</t>
  </si>
  <si>
    <t>Ранг</t>
  </si>
  <si>
    <t>Дял от общия брой болнични листове (%)</t>
  </si>
  <si>
    <t>J06.9</t>
  </si>
  <si>
    <t>B34.9</t>
  </si>
  <si>
    <t>J20.9</t>
  </si>
  <si>
    <t>J06.8</t>
  </si>
  <si>
    <t>J03.9</t>
  </si>
  <si>
    <t>M51.1</t>
  </si>
  <si>
    <t>O20.0</t>
  </si>
  <si>
    <t>O47.0</t>
  </si>
  <si>
    <t>G54.4</t>
  </si>
  <si>
    <t>G54.1</t>
  </si>
  <si>
    <t>J18.9</t>
  </si>
  <si>
    <t>Наименование на  диагноза</t>
  </si>
  <si>
    <t>Вирусна инфекция, неуточнена</t>
  </si>
  <si>
    <t>Увреждания на лумбо-сакралния плексус</t>
  </si>
  <si>
    <t>Увреждания на лумбо-сакралните коренчета, некласифицирани другаде</t>
  </si>
  <si>
    <t>Остър тонзилит, неуточнен</t>
  </si>
  <si>
    <t>Други остри инфекции на горните дихателни пътища с множествена локализация</t>
  </si>
  <si>
    <t>Остра инфекция на горните дихателни пътища, неуточнена</t>
  </si>
  <si>
    <t>Пневмония, неуточнена</t>
  </si>
  <si>
    <t>Остър бронхит, неуточнен</t>
  </si>
  <si>
    <t>Увреждания на межпрешленните дискове в поясния и другите отдели на гръбначния стълб с радикулопатия</t>
  </si>
  <si>
    <t>Заплашващ аборт</t>
  </si>
  <si>
    <t>Лъжливо раждане преди навършени 37 гестационни седмици</t>
  </si>
  <si>
    <t>От 4 до 7 дни</t>
  </si>
  <si>
    <t>От 8 до 14 дни</t>
  </si>
  <si>
    <t>От 15 до 30 дни</t>
  </si>
  <si>
    <t>над 30 дни</t>
  </si>
  <si>
    <t>Първични или продължение болнични листове</t>
  </si>
  <si>
    <t>7=6/5</t>
  </si>
  <si>
    <t>8=5/2</t>
  </si>
  <si>
    <t>Брой лица с времемна неработоспособност, временно намалена работоспособност и санаторно курортно лечение</t>
  </si>
  <si>
    <t>Брой болнични листове с плащане от ДОО</t>
  </si>
  <si>
    <t>Брой болнични листове общо</t>
  </si>
  <si>
    <t>Брой болнични листове      общо</t>
  </si>
  <si>
    <t>Брой болнични листове за временна неработоспособност, временно намалена работоспособност и санаторно курортно лечение</t>
  </si>
  <si>
    <t>Изплатена сума на един болничен лист</t>
  </si>
  <si>
    <t>Брой болнични листове      с плащане от ДОО</t>
  </si>
  <si>
    <t>6</t>
  </si>
  <si>
    <t>Болнични листове с                                 или без плащане от ДОО</t>
  </si>
  <si>
    <t>Общо болнични листове</t>
  </si>
  <si>
    <t>Средна продължителност на  болничния лист</t>
  </si>
  <si>
    <t>S52.5</t>
  </si>
  <si>
    <t xml:space="preserve">J00  </t>
  </si>
  <si>
    <t>K29.9</t>
  </si>
  <si>
    <t>S93.4</t>
  </si>
  <si>
    <t>S42.2</t>
  </si>
  <si>
    <t>S82.6</t>
  </si>
  <si>
    <t>S06.0</t>
  </si>
  <si>
    <t>S82.7</t>
  </si>
  <si>
    <t>S82.8</t>
  </si>
  <si>
    <t>S72.0</t>
  </si>
  <si>
    <t>S62.6</t>
  </si>
  <si>
    <t>S32.0</t>
  </si>
  <si>
    <t>S82.1</t>
  </si>
  <si>
    <t>S72.1</t>
  </si>
  <si>
    <t>S68.1</t>
  </si>
  <si>
    <t>Остър назофарингит [хрема]</t>
  </si>
  <si>
    <t>Гастродуоденит, неуточнен</t>
  </si>
  <si>
    <t>Мозъчно сътресение</t>
  </si>
  <si>
    <t>Счупване на гръбначния стълб в поясната област</t>
  </si>
  <si>
    <t>Счупване на горния край на раменната кост (хумерус)</t>
  </si>
  <si>
    <t>Счупване на долния край на лъчевата кост</t>
  </si>
  <si>
    <t>Счупване на друг пръст на ръката</t>
  </si>
  <si>
    <t>Счупване на бедрената шийка</t>
  </si>
  <si>
    <t>Пертрохантерно счупване</t>
  </si>
  <si>
    <t>Счупване на горния край на тибията (голям пищял)</t>
  </si>
  <si>
    <t>Счупване на външен [латерален] малеолус</t>
  </si>
  <si>
    <t>Множествени счупвания на подбедрицата</t>
  </si>
  <si>
    <t>Счупвания на други части на подбедрицата</t>
  </si>
  <si>
    <t>Навяхване и разтягане на ставните връзки на глезена</t>
  </si>
  <si>
    <t xml:space="preserve"> </t>
  </si>
  <si>
    <t>Код на Диагноза</t>
  </si>
  <si>
    <t>5=4/2</t>
  </si>
  <si>
    <t>7=6/2</t>
  </si>
  <si>
    <t>9=8/6</t>
  </si>
  <si>
    <t>5=4/3</t>
  </si>
  <si>
    <t>6=3/2</t>
  </si>
  <si>
    <t>6=4/5</t>
  </si>
  <si>
    <t>5=3/4</t>
  </si>
  <si>
    <t xml:space="preserve">       2) лицата, получили обезщетение на повече от едно основание в рамките на периода, са преброени само веднъж.</t>
  </si>
  <si>
    <t xml:space="preserve">        2) лицата, получили обезщетение на повече от едно основание в рамките на периода, са преброени само веднъж.</t>
  </si>
  <si>
    <t>Изплатена                 сума</t>
  </si>
  <si>
    <t>Средно на                   ден</t>
  </si>
  <si>
    <t>Средно на      ден</t>
  </si>
  <si>
    <t>Средно на            ден</t>
  </si>
  <si>
    <t>Средно на                ден</t>
  </si>
  <si>
    <t>Изплатена                       сума</t>
  </si>
  <si>
    <t>Изплатена                    сума</t>
  </si>
  <si>
    <t>Средно на                      ден</t>
  </si>
  <si>
    <t>Изплатена                  сума</t>
  </si>
  <si>
    <t>Средно на                          ден</t>
  </si>
  <si>
    <t>Изплатена                           сума</t>
  </si>
  <si>
    <t>Средно на                         ден</t>
  </si>
  <si>
    <t>Изплатена                             сума</t>
  </si>
  <si>
    <t>Средно на                                  ден</t>
  </si>
  <si>
    <t>Средно на                     ден</t>
  </si>
  <si>
    <t>Изплатена                                сума</t>
  </si>
  <si>
    <t>Изплатена                            сума</t>
  </si>
  <si>
    <t>Болнични листове с                               или без плащане от ДОО</t>
  </si>
  <si>
    <t>Изплатена                        сума</t>
  </si>
  <si>
    <t>Брой платени работни дни                                   средно  на болничен лист</t>
  </si>
  <si>
    <t>Брой болнични листове                          с плащане от ДОО</t>
  </si>
  <si>
    <t>Брой болнични листове,                    за които няма плащане   от ДОО</t>
  </si>
  <si>
    <t>Брой болнични листове,                          за които няма плащане   от ДОО</t>
  </si>
  <si>
    <t>Брой болнични листове                      с плащане от ДОО</t>
  </si>
  <si>
    <t>Брой платени                         работни дни</t>
  </si>
  <si>
    <t>Брой платени                        работни дни</t>
  </si>
  <si>
    <t>Брой болнични листове с плащане                       от ДОО</t>
  </si>
  <si>
    <t>Брой болнични листове с плащане                      от ДОО</t>
  </si>
  <si>
    <t>Брой болнични листове с плащане                          от ДОО</t>
  </si>
  <si>
    <t>Брой болнични листове с плащане                         от ДОО</t>
  </si>
  <si>
    <t>Брой болнични листове с плащане                            от ДОО</t>
  </si>
  <si>
    <t>Брой болнични листове с плащане                                   от ДОО</t>
  </si>
  <si>
    <t>Брой болнични листове с плащане                                  от ДОО</t>
  </si>
  <si>
    <t>Брой болнични листове с плащане                 от ДОО</t>
  </si>
  <si>
    <t>Брой лица с плащане              от ДОО</t>
  </si>
  <si>
    <t>Брой лица с плащане                      от ДОО</t>
  </si>
  <si>
    <t>Брой лица с плащане                            от ДОО</t>
  </si>
  <si>
    <t>Многопрофилна болница за активно лечение</t>
  </si>
  <si>
    <t>Специализирана болница за активно лечение</t>
  </si>
  <si>
    <t>Национална специализирана болница за активно лечение</t>
  </si>
  <si>
    <t>Специализирана болница за долекуване и продължително лечение (и рехабилитация)</t>
  </si>
  <si>
    <t>Специализирана болница за рехабилитация</t>
  </si>
  <si>
    <t>Специализирана-филиал болница за рехабилитация</t>
  </si>
  <si>
    <t>Специализирана болница за долекуване, продължително лечение и рехабилитация</t>
  </si>
  <si>
    <t>Специализирана болница за долекуване, продължително лечение и рехабилитация - филиал</t>
  </si>
  <si>
    <t>Ведомствена многопрофилна болница за активно лечение</t>
  </si>
  <si>
    <t>Изплатена        сума</t>
  </si>
  <si>
    <t>Брой болнични листове                                 общо</t>
  </si>
  <si>
    <t>Травматична ампутация на друг пръст на ръката (пълна)(частична)</t>
  </si>
  <si>
    <t>Над 499 лица</t>
  </si>
  <si>
    <t>J04.2</t>
  </si>
  <si>
    <t>Остър ларинготрахеит</t>
  </si>
  <si>
    <t>B34.8</t>
  </si>
  <si>
    <t>Други вирусни инфекции с неуточнена локализация</t>
  </si>
  <si>
    <t>I11.9</t>
  </si>
  <si>
    <t>Хипертонично сърце без (застойна) сърдечна недостатъчност</t>
  </si>
  <si>
    <t>Парични обезщетения за отглеждане на дете до 8-годишна възраст по чл. 53ж от КСО</t>
  </si>
  <si>
    <t>M47.2</t>
  </si>
  <si>
    <t>Други спондилози с радикулопатия</t>
  </si>
  <si>
    <t>■ отглеждане на дете до 8-годишна възраст от бащи / осиновители.</t>
  </si>
  <si>
    <t>■ осиновяване на дете до 5-годишна възраст;</t>
  </si>
  <si>
    <t>B01.9</t>
  </si>
  <si>
    <t>Варицела без усложнения</t>
  </si>
  <si>
    <t>M50.1</t>
  </si>
  <si>
    <t>Увреждане на междупрешленните дискове в шийния отдел с радикулопатия</t>
  </si>
  <si>
    <t>S61.0</t>
  </si>
  <si>
    <t>Открита рана на пръст(-и) на ръката без увреждане на ноктите</t>
  </si>
  <si>
    <t>S80.0</t>
  </si>
  <si>
    <t>Контузия на коляното</t>
  </si>
  <si>
    <r>
      <t xml:space="preserve">Парични обезщетения за отглеждане на дете до 8-годишна възраст от бащата/осиновителя </t>
    </r>
    <r>
      <rPr>
        <b/>
        <vertAlign val="superscript"/>
        <sz val="9"/>
        <rFont val="Arial"/>
        <family val="2"/>
        <charset val="204"/>
      </rPr>
      <t>3</t>
    </r>
  </si>
  <si>
    <r>
      <t xml:space="preserve">Парични обезщетения за отглеждане на  дете до 2-годишна възраст </t>
    </r>
    <r>
      <rPr>
        <b/>
        <vertAlign val="superscript"/>
        <sz val="9"/>
        <rFont val="Arial"/>
        <family val="2"/>
        <charset val="204"/>
      </rPr>
      <t>3</t>
    </r>
  </si>
  <si>
    <r>
      <t xml:space="preserve">Парични обезщетения за отглеждане на  дете до 2-годишна възраст </t>
    </r>
    <r>
      <rPr>
        <b/>
        <vertAlign val="superscript"/>
        <sz val="9"/>
        <rFont val="Arial"/>
        <family val="2"/>
        <charset val="204"/>
      </rPr>
      <t>2</t>
    </r>
  </si>
  <si>
    <t>S92.0</t>
  </si>
  <si>
    <t>Счупване на петната кост</t>
  </si>
  <si>
    <t xml:space="preserve">Изплатена 
сума                   </t>
  </si>
  <si>
    <t xml:space="preserve">Средно 
на ден                             </t>
  </si>
  <si>
    <t xml:space="preserve">Изплатена
 сума                   </t>
  </si>
  <si>
    <t xml:space="preserve">Средно
 на ден                             </t>
  </si>
  <si>
    <t xml:space="preserve">Изплатена 
сума       </t>
  </si>
  <si>
    <t>От 01.01.2024 до 31.03.2024 г.</t>
  </si>
  <si>
    <t>T93.2</t>
  </si>
  <si>
    <t>Последици от други счупвания на долен крайник</t>
  </si>
  <si>
    <t>S32.5</t>
  </si>
  <si>
    <t>Счупване на пубиса (срамна кост)</t>
  </si>
  <si>
    <t>S82.4</t>
  </si>
  <si>
    <t>Счупване само на фибулата</t>
  </si>
  <si>
    <t>До 2 дни вкл.</t>
  </si>
  <si>
    <t>3 дни</t>
  </si>
  <si>
    <r>
      <rPr>
        <b/>
        <sz val="10"/>
        <rFont val="Arial"/>
        <family val="2"/>
        <charset val="204"/>
      </rPr>
      <t>Забележка:</t>
    </r>
    <r>
      <rPr>
        <sz val="10"/>
        <rFont val="Arial"/>
        <family val="2"/>
        <charset val="204"/>
      </rPr>
      <t xml:space="preserve"> Средната продължителност на болничния лист е показана в календарни дни. </t>
    </r>
  </si>
  <si>
    <r>
      <rPr>
        <b/>
        <sz val="10"/>
        <rFont val="Arial"/>
        <family val="2"/>
        <charset val="204"/>
      </rPr>
      <t>Забележка:</t>
    </r>
    <r>
      <rPr>
        <sz val="10"/>
        <rFont val="Arial"/>
        <family val="2"/>
        <charset val="204"/>
      </rPr>
      <t xml:space="preserve"> Лицата с ЛНЧ / ЛН, граждани на други държави, не могат да бъдат разпределени по възраст.</t>
    </r>
  </si>
  <si>
    <r>
      <rPr>
        <b/>
        <sz val="10"/>
        <rFont val="Arial"/>
        <family val="2"/>
        <charset val="204"/>
      </rPr>
      <t>Забележка:</t>
    </r>
    <r>
      <rPr>
        <sz val="10"/>
        <rFont val="Arial"/>
        <family val="2"/>
        <charset val="204"/>
      </rPr>
      <t xml:space="preserve">  Средната продължителност на болничния лист е показана в календарни дни. </t>
    </r>
  </si>
  <si>
    <r>
      <t xml:space="preserve">Забележка: 
</t>
    </r>
    <r>
      <rPr>
        <sz val="10"/>
        <rFont val="Arial"/>
        <family val="2"/>
        <charset val="204"/>
      </rPr>
      <t>1.</t>
    </r>
    <r>
      <rPr>
        <b/>
        <sz val="10"/>
        <rFont val="Arial"/>
        <family val="2"/>
        <charset val="204"/>
      </rPr>
      <t xml:space="preserve"> </t>
    </r>
    <r>
      <rPr>
        <sz val="10"/>
        <rFont val="Arial"/>
        <family val="2"/>
        <charset val="204"/>
      </rPr>
      <t>Показателят "Общ брой лица (за периода)" показва съвкупността от лица, на които през съответния период е начислено поне едно парично обезщетение от съответния вид. Елиминирано е двойното броене в случаите, когато едно и също лице е получило парично обезщетение през повече от един месец в рамките на периода.</t>
    </r>
  </si>
  <si>
    <t>2) лицата, получили обезщетение на повече от едно основание в рамките на периода, са преброени само веднъж.</t>
  </si>
  <si>
    <t>2.  От 1 януари 2024 г. осигурителят изплаща на осигуреното лице за първите два работни дни от временната неработоспособност 70 на сто от възнаграждението, съгласно изменение в чл. 40, ал. 5 от КСО, прието с §5, т.1 от ПЗР на ЗБДОО 2024 г.</t>
  </si>
  <si>
    <t>МЪЖЕ</t>
  </si>
  <si>
    <t>ЖЕНИ</t>
  </si>
  <si>
    <t>11=8/7</t>
  </si>
  <si>
    <t>15=13/14</t>
  </si>
  <si>
    <t>16=13/12</t>
  </si>
  <si>
    <t>9=7/8</t>
  </si>
  <si>
    <t>10=8/9</t>
  </si>
  <si>
    <t>13=11/12</t>
  </si>
  <si>
    <t>14=12/13</t>
  </si>
  <si>
    <t>9=3+4+5+6+7+8</t>
  </si>
  <si>
    <r>
      <rPr>
        <b/>
        <sz val="10"/>
        <rFont val="Arial"/>
        <family val="2"/>
        <charset val="204"/>
      </rPr>
      <t xml:space="preserve">Забележка: </t>
    </r>
    <r>
      <rPr>
        <sz val="10"/>
        <rFont val="Arial"/>
        <family val="2"/>
        <charset val="204"/>
      </rPr>
      <t xml:space="preserve">
1. Показателят "Общ брой лица (за периода)" показва съвкупността от лица, на които през съответния период е начислено поне едно парично обезщетение от съответния вид. Елиминирано е двойното броене в случаите, когато едно и също лице е получило парично обезщетение през повече от един месец в рамките на периода.</t>
    </r>
  </si>
  <si>
    <r>
      <rPr>
        <b/>
        <sz val="10"/>
        <rFont val="Arial"/>
        <family val="2"/>
        <charset val="204"/>
      </rPr>
      <t>Забележка</t>
    </r>
    <r>
      <rPr>
        <sz val="10"/>
        <rFont val="Arial"/>
        <family val="2"/>
        <charset val="204"/>
      </rPr>
      <t>: 
1. Показателят "Общ брой лица (за периода)" показва съвкупността от лица, на които през съответния период е начислено поне едно парично обезщетение от съответния вид. Елиминирано е двойното броене в случаите, когато едно и също лице е получило парично обезщетение през повече от един месец в рамките на периода.</t>
    </r>
  </si>
  <si>
    <t>РАЗДЕЛ - Причина за временна неработоспособност "Трудова злополука и професионална болест" (ТЗПБ)</t>
  </si>
  <si>
    <t>РАЗДЕЛ - Причина за временна неработоспособност "Общо заболяване" (ОЗ)</t>
  </si>
  <si>
    <t>Код на лечебното заведение</t>
  </si>
  <si>
    <t>ТП на НОИ</t>
  </si>
  <si>
    <t xml:space="preserve">Ι. Общо заболяване </t>
  </si>
  <si>
    <t xml:space="preserve">I. Общо заболяване </t>
  </si>
  <si>
    <t xml:space="preserve">II. Трудова злополука и професионална болест </t>
  </si>
  <si>
    <t>(продължение)</t>
  </si>
  <si>
    <t>(продължение и край)</t>
  </si>
  <si>
    <r>
      <rPr>
        <b/>
        <sz val="10"/>
        <rFont val="Arial"/>
        <family val="2"/>
        <charset val="204"/>
      </rPr>
      <t>Забележка:</t>
    </r>
    <r>
      <rPr>
        <sz val="10"/>
        <rFont val="Arial"/>
        <family val="2"/>
        <charset val="204"/>
      </rPr>
      <t xml:space="preserve"> От 1 януари 2024 г. осигурителят изплаща на осигуреното лице за първите два работни дни от временната неработоспособност 70 на сто от възнаграждението,
съгласно изменение в чл. 40, ал. 5 от КСО, прието с §5, т.1 от ПЗР на ЗБДОО 2024 г.</t>
    </r>
  </si>
  <si>
    <r>
      <rPr>
        <b/>
        <sz val="10"/>
        <rFont val="Arial"/>
        <family val="2"/>
        <charset val="204"/>
      </rPr>
      <t xml:space="preserve">Забележка: </t>
    </r>
    <r>
      <rPr>
        <sz val="10"/>
        <rFont val="Arial"/>
        <family val="2"/>
        <charset val="204"/>
      </rPr>
      <t xml:space="preserve"> От 1 януари 2024 г. осигурителят изплаща на осигуреното лице за първите два работни дни от временната неработоспособност 70 на сто от възнаграждението,
съгласно изменение в чл. 40, ал. 5 от КСО, прието с §5, т.1 от ПЗР на ЗБДОО 2024 г.</t>
    </r>
  </si>
  <si>
    <t xml:space="preserve">        1) лицата, осигурени от двама или повече работодатели от различни ТП на НОИ, са преброени повече от веднъж;</t>
  </si>
  <si>
    <t xml:space="preserve">       1) лицата, осигурени от двама или повече работодатели от различни ТП на НОИ, са преброени повече от веднъж;</t>
  </si>
  <si>
    <t>1) лицата, осигурени от двама или повече работодатели от различни ТП на НОИ, са преброени повече от веднъж;</t>
  </si>
  <si>
    <t>% на лицата с плащане  от  ДОО към общо лицата по 
ТП на НОИ</t>
  </si>
  <si>
    <t xml:space="preserve">ОБЩО </t>
  </si>
  <si>
    <t>4. От 1 януари 2024 г. осигурителят изплаща на осигуреното лице за първите два работни дни от временната неработоспособност 70 на сто от възнаграждението, съгласно изменение в чл. 40, ал. 5 от КСО, 
прието с §5, т.1 от ПЗР на ЗБДОО 2024 г.</t>
  </si>
  <si>
    <t>2. От 1 август 2022 г.  влизат в сила изменения и допълнения в Кодекса на труда (КТ) и Кодекса за социално осигуряване (КСО), с които се въвежда право на отпуск и парично обезщетение на бащите/осиновителите на деца 
до 8-годишна възраст.</t>
  </si>
  <si>
    <t>Брой лица с платени
 обезщетения от ДОО
 (за периода)</t>
  </si>
  <si>
    <t>Брой болнични листове 
с плащане от ДОО 
(за периода)</t>
  </si>
  <si>
    <t>3. Паричното обезщетение за отглеждане на дете до 2-годишна възраст по чл. 53 от КСО и за отглеждане на дете до 8-годишна възраст от бащата (осиновителя) по чл. 53ж от КСО за 2024 г. е 780 лв.,  
съгласно чл. 12 от ЗБДОО за 2024 г. ( ДВ.бр.106 от 22.12.2023 г.).</t>
  </si>
  <si>
    <r>
      <t xml:space="preserve">Парични обезщетения за отглеждане на  дете до 2-годишна възраст </t>
    </r>
    <r>
      <rPr>
        <b/>
        <vertAlign val="superscript"/>
        <sz val="10"/>
        <rFont val="Arial"/>
        <family val="2"/>
        <charset val="204"/>
      </rPr>
      <t>3</t>
    </r>
  </si>
  <si>
    <r>
      <t xml:space="preserve">Парични обезщетения за отглеждане на дете до 8-годишна възраст от бащата/осиновителя </t>
    </r>
    <r>
      <rPr>
        <b/>
        <vertAlign val="superscript"/>
        <sz val="10"/>
        <rFont val="Arial"/>
        <family val="2"/>
        <charset val="204"/>
      </rPr>
      <t>3</t>
    </r>
  </si>
  <si>
    <t>3. Паричното обезщетение за отглеждане на дете до 2-годишна възраст по чл. 53 от КСО и за отглеждане на дете до 8-годишна възраст от бащата (осиновителя) по чл. 53ж от КСО за 2024 г. е 780 лв., 
съгласно чл. 12 от ЗБДОО за 2024 г. ( ДВ.бр.106 от 22.12.2023 г.).</t>
  </si>
  <si>
    <t>Брой лица с платени обезщетения от ДОО 
(за периода)</t>
  </si>
  <si>
    <t>Брой платени работни дни 
(за периода)</t>
  </si>
  <si>
    <t>2.  От 1 януари 2024 г. осигурителят изплаща на осигуреното лице за първите два работни дни от временната неработоспособност 70 на сто от възнаграждението,съгласно изменение в чл. 40, ал. 5 от КСО, прието с §5, т.1 от ПЗР на ЗБДОО 2024 г.</t>
  </si>
  <si>
    <t>Изплатена 
сума</t>
  </si>
  <si>
    <t>Брой 
платени работни дни</t>
  </si>
  <si>
    <r>
      <t xml:space="preserve">Забележка: </t>
    </r>
    <r>
      <rPr>
        <sz val="10"/>
        <rFont val="Arial"/>
        <family val="2"/>
        <charset val="204"/>
      </rPr>
      <t>От 1 август 2022 г. влизат в сила изменения и допълнения в Кодекса на труда и Кодекса за социално осигуряване, с които се въвежда право на отпуск и парично обезщетение на бащите/осиновителите на деца до 8-годишна възраст.</t>
    </r>
  </si>
  <si>
    <t>Данните са към 20.08.2024 г.</t>
  </si>
  <si>
    <t>Първо шестмесечие 2024 година</t>
  </si>
  <si>
    <t>Брой лица, брой болнични листове и брой болнични листове на едно лице с временна неработоспособност, временно намалена работоспособност и санаторно-курортно лечениe по ТП на НОИ и пол за първо шестмесечие 2024 г.</t>
  </si>
  <si>
    <t xml:space="preserve">Брой болнични листове с плащане от ДОО за временна неработоспособност, изплатена сума и брой дни в неработоспособност по ТП на НОИ и пол за първо шестмесечие 2024 г. </t>
  </si>
  <si>
    <t>Брой болнични листове с плащане от ДОО за временна неработоспособност, изплатена сума и брой  дни в неработоспособност по възраст и пол за първо шестмесечие 2024 г.</t>
  </si>
  <si>
    <t>Брой болнични листове с плащане от ДОО за временна неработоспособност, изплатена сума и брой  дни в неработоспособност по код на лечебното заведение и пол за първо шестмесечие 2024 г.</t>
  </si>
  <si>
    <t>Брой болнични листове по видове и продължителност за първо шестмесечие 2024 г.</t>
  </si>
  <si>
    <t>Брой лица и брой болнични листове с плащане от ДОО по първичен болничен за временна неработоспособност, изплатена сума и брой  дни в неработоспособност по ТП на НОИ и пол за първо шестмесечие 2024 г.</t>
  </si>
  <si>
    <t>Брой лица и брой болнични листове с плащане от ДОО по болничен - продължение за временна неработоспособност, изплатена сума и брой  дни в неработоспособност по ТП на НОИ и пол за първо шестмесечие 2024 г.</t>
  </si>
  <si>
    <t>Брой осигурители, разпределени по големина на предприятието, брой болнични листове и брой дни в неработоспособност за първо шестмесечие 2024 г.</t>
  </si>
  <si>
    <t>Диагнози с най-висок относителен дял от общия брой болнични листове, средна продължителност на болничен лист за съответната диагноза за първо шестмесечие 2024 г.</t>
  </si>
  <si>
    <t>Брой лица, брой болнични листове и брой болнични листове на едно лице с временна неработоспособност и временно намалена работоспособност по ТП на НОИ и пол за първо шестмесечие 2024 г.</t>
  </si>
  <si>
    <t>Брой болнични листове с плащане от ДОО за временна неработоспособност и временно намалена работоспособност, изплатена сума и брой  дни в неработоспособност по ТП на НОИ и пол за първо шестмесечие 2024 г.</t>
  </si>
  <si>
    <t xml:space="preserve">Брой болнични листове с плащане от ДОО за временна неработоспособност и временно намалена работоспособност, изплатена сума и брой  дни в неработоспособност по възраст и пол за първо шестмесечие 2024 г. </t>
  </si>
  <si>
    <t>Брой болнични листове с плащане от ДОО за временна неработоспособност и временно намалена работоспособност, изплатена сума и брой  дни в неработоспособност по код на лечебното заведение и пол за първо шестмесечие 2024 г.</t>
  </si>
  <si>
    <t xml:space="preserve">Диагнози с най-висок относителен дял от общия брой болнични листове, средна продължителност на болничен лист за съответната диагноза за първо шестмесечие 2024 г. </t>
  </si>
  <si>
    <t>Показатели, характеризиращи временната неработоспособност на осигурените лица към 30.06.2024 г. - Общо (мъже и жени)</t>
  </si>
  <si>
    <t>От 01.01.2024 до 30.06.2024 г.</t>
  </si>
  <si>
    <t>Показатели, характеризиращи временната неработоспособност на осигурените лица към 30.06.2024 г. - Мъже</t>
  </si>
  <si>
    <t>Показатели, характеризиращи временната неработоспособност на осигурените лица към 30.06.2024 г. - Жени</t>
  </si>
  <si>
    <t>Ι.1. Брой лица, брой болнични листове и брой болнични листове на едно лице с временна неработоспособност, временно намалена работоспособност и санаторно-курортно лечениe 
по ТП на НОИ и пол за първо шестмесечие 2024 г.</t>
  </si>
  <si>
    <r>
      <t xml:space="preserve">Забележка: </t>
    </r>
    <r>
      <rPr>
        <sz val="10"/>
        <rFont val="Arial"/>
        <family val="2"/>
        <charset val="204"/>
      </rPr>
      <t>Данните за броя на лицата с плащане от ДОО ( колона 3 ) се различават от данните в таблица "Показатели, характеризиращи временната неработоспособност на осигурените лица към 30.06.2024 г.", поради следните причини:</t>
    </r>
  </si>
  <si>
    <t xml:space="preserve">I.2. Брой болнични листове с плащане от ДОО за временна неработоспособност, изплатена сума и брой дни в неработоспособност 
по ТП на НОИ и пол за първо шестмесечие 2024 г. </t>
  </si>
  <si>
    <t>I.3. Брой болнични листове с плащане от ДОО за временна неработоспособност, изплатена сума и брой дни в неработоспособност 
по възраст и пол за първо шестмесечие 2024 г.</t>
  </si>
  <si>
    <t>I.4. Брой болнични листове с плащане от ДОО за временна неработоспособност, изплатена сума и брой  дни в неработоспособност 
по код на лечебното заведение и пол за първо шестмесечие 2024 г.</t>
  </si>
  <si>
    <t>I.5. Брой болнични листове по видове и продължителност за първо шестмесечие 2024 г.</t>
  </si>
  <si>
    <t xml:space="preserve">I.6. Брой лица и брой болнични листове с плащане от ДОО по първичен болничен за временна неработоспособност, изплатена сума и 
брой  дни в неработоспособност по ТП на НОИ и пол за първо шестмесечие 2024 г.                                              </t>
  </si>
  <si>
    <r>
      <t xml:space="preserve">Забележка: 
</t>
    </r>
    <r>
      <rPr>
        <sz val="10"/>
        <rFont val="Arial"/>
        <family val="2"/>
        <charset val="204"/>
      </rPr>
      <t>1.</t>
    </r>
    <r>
      <rPr>
        <b/>
        <sz val="10"/>
        <rFont val="Arial"/>
        <family val="2"/>
        <charset val="204"/>
      </rPr>
      <t xml:space="preserve"> </t>
    </r>
    <r>
      <rPr>
        <sz val="10"/>
        <rFont val="Arial"/>
        <family val="2"/>
        <charset val="204"/>
      </rPr>
      <t>Данните за броя на лицата с плащане от ДОО ( колона 2 ) се различават от данните в  таблица "Показатели, характеризиращи временната неработоспособност на осигурените лица към 30.06.2024 г.", поради преброяването повече от веднъж на лицата, осигурени от двама или повече работодатели от различни ТП на НОИ. Освен това, възможно е в рамките на периода едно и също лице да е получило обезщетение на база издаден и първичен болничен лист, и на база продължение на болничен лист.</t>
    </r>
  </si>
  <si>
    <r>
      <t xml:space="preserve">Забележка: </t>
    </r>
    <r>
      <rPr>
        <sz val="10"/>
        <rFont val="Arial"/>
        <family val="2"/>
        <charset val="204"/>
      </rPr>
      <t>Данните за броя на лицата с плащане от ДОО ( колона 2 ) се различават от данните в  таблица "Показатели, характеризиращи временната неработоспособност на осигурените лица към 30.06.2024 г.", поради преброяването повече от веднъж на лицата, осигурени от двама или повече работодатели от различни ТП на НОИ. Освен това, възможно е в рамките на периода едно и също лице да е получило обезщетение на база издаден и първичен болничен лист, и на база продължение на болничен лист.</t>
    </r>
  </si>
  <si>
    <t xml:space="preserve">I.7. Брой лица и брой болнични листове с плащане от ДОО по болничен - продължение за временна неработоспособност, изплатена сума и брой  дни в неработоспособност по ТП на НОИ и пол за първо шестмесечие 2024 г.                                                            </t>
  </si>
  <si>
    <t>I.8. Брой осигурители, разпределени по брой на персонала, брой болнични листове и брой дни в неработоспособност за първо шестмесечие 2024 г.</t>
  </si>
  <si>
    <t>I.9.  Диагнози с най-висок относителен дял от общия брой болнични листове, средна продължителност на болничен лист 
за съответната диагноза за първо шестмесечие 2024 г.</t>
  </si>
  <si>
    <t>II.1.Брой лица, брой болнични листове и брой болнични листове на едно лице с временна неработоспособност и временно намалена работоспособност по ТП на НОИ и пол за първо шестмесечие 2024 г.</t>
  </si>
  <si>
    <t>II.2. Брой болнични листове с плащане от ДОО за временна неработоспособност, изплатена сума и брой  дни в неработоспособност 
по ТП на НОИ и пол за първо шестмесечие 2024 г.</t>
  </si>
  <si>
    <t xml:space="preserve">II.3. Брой болнични листове с плащане от ДОО за временна неработоспособност, изплатена сума и брой  дни в неработоспособност по възраст и пол за първо шестмесечие 2024 г. </t>
  </si>
  <si>
    <t>II.4. Брой болнични листове с плащане от ДОО за временна неработоспособност, изплатена сума и брой  дни в неработоспособност 
по код на лечебното заведение и пол за първо шестмесечие 2024 г.</t>
  </si>
  <si>
    <t>II.5. Брой болнични листове по видове и продължителност за първо шестмесечие 2024 г.</t>
  </si>
  <si>
    <r>
      <rPr>
        <b/>
        <sz val="10"/>
        <rFont val="Arial"/>
        <family val="2"/>
        <charset val="204"/>
      </rPr>
      <t>Забележка:</t>
    </r>
    <r>
      <rPr>
        <sz val="10"/>
        <rFont val="Arial"/>
        <family val="2"/>
        <charset val="204"/>
      </rPr>
      <t xml:space="preserve"> 
1. Данните за броя на лицата с плащане от ДОО ( колона 2 ) се различават от данните в таблица "Показатели, характеризиращи временната неработоспособност на осигурените лица към 30.06.2024 г.", поради преброяването повече от веднъж на лицата, осигурени от двама или повече работодатели от различни ТП на НОИ. Освен това, възможно е в рамките на периода едно и също лице да е получило обезщетение на база издаден и първичен болничен лист, и на база продължение на болничен лист.</t>
    </r>
  </si>
  <si>
    <t>II.6. Брой лица и брой болнични листове с плащане от ДОО по първичен болничен за временна неработоспособност и временно намалена работоспособност, изплатена сума и брой  дни в неработоспособност по ТП на НОИ и пол за първо шестмесечие 2024 г.</t>
  </si>
  <si>
    <r>
      <rPr>
        <b/>
        <sz val="10"/>
        <rFont val="Arial"/>
        <family val="2"/>
        <charset val="204"/>
      </rPr>
      <t>Забележка</t>
    </r>
    <r>
      <rPr>
        <b/>
        <i/>
        <sz val="10"/>
        <rFont val="Arial"/>
        <family val="2"/>
        <charset val="204"/>
      </rPr>
      <t xml:space="preserve">: </t>
    </r>
    <r>
      <rPr>
        <sz val="10"/>
        <rFont val="Arial"/>
        <family val="2"/>
        <charset val="204"/>
      </rPr>
      <t>Данните за броя на лицата с плащане от ДОО ( колона 2 ) се различават от данните в таблица "Показатели, характеризиращи временната неработоспособност на осигурените лица към 30.06.2024 г.", поради преброяването повече от веднъж на лицата, осигурени от двама или повече работодатели от различни ТП на НОИ. Освен това, възможно е в рамките на периода едно и също лице да е получило обезщетение на база издаден и първичен болничен лист, и на база продължение на болничен лист.</t>
    </r>
  </si>
  <si>
    <t xml:space="preserve">II.7. Брой лица и брой болнични листове с плащане от ДОО по болничен-продължение за временна неработоспособност  и временно намалена работоспособност, изплатена сума и брой  дни в неработоспособност по ТП на НОИ и пол за първо шестмесечие 2024 г.       </t>
  </si>
  <si>
    <t>II.8.Брой осигурители, разпределени по големина на предприятието, брой болнични листове и брой дни в неработоспособност за първо шестмесечие 2024 г.</t>
  </si>
  <si>
    <t>II.9.  Диагнози с най-висок относителен дял от общия брой болнични листове, средна продължителност на болничен лист 
за съответната диагноза за първо шестмесечие 2024 г.</t>
  </si>
  <si>
    <r>
      <t>Забележка:</t>
    </r>
    <r>
      <rPr>
        <sz val="10"/>
        <rFont val="Arial"/>
        <family val="2"/>
        <charset val="204"/>
      </rPr>
      <t xml:space="preserve"> Данните за броя на лицата с плащане от ДОО ( колона 2 ) се различават от данните в таблица "Показатели, характеризиращи временната неработоспособност на осигурените лица към 30.06.2024 г.", поради следните причини: </t>
    </r>
  </si>
  <si>
    <r>
      <t xml:space="preserve">Забележка: </t>
    </r>
    <r>
      <rPr>
        <sz val="10"/>
        <rFont val="Arial"/>
        <family val="2"/>
        <charset val="204"/>
      </rPr>
      <t>Данните за броя на лицата с плащане от ДОО ( колона 2 ) се различават от данните в таблица "Показатели, характеризиращи временната неработоспособност на осигурените лица към 30.06.2024 г.", поради преброяването повече от веднъж на лицата, осигурени от двама или повече работодатели от различни ТП на НОИ.</t>
    </r>
  </si>
  <si>
    <r>
      <t>Забележка</t>
    </r>
    <r>
      <rPr>
        <b/>
        <i/>
        <sz val="10"/>
        <rFont val="Arial"/>
        <family val="2"/>
        <charset val="204"/>
      </rPr>
      <t>:</t>
    </r>
    <r>
      <rPr>
        <i/>
        <sz val="10"/>
        <rFont val="Arial"/>
        <family val="2"/>
        <charset val="204"/>
      </rPr>
      <t xml:space="preserve"> </t>
    </r>
    <r>
      <rPr>
        <sz val="10"/>
        <rFont val="Arial"/>
        <family val="2"/>
        <charset val="204"/>
      </rPr>
      <t xml:space="preserve">Данните за броя на лицата с плащане от ДОО ( колона 2 ) се различават от данните в таблица "Показатели, характеризиращи временната неработоспособност на осигурените лица към 30.06.2024 г.", поради следните причини: </t>
    </r>
  </si>
  <si>
    <t>14=12/11</t>
  </si>
  <si>
    <t>16=15/11</t>
  </si>
  <si>
    <t>18=17/15</t>
  </si>
  <si>
    <t xml:space="preserve">12=11/10 </t>
  </si>
  <si>
    <t>15=14/13</t>
  </si>
  <si>
    <t>16=10/13</t>
  </si>
  <si>
    <t xml:space="preserve">20=19/18 </t>
  </si>
  <si>
    <t>23=22/21</t>
  </si>
  <si>
    <t>24=21/18</t>
  </si>
  <si>
    <t>A08.4</t>
  </si>
  <si>
    <t>Вирусна чревна инфекция, неуточнена</t>
  </si>
  <si>
    <t>S92.3</t>
  </si>
  <si>
    <t>Счупване на метатарзална кост</t>
  </si>
  <si>
    <t>РАЗДЕЛ - Майчинство</t>
  </si>
  <si>
    <r>
      <t xml:space="preserve">ΙΙΙ. Майчинство - Осиновяване </t>
    </r>
    <r>
      <rPr>
        <sz val="11"/>
        <rFont val="Arial"/>
        <family val="2"/>
        <charset val="204"/>
      </rPr>
      <t>(по чл. 53в и чл. 53г  от КСО)</t>
    </r>
  </si>
  <si>
    <r>
      <t xml:space="preserve">III. Майчинство - Отглеждане на дете до 8-годишна възраст </t>
    </r>
    <r>
      <rPr>
        <sz val="11"/>
        <rFont val="Arial"/>
        <family val="2"/>
        <charset val="204"/>
      </rPr>
      <t>(по чл.53ж от КСО)</t>
    </r>
  </si>
  <si>
    <r>
      <t xml:space="preserve">IΙΙ. Майчинство - Отглеждане на дете до 2 годишна възраст </t>
    </r>
    <r>
      <rPr>
        <sz val="11"/>
        <rFont val="Arial"/>
        <family val="2"/>
        <charset val="204"/>
      </rPr>
      <t>(по чл.53 и чл.54 от КСО</t>
    </r>
    <r>
      <rPr>
        <b/>
        <sz val="11"/>
        <rFont val="Arial"/>
        <family val="2"/>
        <charset val="204"/>
      </rPr>
      <t>)</t>
    </r>
  </si>
  <si>
    <r>
      <t>III. Майчинство - Бременност и раждане</t>
    </r>
    <r>
      <rPr>
        <sz val="11"/>
        <rFont val="Arial"/>
        <family val="2"/>
        <charset val="204"/>
      </rPr>
      <t xml:space="preserve"> (по чл.50, ал.6 от КСО )                 </t>
    </r>
  </si>
  <si>
    <r>
      <t xml:space="preserve">III. Майчинство - Бременност и раждане  </t>
    </r>
    <r>
      <rPr>
        <sz val="11"/>
        <rFont val="Arial"/>
        <family val="2"/>
        <charset val="204"/>
      </rPr>
      <t>(по чл.50, ал.1-5, чл.50, ал.7, чл.50а и чл.51 от КСО)</t>
    </r>
  </si>
  <si>
    <t xml:space="preserve">Брой лица с обезщетение при бременност и раждане, изплатена сума и брой  дни  по ТП на НОИ и пол за първо шестмесечие 2024 г. </t>
  </si>
  <si>
    <t>Брой бащи с обезщетение при раждане на дете в срок до 15 дни, изплатена сума и брой дни по ТП на НОИ за първо шестмесечие 2024 г.</t>
  </si>
  <si>
    <t xml:space="preserve">Брой лица с обезщетения при отглеждане на дете до 2-годишна възраст, изплатена сума и брой  дни по ТП на НОИ и пол за първо шестмесечие 2024 г. </t>
  </si>
  <si>
    <t>Брой бащи/осиновители с обезщетение за отглеждане на дете до 8-годишна възраст, изплатена сума и брой  дни  по ТП на НОИ за първо шестмесечие 2024 г.</t>
  </si>
  <si>
    <t>Брой лица с обезщетения при осиновяване на дете до 5-годишна възраст, изплатена сума и брой дни  по ТП на НОИ за първо шестмесечие 2024 г.</t>
  </si>
  <si>
    <t>ΙΙΙ.5. Брой лица с обезщетения при осиновяване на дете до 
5-годишна възраст, изплатена сума и брой дни по ТП на НОИ 
за първо шестмесечие 2024 г.</t>
  </si>
  <si>
    <t>III.4. Брой бащи/осиновители с обезщетение за отглеждане на дете до 
8-годишна възраст, изплатена сума и брой  дни  по ТП на НОИ 
за първо шестмесечие 2024 г.</t>
  </si>
  <si>
    <t xml:space="preserve">IΙΙ.3.Брой лица с обезщетения при отглеждане на дете до 2-годишна възраст, изплатена сума и брой  дни 
по ТП на НОИ и пол за първо шестмесечие 2024 г. </t>
  </si>
  <si>
    <t>III.2. Брой бащи с обезщетение при раждане на дете в срок до 15 дни, изплатена сума и брой дни по ТП на НОИ за първо шестмесечие 2024 г.</t>
  </si>
  <si>
    <t xml:space="preserve">III.1. Брой лица с обезщетение при бременност и раждане, изплатена сума и брой  дни  по ТП на НОИ и пол 
за първо шестмесечие 2024 г.                                                                          </t>
  </si>
  <si>
    <t>2. От 1 август 2022 г.  влизат в сила изменения и допълнения в Кодекса на труда (КТ) и Кодекса за социално осигуряване (КСО), с които се въвежда право на отпуск и парично обезщетение на бащите/осиновителите на деца до 8-годишна възраст.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</si>
</sst>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0\ &quot;лв.&quot;;\-#,##0\ &quot;лв.&quot;"/>
    <numFmt numFmtId="7" formatCode="#,##0.00\ &quot;лв.&quot;;\-#,##0.00\ &quot;лв.&quot;"/>
    <numFmt numFmtId="42" formatCode="_-* #,##0\ &quot;лв.&quot;_-;\-* #,##0\ &quot;лв.&quot;_-;_-* &quot;-&quot;\ &quot;лв.&quot;_-;_-@_-"/>
    <numFmt numFmtId="44" formatCode="_-* #,##0.00\ &quot;лв.&quot;_-;\-* #,##0.00\ &quot;лв.&quot;_-;_-* &quot;-&quot;??\ &quot;лв.&quot;_-;_-@_-"/>
    <numFmt numFmtId="164" formatCode="#,##0.00\ &quot;лв.&quot;"/>
    <numFmt numFmtId="165" formatCode="_-* #,##0\ &quot;лв.&quot;_-;\-* #,##0\ &quot;лв.&quot;_-;_-* &quot;-&quot;??\ &quot;лв.&quot;_-;_-@_-"/>
    <numFmt numFmtId="166" formatCode="#,##0.0"/>
    <numFmt numFmtId="167" formatCode="0.0"/>
    <numFmt numFmtId="168" formatCode="0.000"/>
    <numFmt numFmtId="169" formatCode="0.000%"/>
    <numFmt numFmtId="170" formatCode="0.0000%"/>
    <numFmt numFmtId="171" formatCode="0.00000%"/>
    <numFmt numFmtId="172" formatCode="#,##0\ &quot;лв.&quot;"/>
    <numFmt numFmtId="173" formatCode="0.0%"/>
  </numFmts>
  <fonts count="37" x14ac:knownFonts="1">
    <font>
      <sz val="10"/>
      <name val="Arial"/>
      <charset val="204"/>
    </font>
    <font>
      <sz val="10"/>
      <name val="Arial"/>
      <family val="2"/>
      <charset val="204"/>
    </font>
    <font>
      <b/>
      <sz val="10"/>
      <name val="Arial"/>
      <family val="2"/>
      <charset val="204"/>
    </font>
    <font>
      <sz val="10"/>
      <color indexed="18"/>
      <name val="Arial"/>
      <family val="2"/>
      <charset val="204"/>
    </font>
    <font>
      <b/>
      <sz val="10"/>
      <color indexed="18"/>
      <name val="Arial"/>
      <family val="2"/>
      <charset val="204"/>
    </font>
    <font>
      <u/>
      <sz val="10"/>
      <color indexed="12"/>
      <name val="Arial"/>
      <family val="2"/>
      <charset val="204"/>
    </font>
    <font>
      <sz val="10"/>
      <name val="Arial"/>
      <family val="2"/>
      <charset val="204"/>
    </font>
    <font>
      <sz val="10"/>
      <color indexed="18"/>
      <name val="Arial"/>
      <family val="2"/>
      <charset val="204"/>
    </font>
    <font>
      <b/>
      <sz val="11"/>
      <name val="Arial"/>
      <family val="2"/>
      <charset val="204"/>
    </font>
    <font>
      <b/>
      <sz val="15"/>
      <name val="Arial"/>
      <family val="2"/>
      <charset val="204"/>
    </font>
    <font>
      <b/>
      <sz val="9"/>
      <name val="Arial"/>
      <family val="2"/>
      <charset val="204"/>
    </font>
    <font>
      <sz val="9"/>
      <name val="Arial"/>
      <family val="2"/>
      <charset val="204"/>
    </font>
    <font>
      <b/>
      <sz val="16"/>
      <name val="Arial"/>
      <family val="2"/>
      <charset val="204"/>
    </font>
    <font>
      <b/>
      <u/>
      <sz val="16"/>
      <name val="Arial"/>
      <family val="2"/>
      <charset val="204"/>
    </font>
    <font>
      <sz val="11"/>
      <name val="Arial"/>
      <family val="2"/>
      <charset val="204"/>
    </font>
    <font>
      <sz val="9.5"/>
      <name val="Consolas"/>
      <family val="3"/>
      <charset val="204"/>
    </font>
    <font>
      <b/>
      <i/>
      <sz val="9"/>
      <name val="Arial"/>
      <family val="2"/>
      <charset val="204"/>
    </font>
    <font>
      <b/>
      <u/>
      <sz val="10"/>
      <name val="Arial"/>
      <family val="2"/>
      <charset val="204"/>
    </font>
    <font>
      <b/>
      <i/>
      <sz val="11"/>
      <name val="Arial"/>
      <family val="2"/>
      <charset val="204"/>
    </font>
    <font>
      <b/>
      <sz val="12"/>
      <name val="MS Sans Serif"/>
      <charset val="204"/>
    </font>
    <font>
      <u/>
      <sz val="9"/>
      <color indexed="12"/>
      <name val="Arial"/>
      <family val="2"/>
      <charset val="204"/>
    </font>
    <font>
      <b/>
      <vertAlign val="superscript"/>
      <sz val="9"/>
      <name val="Arial"/>
      <family val="2"/>
      <charset val="204"/>
    </font>
    <font>
      <sz val="10"/>
      <color rgb="FFFF0000"/>
      <name val="Arial"/>
      <family val="2"/>
      <charset val="204"/>
    </font>
    <font>
      <b/>
      <sz val="10"/>
      <color rgb="FF000099"/>
      <name val="Arial"/>
      <family val="2"/>
      <charset val="204"/>
    </font>
    <font>
      <sz val="10"/>
      <color rgb="FF000099"/>
      <name val="Arial"/>
      <family val="2"/>
      <charset val="204"/>
    </font>
    <font>
      <sz val="9.5"/>
      <color rgb="FF0000FF"/>
      <name val="Consolas"/>
      <family val="3"/>
      <charset val="204"/>
    </font>
    <font>
      <sz val="9.5"/>
      <color rgb="FF808080"/>
      <name val="Consolas"/>
      <family val="3"/>
      <charset val="204"/>
    </font>
    <font>
      <sz val="9.5"/>
      <color rgb="FF008000"/>
      <name val="Consolas"/>
      <family val="3"/>
      <charset val="204"/>
    </font>
    <font>
      <b/>
      <u/>
      <sz val="10"/>
      <color rgb="FF000099"/>
      <name val="Arial"/>
      <family val="2"/>
      <charset val="204"/>
    </font>
    <font>
      <sz val="11"/>
      <color rgb="FF006100"/>
      <name val="Calibri"/>
      <family val="2"/>
      <charset val="204"/>
      <scheme val="minor"/>
    </font>
    <font>
      <i/>
      <sz val="10"/>
      <name val="Arial"/>
      <family val="2"/>
      <charset val="204"/>
    </font>
    <font>
      <b/>
      <i/>
      <sz val="10"/>
      <name val="Arial"/>
      <family val="2"/>
      <charset val="204"/>
    </font>
    <font>
      <u/>
      <sz val="10"/>
      <name val="Arial"/>
      <family val="2"/>
      <charset val="204"/>
    </font>
    <font>
      <sz val="11"/>
      <color rgb="FF9C0006"/>
      <name val="Calibri"/>
      <family val="2"/>
      <charset val="204"/>
      <scheme val="minor"/>
    </font>
    <font>
      <b/>
      <vertAlign val="superscript"/>
      <sz val="10"/>
      <name val="Arial"/>
      <family val="2"/>
      <charset val="204"/>
    </font>
    <font>
      <sz val="15"/>
      <color rgb="FF333333"/>
      <name val="Arial"/>
      <family val="2"/>
      <charset val="204"/>
    </font>
    <font>
      <b/>
      <sz val="11"/>
      <name val="Calibri"/>
      <family val="2"/>
      <charset val="204"/>
      <scheme val="minor"/>
    </font>
  </fonts>
  <fills count="6">
    <fill>
      <patternFill patternType="none"/>
    </fill>
    <fill>
      <patternFill patternType="gray125"/>
    </fill>
    <fill>
      <patternFill patternType="solid">
        <fgColor theme="4" tint="0.79998168889431442"/>
        <bgColor indexed="64"/>
      </patternFill>
    </fill>
    <fill>
      <patternFill patternType="solid">
        <fgColor theme="4" tint="0.79998168889431442"/>
        <bgColor indexed="24"/>
      </patternFill>
    </fill>
    <fill>
      <patternFill patternType="solid">
        <fgColor rgb="FFC6EFCE"/>
      </patternFill>
    </fill>
    <fill>
      <patternFill patternType="solid">
        <fgColor rgb="FFFFC7CE"/>
      </patternFill>
    </fill>
  </fills>
  <borders count="3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theme="0"/>
      </top>
      <bottom/>
      <diagonal/>
    </border>
    <border>
      <left/>
      <right/>
      <top style="medium">
        <color theme="0"/>
      </top>
      <bottom/>
      <diagonal/>
    </border>
    <border>
      <left style="thin">
        <color theme="0"/>
      </left>
      <right/>
      <top/>
      <bottom/>
      <diagonal/>
    </border>
    <border>
      <left/>
      <right style="thin">
        <color theme="0"/>
      </right>
      <top/>
      <bottom/>
      <diagonal/>
    </border>
    <border>
      <left style="medium">
        <color theme="0"/>
      </left>
      <right/>
      <top/>
      <bottom/>
      <diagonal/>
    </border>
    <border>
      <left/>
      <right style="medium">
        <color theme="0"/>
      </right>
      <top/>
      <bottom/>
      <diagonal/>
    </border>
    <border>
      <left/>
      <right/>
      <top/>
      <bottom style="medium">
        <color theme="0"/>
      </bottom>
      <diagonal/>
    </border>
    <border>
      <left style="medium">
        <color theme="0"/>
      </left>
      <right/>
      <top style="thin">
        <color indexed="64"/>
      </top>
      <bottom style="thin">
        <color indexed="64"/>
      </bottom>
      <diagonal/>
    </border>
    <border>
      <left/>
      <right style="medium">
        <color theme="0"/>
      </right>
      <top style="thin">
        <color indexed="64"/>
      </top>
      <bottom style="thin">
        <color indexed="64"/>
      </bottom>
      <diagonal/>
    </border>
    <border>
      <left style="thin">
        <color theme="0"/>
      </left>
      <right/>
      <top/>
      <bottom style="thin">
        <color indexed="64"/>
      </bottom>
      <diagonal/>
    </border>
    <border>
      <left style="thin">
        <color theme="0"/>
      </left>
      <right style="medium">
        <color theme="0"/>
      </right>
      <top style="thin">
        <color indexed="64"/>
      </top>
      <bottom style="thin">
        <color indexed="64"/>
      </bottom>
      <diagonal/>
    </border>
    <border>
      <left style="medium">
        <color theme="0"/>
      </left>
      <right style="medium">
        <color theme="0"/>
      </right>
      <top style="thin">
        <color indexed="64"/>
      </top>
      <bottom style="thin">
        <color indexed="64"/>
      </bottom>
      <diagonal/>
    </border>
    <border>
      <left/>
      <right style="thin">
        <color theme="0"/>
      </right>
      <top style="thin">
        <color theme="0"/>
      </top>
      <bottom/>
      <diagonal/>
    </border>
    <border>
      <left style="thin">
        <color theme="0"/>
      </left>
      <right/>
      <top style="thin">
        <color theme="0"/>
      </top>
      <bottom/>
      <diagonal/>
    </border>
    <border>
      <left style="thin">
        <color theme="0"/>
      </left>
      <right/>
      <top style="medium">
        <color theme="0"/>
      </top>
      <bottom/>
      <diagonal/>
    </border>
    <border>
      <left style="medium">
        <color theme="0"/>
      </left>
      <right/>
      <top style="medium">
        <color theme="0"/>
      </top>
      <bottom/>
      <diagonal/>
    </border>
    <border>
      <left style="medium">
        <color theme="0"/>
      </left>
      <right/>
      <top/>
      <bottom style="medium">
        <color theme="0"/>
      </bottom>
      <diagonal/>
    </border>
    <border>
      <left style="thin">
        <color theme="0"/>
      </left>
      <right/>
      <top style="thin">
        <color indexed="64"/>
      </top>
      <bottom/>
      <diagonal/>
    </border>
    <border>
      <left style="medium">
        <color theme="0"/>
      </left>
      <right style="medium">
        <color theme="0"/>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theme="0"/>
      </right>
      <top/>
      <bottom style="thin">
        <color indexed="64"/>
      </bottom>
      <diagonal/>
    </border>
  </borders>
  <cellStyleXfs count="6">
    <xf numFmtId="0" fontId="0" fillId="0" borderId="0"/>
    <xf numFmtId="0" fontId="5" fillId="0" borderId="0" applyNumberFormat="0" applyFill="0" applyBorder="0" applyAlignment="0" applyProtection="0">
      <alignment vertical="top"/>
      <protection locked="0"/>
    </xf>
    <xf numFmtId="0" fontId="1" fillId="0" borderId="0"/>
    <xf numFmtId="9" fontId="1" fillId="0" borderId="0" applyFont="0" applyFill="0" applyBorder="0" applyAlignment="0" applyProtection="0"/>
    <xf numFmtId="0" fontId="29" fillId="4" borderId="0" applyNumberFormat="0" applyBorder="0" applyAlignment="0" applyProtection="0"/>
    <xf numFmtId="0" fontId="33" fillId="5" borderId="0" applyNumberFormat="0" applyBorder="0" applyAlignment="0" applyProtection="0"/>
  </cellStyleXfs>
  <cellXfs count="427">
    <xf numFmtId="0" fontId="0" fillId="0" borderId="0" xfId="0"/>
    <xf numFmtId="3" fontId="0" fillId="0" borderId="0" xfId="0" applyNumberFormat="1"/>
    <xf numFmtId="0" fontId="0" fillId="0" borderId="0" xfId="0" applyAlignment="1">
      <alignment horizontal="right"/>
    </xf>
    <xf numFmtId="3" fontId="1" fillId="0" borderId="0" xfId="0" applyNumberFormat="1" applyFont="1"/>
    <xf numFmtId="4" fontId="1" fillId="0" borderId="0" xfId="0" applyNumberFormat="1" applyFont="1"/>
    <xf numFmtId="0" fontId="1" fillId="0" borderId="0" xfId="0" applyFont="1"/>
    <xf numFmtId="2" fontId="0" fillId="0" borderId="0" xfId="0" applyNumberFormat="1"/>
    <xf numFmtId="3" fontId="1" fillId="0" borderId="0" xfId="0" applyNumberFormat="1" applyFont="1" applyFill="1"/>
    <xf numFmtId="1" fontId="0" fillId="0" borderId="0" xfId="0" applyNumberFormat="1"/>
    <xf numFmtId="10" fontId="0" fillId="0" borderId="0" xfId="3" applyNumberFormat="1" applyFont="1"/>
    <xf numFmtId="0" fontId="0" fillId="0" borderId="0" xfId="0" applyFill="1"/>
    <xf numFmtId="0" fontId="0" fillId="0" borderId="0" xfId="0" applyFill="1" applyBorder="1"/>
    <xf numFmtId="0" fontId="0" fillId="0" borderId="0" xfId="0" applyBorder="1"/>
    <xf numFmtId="10" fontId="0" fillId="0" borderId="0" xfId="3" applyNumberFormat="1" applyFont="1" applyBorder="1"/>
    <xf numFmtId="0" fontId="6" fillId="0" borderId="0" xfId="0" applyFont="1"/>
    <xf numFmtId="3" fontId="7" fillId="0" borderId="0" xfId="0" applyNumberFormat="1" applyFont="1" applyFill="1" applyBorder="1" applyAlignment="1"/>
    <xf numFmtId="0" fontId="0" fillId="0" borderId="0" xfId="0" applyFont="1"/>
    <xf numFmtId="49" fontId="0" fillId="0" borderId="0" xfId="0" applyNumberFormat="1" applyAlignment="1">
      <alignment wrapText="1"/>
    </xf>
    <xf numFmtId="49" fontId="0" fillId="0" borderId="0" xfId="0" applyNumberFormat="1"/>
    <xf numFmtId="0" fontId="9" fillId="0" borderId="0" xfId="0" applyFont="1" applyAlignment="1">
      <alignment horizontal="center" vertical="center" wrapText="1"/>
    </xf>
    <xf numFmtId="0" fontId="11" fillId="0" borderId="0" xfId="0" applyFont="1" applyAlignment="1">
      <alignment horizontal="left" vertical="top" wrapText="1"/>
    </xf>
    <xf numFmtId="0" fontId="10" fillId="0" borderId="0" xfId="0" applyFont="1"/>
    <xf numFmtId="0" fontId="10" fillId="0" borderId="0" xfId="0" applyFont="1" applyAlignment="1">
      <alignment horizontal="left" vertical="center" wrapText="1"/>
    </xf>
    <xf numFmtId="0" fontId="11" fillId="0" borderId="0" xfId="0" applyFont="1"/>
    <xf numFmtId="0" fontId="12" fillId="0" borderId="0" xfId="0" applyFont="1" applyAlignment="1">
      <alignment horizontal="center" vertical="center"/>
    </xf>
    <xf numFmtId="0" fontId="13" fillId="0" borderId="0" xfId="0" applyFont="1" applyAlignment="1">
      <alignment horizontal="center"/>
    </xf>
    <xf numFmtId="0" fontId="8" fillId="0" borderId="0" xfId="0" applyFont="1" applyAlignment="1">
      <alignment horizontal="center" vertical="center"/>
    </xf>
    <xf numFmtId="0" fontId="14" fillId="0" borderId="0" xfId="0" applyFont="1" applyAlignment="1">
      <alignment horizontal="justify" vertical="center"/>
    </xf>
    <xf numFmtId="0" fontId="8" fillId="0" borderId="0" xfId="0" applyFont="1" applyAlignment="1">
      <alignment horizontal="justify" vertical="center"/>
    </xf>
    <xf numFmtId="0" fontId="14" fillId="0" borderId="0" xfId="0" applyFont="1" applyAlignment="1">
      <alignment horizontal="left" vertical="center" indent="7"/>
    </xf>
    <xf numFmtId="0" fontId="10" fillId="0" borderId="0" xfId="0" applyFont="1" applyAlignment="1"/>
    <xf numFmtId="0" fontId="10"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wrapText="1"/>
    </xf>
    <xf numFmtId="0" fontId="14" fillId="0" borderId="0" xfId="0" applyFont="1"/>
    <xf numFmtId="0" fontId="14" fillId="0" borderId="0" xfId="0" applyFont="1" applyAlignment="1">
      <alignment horizontal="left" vertical="center" wrapText="1" indent="7"/>
    </xf>
    <xf numFmtId="49" fontId="14" fillId="0" borderId="0" xfId="0" applyNumberFormat="1" applyFont="1" applyAlignment="1">
      <alignment horizontal="left" vertical="center" indent="7"/>
    </xf>
    <xf numFmtId="49" fontId="14" fillId="0" borderId="0" xfId="0" applyNumberFormat="1" applyFont="1" applyAlignment="1">
      <alignment horizontal="left" vertical="center" wrapText="1" indent="7"/>
    </xf>
    <xf numFmtId="0" fontId="14" fillId="0" borderId="0" xfId="0" applyFont="1" applyAlignment="1">
      <alignment horizontal="left" vertical="center" indent="4"/>
    </xf>
    <xf numFmtId="0" fontId="0" fillId="0" borderId="0" xfId="0" applyAlignment="1">
      <alignment horizontal="left" vertical="center" indent="1"/>
    </xf>
    <xf numFmtId="0" fontId="10" fillId="0" borderId="0" xfId="0" applyFont="1" applyAlignment="1">
      <alignment horizontal="left" vertical="center"/>
    </xf>
    <xf numFmtId="0" fontId="11" fillId="0" borderId="0" xfId="0" applyFont="1" applyAlignment="1">
      <alignment horizontal="left"/>
    </xf>
    <xf numFmtId="0" fontId="22" fillId="0" borderId="0" xfId="0" applyFont="1"/>
    <xf numFmtId="0" fontId="0" fillId="0" borderId="0" xfId="0" applyAlignment="1">
      <alignment vertical="top"/>
    </xf>
    <xf numFmtId="3" fontId="4" fillId="0" borderId="0" xfId="0" applyNumberFormat="1" applyFont="1" applyFill="1" applyBorder="1" applyAlignment="1">
      <alignment vertical="center"/>
    </xf>
    <xf numFmtId="3" fontId="23" fillId="0" borderId="0" xfId="0" applyNumberFormat="1" applyFont="1" applyFill="1" applyBorder="1" applyAlignment="1">
      <alignment horizontal="left" vertical="center"/>
    </xf>
    <xf numFmtId="0" fontId="24" fillId="0" borderId="0" xfId="0" applyFont="1" applyBorder="1" applyAlignment="1">
      <alignment horizontal="left" vertical="top" wrapText="1"/>
    </xf>
    <xf numFmtId="0" fontId="0" fillId="0" borderId="0" xfId="0" applyAlignment="1">
      <alignment horizontal="center" vertical="center"/>
    </xf>
    <xf numFmtId="0" fontId="22" fillId="0" borderId="0" xfId="0" applyFont="1" applyAlignment="1">
      <alignment horizontal="right"/>
    </xf>
    <xf numFmtId="0" fontId="0" fillId="0" borderId="0" xfId="0" applyAlignment="1">
      <alignment horizontal="center"/>
    </xf>
    <xf numFmtId="0" fontId="6" fillId="0" borderId="0" xfId="0" applyFont="1" applyAlignment="1">
      <alignment horizontal="center"/>
    </xf>
    <xf numFmtId="0" fontId="24" fillId="0" borderId="0" xfId="0" applyFont="1" applyBorder="1" applyAlignment="1">
      <alignment horizontal="left" vertical="top" wrapText="1"/>
    </xf>
    <xf numFmtId="0" fontId="11" fillId="0" borderId="0" xfId="1" applyFont="1" applyAlignment="1" applyProtection="1">
      <alignment horizontal="left" vertical="top" wrapText="1"/>
    </xf>
    <xf numFmtId="2" fontId="22" fillId="0" borderId="0" xfId="0" applyNumberFormat="1" applyFont="1"/>
    <xf numFmtId="49" fontId="22" fillId="0" borderId="0" xfId="0" applyNumberFormat="1" applyFont="1"/>
    <xf numFmtId="0" fontId="24" fillId="0" borderId="0" xfId="0" applyFont="1" applyBorder="1" applyAlignment="1">
      <alignment vertical="top" wrapText="1"/>
    </xf>
    <xf numFmtId="0" fontId="25" fillId="0" borderId="0" xfId="0" applyFont="1" applyAlignment="1">
      <alignment vertical="center"/>
    </xf>
    <xf numFmtId="0" fontId="26" fillId="0" borderId="0" xfId="0" applyFont="1" applyAlignment="1">
      <alignment vertical="center"/>
    </xf>
    <xf numFmtId="0" fontId="15" fillId="0" borderId="0" xfId="0" applyFont="1" applyAlignment="1">
      <alignment vertical="center"/>
    </xf>
    <xf numFmtId="0" fontId="27" fillId="0" borderId="0" xfId="0" applyFont="1" applyAlignment="1">
      <alignment vertical="center"/>
    </xf>
    <xf numFmtId="170" fontId="11" fillId="0" borderId="0" xfId="0" applyNumberFormat="1" applyFont="1"/>
    <xf numFmtId="170" fontId="6" fillId="0" borderId="0" xfId="0" applyNumberFormat="1" applyFont="1"/>
    <xf numFmtId="0" fontId="24" fillId="0" borderId="0" xfId="0" applyFont="1" applyBorder="1" applyAlignment="1">
      <alignment horizontal="left" vertical="top" wrapText="1"/>
    </xf>
    <xf numFmtId="20" fontId="0" fillId="0" borderId="0" xfId="0" applyNumberFormat="1"/>
    <xf numFmtId="10" fontId="0" fillId="0" borderId="0" xfId="0" applyNumberFormat="1"/>
    <xf numFmtId="168" fontId="0" fillId="0" borderId="0" xfId="0" applyNumberFormat="1"/>
    <xf numFmtId="0" fontId="8" fillId="0" borderId="0" xfId="0" applyFont="1" applyFill="1" applyBorder="1" applyAlignment="1">
      <alignment horizontal="center" vertical="center" wrapText="1"/>
    </xf>
    <xf numFmtId="3" fontId="2" fillId="0" borderId="0" xfId="0" applyNumberFormat="1" applyFont="1" applyFill="1" applyBorder="1" applyAlignment="1">
      <alignment vertical="top"/>
    </xf>
    <xf numFmtId="166" fontId="2" fillId="0" borderId="0" xfId="0" applyNumberFormat="1" applyFont="1" applyFill="1" applyBorder="1" applyAlignment="1">
      <alignment vertical="top"/>
    </xf>
    <xf numFmtId="3" fontId="1" fillId="0" borderId="0" xfId="0" applyNumberFormat="1" applyFont="1" applyFill="1" applyBorder="1" applyAlignment="1">
      <alignment vertical="top"/>
    </xf>
    <xf numFmtId="0" fontId="1" fillId="0" borderId="0" xfId="0" applyFont="1" applyFill="1"/>
    <xf numFmtId="2" fontId="1" fillId="0" borderId="0" xfId="0" applyNumberFormat="1" applyFont="1"/>
    <xf numFmtId="3" fontId="1" fillId="0" borderId="0" xfId="0" applyNumberFormat="1" applyFont="1" applyFill="1" applyBorder="1" applyAlignment="1"/>
    <xf numFmtId="0" fontId="8" fillId="0" borderId="8"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11" xfId="0" applyFont="1" applyFill="1" applyBorder="1" applyAlignment="1">
      <alignment horizontal="center" vertical="center"/>
    </xf>
    <xf numFmtId="0" fontId="10" fillId="0" borderId="0" xfId="1" applyFont="1" applyFill="1" applyBorder="1" applyAlignment="1" applyProtection="1">
      <alignment horizontal="right" vertical="center"/>
    </xf>
    <xf numFmtId="0" fontId="8" fillId="0" borderId="0" xfId="0" applyFont="1" applyFill="1" applyBorder="1" applyAlignment="1">
      <alignment horizontal="center"/>
    </xf>
    <xf numFmtId="5" fontId="1" fillId="0" borderId="0" xfId="0" applyNumberFormat="1" applyFont="1" applyFill="1" applyBorder="1" applyAlignment="1"/>
    <xf numFmtId="7" fontId="1" fillId="0" borderId="0" xfId="0" applyNumberFormat="1" applyFont="1" applyFill="1" applyBorder="1" applyAlignment="1"/>
    <xf numFmtId="42" fontId="1" fillId="0" borderId="0" xfId="0" applyNumberFormat="1" applyFont="1" applyFill="1" applyBorder="1" applyAlignment="1"/>
    <xf numFmtId="164" fontId="1" fillId="0" borderId="0" xfId="0" applyNumberFormat="1" applyFont="1" applyFill="1" applyBorder="1" applyAlignment="1"/>
    <xf numFmtId="0" fontId="1" fillId="0" borderId="0" xfId="0" applyFont="1" applyFill="1" applyBorder="1"/>
    <xf numFmtId="0" fontId="1" fillId="0" borderId="0" xfId="0" applyFont="1" applyBorder="1"/>
    <xf numFmtId="3" fontId="1" fillId="0" borderId="0" xfId="0" applyNumberFormat="1" applyFont="1" applyFill="1" applyBorder="1" applyAlignment="1">
      <alignment horizontal="right"/>
    </xf>
    <xf numFmtId="42" fontId="1" fillId="0" borderId="0" xfId="0" applyNumberFormat="1" applyFont="1" applyFill="1" applyBorder="1" applyAlignment="1">
      <alignment horizontal="right"/>
    </xf>
    <xf numFmtId="0" fontId="8" fillId="0" borderId="0" xfId="0" applyFont="1" applyFill="1" applyBorder="1" applyAlignment="1">
      <alignment horizontal="left"/>
    </xf>
    <xf numFmtId="3" fontId="16" fillId="0" borderId="0" xfId="0" applyNumberFormat="1" applyFont="1" applyFill="1" applyBorder="1" applyAlignment="1">
      <alignment horizontal="right"/>
    </xf>
    <xf numFmtId="4" fontId="16" fillId="0" borderId="0" xfId="0" applyNumberFormat="1" applyFont="1" applyFill="1" applyBorder="1" applyAlignment="1">
      <alignment horizontal="right"/>
    </xf>
    <xf numFmtId="0" fontId="1" fillId="0" borderId="0" xfId="0" applyFont="1" applyFill="1" applyAlignment="1">
      <alignment horizontal="center"/>
    </xf>
    <xf numFmtId="0" fontId="10" fillId="0" borderId="0" xfId="1" applyFont="1" applyFill="1" applyBorder="1" applyAlignment="1" applyProtection="1">
      <alignment vertical="center"/>
    </xf>
    <xf numFmtId="0" fontId="10" fillId="0" borderId="0" xfId="1" applyFont="1" applyFill="1" applyBorder="1" applyAlignment="1" applyProtection="1">
      <alignment horizontal="center" vertical="center"/>
    </xf>
    <xf numFmtId="0" fontId="18" fillId="0" borderId="0" xfId="0" applyFont="1" applyFill="1" applyBorder="1" applyAlignment="1">
      <alignment horizontal="center" vertical="center"/>
    </xf>
    <xf numFmtId="166" fontId="1" fillId="0" borderId="0" xfId="0" applyNumberFormat="1" applyFont="1" applyFill="1" applyBorder="1" applyAlignment="1"/>
    <xf numFmtId="3" fontId="1" fillId="2" borderId="0" xfId="0" applyNumberFormat="1" applyFont="1" applyFill="1" applyBorder="1" applyAlignment="1"/>
    <xf numFmtId="0" fontId="19" fillId="0" borderId="0" xfId="0" applyFont="1" applyFill="1" applyBorder="1" applyAlignment="1">
      <alignment horizontal="center" vertical="center" wrapText="1"/>
    </xf>
    <xf numFmtId="0" fontId="2" fillId="2" borderId="0" xfId="0" applyFont="1" applyFill="1" applyBorder="1" applyAlignment="1">
      <alignment horizontal="left"/>
    </xf>
    <xf numFmtId="0" fontId="1" fillId="0" borderId="0" xfId="0" applyFont="1" applyAlignment="1">
      <alignment horizontal="center" vertical="center"/>
    </xf>
    <xf numFmtId="0" fontId="1" fillId="0" borderId="0" xfId="0" applyFont="1" applyFill="1" applyAlignment="1">
      <alignment horizontal="center" vertical="center"/>
    </xf>
    <xf numFmtId="3" fontId="1" fillId="0" borderId="0" xfId="0" applyNumberFormat="1" applyFont="1" applyFill="1" applyBorder="1" applyAlignment="1">
      <alignment vertical="center"/>
    </xf>
    <xf numFmtId="166" fontId="1" fillId="0" borderId="0" xfId="0" applyNumberFormat="1" applyFont="1" applyFill="1" applyBorder="1" applyAlignment="1">
      <alignment vertical="center"/>
    </xf>
    <xf numFmtId="10" fontId="1" fillId="0" borderId="0" xfId="0" applyNumberFormat="1" applyFont="1" applyFill="1"/>
    <xf numFmtId="3" fontId="2" fillId="2" borderId="0" xfId="0" applyNumberFormat="1" applyFont="1" applyFill="1" applyBorder="1" applyAlignment="1">
      <alignment horizontal="center" vertical="center"/>
    </xf>
    <xf numFmtId="0" fontId="2" fillId="2" borderId="0" xfId="0" applyFont="1" applyFill="1" applyBorder="1" applyAlignment="1">
      <alignment horizontal="left" vertical="center" wrapText="1"/>
    </xf>
    <xf numFmtId="170" fontId="2" fillId="2" borderId="0" xfId="0" applyNumberFormat="1" applyFont="1" applyFill="1" applyBorder="1" applyAlignment="1">
      <alignment horizontal="left" vertical="center" wrapText="1"/>
    </xf>
    <xf numFmtId="2" fontId="1" fillId="0" borderId="0" xfId="0" applyNumberFormat="1" applyFont="1" applyFill="1"/>
    <xf numFmtId="0" fontId="1" fillId="0" borderId="0" xfId="0" applyFont="1" applyFill="1" applyAlignment="1">
      <alignment horizontal="right"/>
    </xf>
    <xf numFmtId="0" fontId="8" fillId="0" borderId="0" xfId="0" applyFont="1" applyFill="1" applyBorder="1" applyAlignment="1">
      <alignment vertical="center"/>
    </xf>
    <xf numFmtId="1" fontId="1" fillId="0" borderId="0" xfId="0" applyNumberFormat="1" applyFont="1" applyFill="1"/>
    <xf numFmtId="3" fontId="1" fillId="0" borderId="0" xfId="0" applyNumberFormat="1" applyFont="1" applyFill="1" applyBorder="1" applyAlignment="1">
      <alignment horizontal="right" vertical="center"/>
    </xf>
    <xf numFmtId="0" fontId="16" fillId="0" borderId="0" xfId="0" applyFont="1" applyFill="1" applyBorder="1" applyAlignment="1">
      <alignment horizontal="right"/>
    </xf>
    <xf numFmtId="0" fontId="2" fillId="2" borderId="0" xfId="0" applyFont="1" applyFill="1" applyBorder="1" applyAlignment="1">
      <alignment horizontal="left" vertical="top" wrapText="1"/>
    </xf>
    <xf numFmtId="0" fontId="2" fillId="2" borderId="8" xfId="0" applyFont="1" applyFill="1" applyBorder="1" applyAlignment="1">
      <alignment horizontal="left" vertical="top" wrapText="1"/>
    </xf>
    <xf numFmtId="0" fontId="18" fillId="0" borderId="0" xfId="0" applyFont="1" applyFill="1" applyBorder="1" applyAlignment="1">
      <alignment horizontal="center"/>
    </xf>
    <xf numFmtId="0" fontId="8" fillId="0" borderId="0" xfId="0" applyFont="1" applyFill="1" applyBorder="1" applyAlignment="1">
      <alignment horizontal="center" vertical="top"/>
    </xf>
    <xf numFmtId="165" fontId="1" fillId="0" borderId="0" xfId="0" applyNumberFormat="1" applyFont="1" applyFill="1" applyBorder="1" applyAlignment="1"/>
    <xf numFmtId="0" fontId="1" fillId="0" borderId="0" xfId="0" applyFont="1" applyAlignment="1">
      <alignment horizontal="center"/>
    </xf>
    <xf numFmtId="0" fontId="11" fillId="0" borderId="0" xfId="1" applyFont="1" applyFill="1" applyBorder="1" applyAlignment="1" applyProtection="1">
      <alignment vertical="center"/>
    </xf>
    <xf numFmtId="0" fontId="16" fillId="2" borderId="1" xfId="0" applyFont="1" applyFill="1" applyBorder="1" applyAlignment="1">
      <alignment horizontal="center" vertical="center" wrapText="1"/>
    </xf>
    <xf numFmtId="3" fontId="16" fillId="3" borderId="1" xfId="0" applyNumberFormat="1" applyFont="1" applyFill="1" applyBorder="1" applyAlignment="1">
      <alignment horizontal="center" vertical="center" wrapText="1"/>
    </xf>
    <xf numFmtId="3" fontId="2" fillId="0" borderId="2" xfId="0" applyNumberFormat="1" applyFont="1" applyFill="1" applyBorder="1" applyAlignment="1">
      <alignment vertical="center"/>
    </xf>
    <xf numFmtId="3" fontId="8" fillId="2" borderId="9" xfId="0" applyNumberFormat="1" applyFont="1" applyFill="1" applyBorder="1" applyAlignment="1">
      <alignment vertical="top"/>
    </xf>
    <xf numFmtId="3" fontId="16" fillId="2" borderId="2" xfId="2" applyNumberFormat="1" applyFont="1" applyFill="1" applyBorder="1" applyAlignment="1">
      <alignment horizontal="center" vertical="center" wrapText="1"/>
    </xf>
    <xf numFmtId="3" fontId="16" fillId="2" borderId="2" xfId="0" applyNumberFormat="1" applyFont="1" applyFill="1" applyBorder="1" applyAlignment="1">
      <alignment horizontal="center" vertical="center" wrapText="1"/>
    </xf>
    <xf numFmtId="3" fontId="1" fillId="0" borderId="1" xfId="0" applyNumberFormat="1" applyFont="1" applyFill="1" applyBorder="1" applyAlignment="1">
      <alignment vertical="top"/>
    </xf>
    <xf numFmtId="166" fontId="2" fillId="0" borderId="1" xfId="0" applyNumberFormat="1" applyFont="1" applyFill="1" applyBorder="1" applyAlignment="1">
      <alignment vertical="top"/>
    </xf>
    <xf numFmtId="0" fontId="16" fillId="2" borderId="3" xfId="0" applyFont="1" applyFill="1" applyBorder="1" applyAlignment="1">
      <alignment horizontal="center" vertical="center" wrapText="1"/>
    </xf>
    <xf numFmtId="3" fontId="16" fillId="3" borderId="3" xfId="0" applyNumberFormat="1" applyFont="1" applyFill="1" applyBorder="1" applyAlignment="1">
      <alignment horizontal="center" vertical="center" wrapText="1"/>
    </xf>
    <xf numFmtId="0" fontId="16" fillId="2" borderId="2" xfId="0" applyFont="1" applyFill="1" applyBorder="1" applyAlignment="1">
      <alignment horizontal="center" vertical="center" wrapText="1"/>
    </xf>
    <xf numFmtId="3" fontId="16" fillId="3" borderId="2" xfId="0" applyNumberFormat="1" applyFont="1" applyFill="1" applyBorder="1" applyAlignment="1">
      <alignment horizontal="center" vertical="center" wrapText="1"/>
    </xf>
    <xf numFmtId="172" fontId="2" fillId="0" borderId="2" xfId="0" applyNumberFormat="1" applyFont="1" applyFill="1" applyBorder="1" applyAlignment="1">
      <alignment vertical="center"/>
    </xf>
    <xf numFmtId="164" fontId="2" fillId="0" borderId="2" xfId="0" applyNumberFormat="1" applyFont="1" applyFill="1" applyBorder="1" applyAlignment="1">
      <alignment vertical="center"/>
    </xf>
    <xf numFmtId="42" fontId="2" fillId="0" borderId="2" xfId="0" applyNumberFormat="1" applyFont="1" applyFill="1" applyBorder="1" applyAlignment="1">
      <alignment vertical="center"/>
    </xf>
    <xf numFmtId="4" fontId="16" fillId="3" borderId="2" xfId="0" applyNumberFormat="1" applyFont="1" applyFill="1" applyBorder="1" applyAlignment="1">
      <alignment horizontal="center" vertical="center" wrapText="1"/>
    </xf>
    <xf numFmtId="3" fontId="2" fillId="0" borderId="2" xfId="0" applyNumberFormat="1" applyFont="1" applyFill="1" applyBorder="1" applyAlignment="1"/>
    <xf numFmtId="42" fontId="2" fillId="0" borderId="2" xfId="0" applyNumberFormat="1" applyFont="1" applyFill="1" applyBorder="1" applyAlignment="1"/>
    <xf numFmtId="0" fontId="16" fillId="2" borderId="17" xfId="0" applyFont="1" applyFill="1" applyBorder="1" applyAlignment="1">
      <alignment horizontal="center" vertical="center" wrapText="1"/>
    </xf>
    <xf numFmtId="3" fontId="1" fillId="0" borderId="1" xfId="0" applyNumberFormat="1" applyFont="1" applyFill="1" applyBorder="1" applyAlignment="1"/>
    <xf numFmtId="0" fontId="16" fillId="2" borderId="18" xfId="0" applyFont="1" applyFill="1" applyBorder="1" applyAlignment="1">
      <alignment horizontal="center" vertical="center" wrapText="1"/>
    </xf>
    <xf numFmtId="0" fontId="16" fillId="2" borderId="15" xfId="0" applyFont="1" applyFill="1" applyBorder="1" applyAlignment="1">
      <alignment horizontal="center" vertical="center" wrapText="1"/>
    </xf>
    <xf numFmtId="4" fontId="16" fillId="2" borderId="3" xfId="0" applyNumberFormat="1" applyFont="1" applyFill="1" applyBorder="1" applyAlignment="1">
      <alignment horizontal="center" vertical="center" wrapText="1"/>
    </xf>
    <xf numFmtId="3" fontId="16" fillId="2" borderId="3" xfId="2" applyNumberFormat="1" applyFont="1" applyFill="1" applyBorder="1" applyAlignment="1">
      <alignment horizontal="center" vertical="center" wrapText="1"/>
    </xf>
    <xf numFmtId="3" fontId="16" fillId="2" borderId="3" xfId="0" applyNumberFormat="1" applyFont="1" applyFill="1" applyBorder="1" applyAlignment="1">
      <alignment horizontal="center" vertical="center" wrapText="1"/>
    </xf>
    <xf numFmtId="166" fontId="2" fillId="0" borderId="2" xfId="0" applyNumberFormat="1" applyFont="1" applyFill="1" applyBorder="1" applyAlignment="1">
      <alignment vertical="center"/>
    </xf>
    <xf numFmtId="0" fontId="10" fillId="2" borderId="3" xfId="0" applyFont="1" applyFill="1" applyBorder="1" applyAlignment="1">
      <alignment horizontal="left" vertical="center" wrapText="1"/>
    </xf>
    <xf numFmtId="0" fontId="10" fillId="2" borderId="2" xfId="0" applyFont="1" applyFill="1" applyBorder="1" applyAlignment="1">
      <alignment horizontal="center" vertical="center" wrapText="1"/>
    </xf>
    <xf numFmtId="0" fontId="1" fillId="0" borderId="0" xfId="0" applyFont="1" applyAlignment="1">
      <alignment horizontal="right"/>
    </xf>
    <xf numFmtId="3" fontId="2" fillId="2" borderId="1" xfId="0" applyNumberFormat="1" applyFont="1" applyFill="1" applyBorder="1" applyAlignment="1">
      <alignment horizontal="center" vertical="center"/>
    </xf>
    <xf numFmtId="0" fontId="2" fillId="2" borderId="1" xfId="0" applyFont="1" applyFill="1" applyBorder="1" applyAlignment="1">
      <alignment horizontal="left" vertical="center" wrapText="1"/>
    </xf>
    <xf numFmtId="3" fontId="1" fillId="0" borderId="1" xfId="0" applyNumberFormat="1" applyFont="1" applyFill="1" applyBorder="1" applyAlignment="1">
      <alignment vertical="center"/>
    </xf>
    <xf numFmtId="166" fontId="1" fillId="0" borderId="1" xfId="0" applyNumberFormat="1" applyFont="1" applyFill="1" applyBorder="1" applyAlignment="1">
      <alignment vertical="center"/>
    </xf>
    <xf numFmtId="3" fontId="2" fillId="0" borderId="2" xfId="0" applyNumberFormat="1" applyFont="1" applyFill="1" applyBorder="1" applyAlignment="1">
      <alignment horizontal="right" vertical="center"/>
    </xf>
    <xf numFmtId="42" fontId="2" fillId="0" borderId="2" xfId="0" applyNumberFormat="1" applyFont="1" applyFill="1" applyBorder="1" applyAlignment="1">
      <alignment horizontal="right" vertical="center"/>
    </xf>
    <xf numFmtId="4" fontId="16" fillId="2" borderId="2" xfId="0" applyNumberFormat="1" applyFont="1" applyFill="1" applyBorder="1" applyAlignment="1">
      <alignment horizontal="center" vertical="center" wrapText="1"/>
    </xf>
    <xf numFmtId="0" fontId="16" fillId="2" borderId="3" xfId="0" applyFont="1" applyFill="1" applyBorder="1" applyAlignment="1">
      <alignment horizontal="left" vertical="center" wrapText="1"/>
    </xf>
    <xf numFmtId="0" fontId="2" fillId="0" borderId="0" xfId="0" applyFont="1" applyFill="1"/>
    <xf numFmtId="0" fontId="2" fillId="0" borderId="0" xfId="0" applyFont="1"/>
    <xf numFmtId="0" fontId="10" fillId="0" borderId="7" xfId="1" applyFont="1" applyFill="1" applyBorder="1" applyAlignment="1" applyProtection="1">
      <alignment vertical="center"/>
    </xf>
    <xf numFmtId="0" fontId="10" fillId="0" borderId="19" xfId="1" applyFont="1" applyFill="1" applyBorder="1" applyAlignment="1" applyProtection="1">
      <alignment vertical="center"/>
    </xf>
    <xf numFmtId="0" fontId="5" fillId="0" borderId="0" xfId="1" applyFill="1" applyAlignment="1" applyProtection="1"/>
    <xf numFmtId="0" fontId="8" fillId="0" borderId="9" xfId="0" applyFont="1" applyFill="1" applyBorder="1" applyAlignment="1">
      <alignment vertical="center"/>
    </xf>
    <xf numFmtId="0" fontId="8" fillId="0" borderId="10" xfId="0" applyFont="1" applyFill="1" applyBorder="1" applyAlignment="1">
      <alignment vertical="center"/>
    </xf>
    <xf numFmtId="0" fontId="5" fillId="0" borderId="20" xfId="1" applyFill="1" applyBorder="1" applyAlignment="1" applyProtection="1">
      <alignment vertical="center"/>
    </xf>
    <xf numFmtId="0" fontId="20" fillId="0" borderId="0" xfId="1" applyFont="1" applyAlignment="1" applyProtection="1">
      <alignment horizontal="center" vertical="center"/>
    </xf>
    <xf numFmtId="49" fontId="20" fillId="0" borderId="0" xfId="1" applyNumberFormat="1" applyFont="1" applyAlignment="1" applyProtection="1">
      <alignment horizontal="center" vertical="center"/>
    </xf>
    <xf numFmtId="0" fontId="2" fillId="0" borderId="0" xfId="1" applyFont="1" applyFill="1" applyBorder="1" applyAlignment="1" applyProtection="1">
      <alignment vertical="center"/>
    </xf>
    <xf numFmtId="0" fontId="8" fillId="0" borderId="11" xfId="0" applyFont="1" applyFill="1" applyBorder="1" applyAlignment="1">
      <alignment horizontal="center" vertical="center" wrapText="1"/>
    </xf>
    <xf numFmtId="167" fontId="0" fillId="0" borderId="0" xfId="0" applyNumberFormat="1"/>
    <xf numFmtId="49" fontId="1" fillId="0" borderId="0" xfId="0" applyNumberFormat="1" applyFont="1" applyAlignment="1">
      <alignment horizontal="left" vertical="top" wrapText="1"/>
    </xf>
    <xf numFmtId="49" fontId="17" fillId="0" borderId="0" xfId="0" applyNumberFormat="1" applyFont="1" applyAlignment="1">
      <alignment vertical="top" wrapText="1"/>
    </xf>
    <xf numFmtId="49" fontId="1" fillId="0" borderId="0" xfId="0" applyNumberFormat="1" applyFont="1" applyAlignment="1">
      <alignment vertical="top" wrapText="1"/>
    </xf>
    <xf numFmtId="0" fontId="20" fillId="0" borderId="0" xfId="1" applyFont="1" applyFill="1" applyAlignment="1" applyProtection="1">
      <alignment horizontal="center" vertical="center"/>
    </xf>
    <xf numFmtId="173" fontId="1" fillId="0" borderId="0" xfId="3" applyNumberFormat="1" applyFont="1" applyFill="1" applyBorder="1" applyAlignment="1"/>
    <xf numFmtId="173" fontId="2" fillId="0" borderId="2" xfId="3" applyNumberFormat="1" applyFont="1" applyFill="1" applyBorder="1" applyAlignment="1">
      <alignment vertical="center"/>
    </xf>
    <xf numFmtId="42" fontId="2" fillId="0" borderId="0" xfId="0" applyNumberFormat="1" applyFont="1" applyFill="1" applyBorder="1" applyAlignment="1">
      <alignment vertical="top"/>
    </xf>
    <xf numFmtId="42" fontId="1" fillId="0" borderId="0" xfId="0" applyNumberFormat="1" applyFont="1" applyFill="1" applyBorder="1" applyAlignment="1">
      <alignment vertical="top"/>
    </xf>
    <xf numFmtId="42" fontId="1" fillId="0" borderId="1" xfId="0" applyNumberFormat="1" applyFont="1" applyFill="1" applyBorder="1" applyAlignment="1">
      <alignment vertical="top"/>
    </xf>
    <xf numFmtId="173" fontId="1" fillId="0" borderId="0" xfId="3" applyNumberFormat="1" applyFont="1" applyFill="1" applyBorder="1" applyAlignment="1">
      <alignment horizontal="right" vertical="center"/>
    </xf>
    <xf numFmtId="173" fontId="1" fillId="0" borderId="1" xfId="3" applyNumberFormat="1" applyFont="1" applyFill="1" applyBorder="1" applyAlignment="1">
      <alignment horizontal="right" vertical="center"/>
    </xf>
    <xf numFmtId="0" fontId="8" fillId="0" borderId="0" xfId="0" applyFont="1" applyFill="1" applyBorder="1" applyAlignment="1">
      <alignment horizontal="center" vertical="center"/>
    </xf>
    <xf numFmtId="44" fontId="2" fillId="0" borderId="0" xfId="0" applyNumberFormat="1" applyFont="1" applyFill="1" applyBorder="1" applyAlignment="1">
      <alignment vertical="top"/>
    </xf>
    <xf numFmtId="3" fontId="8" fillId="0" borderId="3" xfId="0" applyNumberFormat="1" applyFont="1" applyFill="1" applyBorder="1" applyAlignment="1">
      <alignment vertical="top"/>
    </xf>
    <xf numFmtId="173" fontId="2" fillId="0" borderId="0" xfId="3" applyNumberFormat="1" applyFont="1" applyFill="1" applyBorder="1" applyAlignment="1">
      <alignment vertical="top"/>
    </xf>
    <xf numFmtId="170" fontId="2" fillId="0" borderId="0" xfId="3" applyNumberFormat="1" applyFont="1" applyFill="1" applyBorder="1" applyAlignment="1">
      <alignment vertical="top"/>
    </xf>
    <xf numFmtId="10" fontId="2" fillId="0" borderId="0" xfId="3" applyNumberFormat="1" applyFont="1" applyFill="1" applyBorder="1" applyAlignment="1">
      <alignment vertical="top"/>
    </xf>
    <xf numFmtId="171" fontId="2" fillId="0" borderId="0" xfId="3" applyNumberFormat="1" applyFont="1" applyFill="1" applyBorder="1" applyAlignment="1">
      <alignment vertical="top"/>
    </xf>
    <xf numFmtId="3" fontId="2" fillId="0" borderId="0" xfId="0" applyNumberFormat="1" applyFont="1" applyFill="1" applyBorder="1" applyAlignment="1">
      <alignment vertical="center"/>
    </xf>
    <xf numFmtId="3" fontId="2" fillId="0" borderId="0" xfId="0" applyNumberFormat="1" applyFont="1" applyFill="1" applyBorder="1" applyAlignment="1">
      <alignment horizontal="center" vertical="center"/>
    </xf>
    <xf numFmtId="169" fontId="1" fillId="0" borderId="0" xfId="3" applyNumberFormat="1" applyFont="1" applyFill="1" applyBorder="1" applyAlignment="1">
      <alignment vertical="top"/>
    </xf>
    <xf numFmtId="173" fontId="1" fillId="0" borderId="0" xfId="3" applyNumberFormat="1" applyFont="1" applyFill="1" applyBorder="1" applyAlignment="1">
      <alignment vertical="top"/>
    </xf>
    <xf numFmtId="10" fontId="1" fillId="0" borderId="0" xfId="3" applyNumberFormat="1" applyFont="1" applyFill="1" applyBorder="1" applyAlignment="1">
      <alignment vertical="top"/>
    </xf>
    <xf numFmtId="10" fontId="2" fillId="0" borderId="0" xfId="3" applyNumberFormat="1" applyFont="1" applyFill="1" applyBorder="1" applyAlignment="1">
      <alignment horizontal="right" vertical="top"/>
    </xf>
    <xf numFmtId="10" fontId="1" fillId="0" borderId="1" xfId="3" applyNumberFormat="1" applyFont="1" applyFill="1" applyBorder="1" applyAlignment="1">
      <alignment vertical="top"/>
    </xf>
    <xf numFmtId="4" fontId="2" fillId="0" borderId="3" xfId="0" applyNumberFormat="1" applyFont="1" applyFill="1" applyBorder="1" applyAlignment="1">
      <alignment vertical="top"/>
    </xf>
    <xf numFmtId="44" fontId="1" fillId="0" borderId="0" xfId="0" applyNumberFormat="1" applyFont="1" applyFill="1" applyBorder="1" applyAlignment="1">
      <alignment vertical="top"/>
    </xf>
    <xf numFmtId="44" fontId="1" fillId="0" borderId="1" xfId="0" applyNumberFormat="1" applyFont="1" applyFill="1" applyBorder="1" applyAlignment="1">
      <alignment vertical="top"/>
    </xf>
    <xf numFmtId="0" fontId="10" fillId="0" borderId="8" xfId="1" applyFont="1" applyFill="1" applyBorder="1" applyAlignment="1" applyProtection="1">
      <alignment horizontal="right" vertical="center"/>
    </xf>
    <xf numFmtId="0" fontId="0" fillId="0" borderId="0" xfId="0" applyBorder="1" applyAlignment="1">
      <alignment horizontal="right"/>
    </xf>
    <xf numFmtId="0" fontId="22" fillId="0" borderId="0" xfId="0" applyFont="1" applyBorder="1" applyAlignment="1">
      <alignment horizontal="right"/>
    </xf>
    <xf numFmtId="0" fontId="22" fillId="0" borderId="0" xfId="0" applyFont="1" applyBorder="1"/>
    <xf numFmtId="49" fontId="3" fillId="0" borderId="0" xfId="0" applyNumberFormat="1" applyFont="1" applyBorder="1" applyAlignment="1">
      <alignment vertical="top" wrapText="1"/>
    </xf>
    <xf numFmtId="49" fontId="24" fillId="0" borderId="0" xfId="0" applyNumberFormat="1" applyFont="1" applyBorder="1" applyAlignment="1">
      <alignment vertical="top" wrapText="1"/>
    </xf>
    <xf numFmtId="3" fontId="0" fillId="0" borderId="0" xfId="0" applyNumberFormat="1" applyBorder="1"/>
    <xf numFmtId="0" fontId="2" fillId="3" borderId="9" xfId="0" applyFont="1" applyFill="1" applyBorder="1" applyAlignment="1">
      <alignment horizontal="left" vertical="top" wrapText="1"/>
    </xf>
    <xf numFmtId="0" fontId="2" fillId="3" borderId="21" xfId="0" applyFont="1" applyFill="1" applyBorder="1" applyAlignment="1">
      <alignment horizontal="left" vertical="top" wrapText="1"/>
    </xf>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0" fillId="0" borderId="10" xfId="0" applyBorder="1"/>
    <xf numFmtId="0" fontId="16" fillId="2" borderId="14" xfId="0" applyFont="1" applyFill="1" applyBorder="1" applyAlignment="1">
      <alignment horizontal="center" vertical="center" wrapText="1"/>
    </xf>
    <xf numFmtId="3" fontId="0" fillId="0" borderId="0" xfId="0" applyNumberFormat="1" applyFill="1" applyBorder="1"/>
    <xf numFmtId="49" fontId="11" fillId="0" borderId="3" xfId="0" applyNumberFormat="1" applyFont="1" applyFill="1" applyBorder="1" applyAlignment="1">
      <alignment wrapText="1"/>
    </xf>
    <xf numFmtId="49" fontId="2" fillId="0" borderId="0" xfId="0" applyNumberFormat="1" applyFont="1" applyAlignment="1">
      <alignment vertical="top" wrapText="1"/>
    </xf>
    <xf numFmtId="0" fontId="16" fillId="2" borderId="25" xfId="0" applyFont="1" applyFill="1" applyBorder="1" applyAlignment="1">
      <alignment horizontal="center" vertical="center" wrapText="1"/>
    </xf>
    <xf numFmtId="3" fontId="1" fillId="0" borderId="3" xfId="0" applyNumberFormat="1" applyFont="1" applyFill="1" applyBorder="1" applyAlignment="1"/>
    <xf numFmtId="49" fontId="28" fillId="0" borderId="0" xfId="0" applyNumberFormat="1" applyFont="1" applyAlignment="1">
      <alignment vertical="top" wrapText="1"/>
    </xf>
    <xf numFmtId="3" fontId="2" fillId="2" borderId="2" xfId="0" applyNumberFormat="1" applyFont="1" applyFill="1" applyBorder="1" applyAlignment="1">
      <alignment horizontal="right" vertical="center"/>
    </xf>
    <xf numFmtId="0" fontId="2" fillId="3" borderId="2" xfId="0" applyFont="1" applyFill="1" applyBorder="1" applyAlignment="1">
      <alignment horizontal="right" vertical="center"/>
    </xf>
    <xf numFmtId="0" fontId="8" fillId="0" borderId="0" xfId="0" applyFont="1" applyFill="1" applyBorder="1" applyAlignment="1">
      <alignment horizontal="center" vertical="center"/>
    </xf>
    <xf numFmtId="0" fontId="8" fillId="0" borderId="11" xfId="0" applyFont="1" applyFill="1" applyBorder="1" applyAlignment="1">
      <alignment horizontal="center" vertical="center"/>
    </xf>
    <xf numFmtId="3" fontId="16" fillId="2" borderId="2" xfId="0" applyNumberFormat="1" applyFont="1" applyFill="1" applyBorder="1" applyAlignment="1">
      <alignment horizontal="center" vertical="center" wrapText="1"/>
    </xf>
    <xf numFmtId="3" fontId="16" fillId="3" borderId="2" xfId="0" applyNumberFormat="1" applyFont="1" applyFill="1" applyBorder="1" applyAlignment="1">
      <alignment horizontal="center" vertical="center" wrapText="1"/>
    </xf>
    <xf numFmtId="3" fontId="1" fillId="0" borderId="29" xfId="0" applyNumberFormat="1" applyFont="1" applyFill="1" applyBorder="1" applyAlignment="1"/>
    <xf numFmtId="166" fontId="1" fillId="0" borderId="30" xfId="0" applyNumberFormat="1" applyFont="1" applyFill="1" applyBorder="1" applyAlignment="1"/>
    <xf numFmtId="3" fontId="2" fillId="0" borderId="6" xfId="0" applyNumberFormat="1" applyFont="1" applyFill="1" applyBorder="1" applyAlignment="1">
      <alignment vertical="center"/>
    </xf>
    <xf numFmtId="166" fontId="2" fillId="0" borderId="4" xfId="0" applyNumberFormat="1" applyFont="1" applyFill="1" applyBorder="1" applyAlignment="1">
      <alignment vertical="center"/>
    </xf>
    <xf numFmtId="0" fontId="16" fillId="2" borderId="26" xfId="0" applyFont="1" applyFill="1" applyBorder="1" applyAlignment="1">
      <alignment horizontal="center" vertical="center" wrapText="1"/>
    </xf>
    <xf numFmtId="0" fontId="16" fillId="2" borderId="5" xfId="0" applyFont="1" applyFill="1" applyBorder="1" applyAlignment="1">
      <alignment horizontal="center" vertical="center" wrapText="1"/>
    </xf>
    <xf numFmtId="3" fontId="1" fillId="3" borderId="33" xfId="0" applyNumberFormat="1" applyFont="1" applyFill="1" applyBorder="1" applyAlignment="1"/>
    <xf numFmtId="3" fontId="1" fillId="3" borderId="32" xfId="0" applyNumberFormat="1" applyFont="1" applyFill="1" applyBorder="1" applyAlignment="1"/>
    <xf numFmtId="3" fontId="16" fillId="3" borderId="34" xfId="0" applyNumberFormat="1" applyFont="1" applyFill="1" applyBorder="1" applyAlignment="1">
      <alignment horizontal="center" vertical="center" wrapText="1"/>
    </xf>
    <xf numFmtId="3" fontId="16" fillId="3" borderId="6" xfId="0" applyNumberFormat="1" applyFont="1" applyFill="1" applyBorder="1" applyAlignment="1">
      <alignment horizontal="center" vertical="center" wrapText="1"/>
    </xf>
    <xf numFmtId="0" fontId="16" fillId="2" borderId="4" xfId="0" applyFont="1" applyFill="1" applyBorder="1" applyAlignment="1">
      <alignment horizontal="center" vertical="center" wrapText="1"/>
    </xf>
    <xf numFmtId="7" fontId="1" fillId="0" borderId="30" xfId="0" applyNumberFormat="1" applyFont="1" applyFill="1" applyBorder="1" applyAlignment="1"/>
    <xf numFmtId="3" fontId="1" fillId="0" borderId="27" xfId="0" applyNumberFormat="1" applyFont="1" applyFill="1" applyBorder="1" applyAlignment="1"/>
    <xf numFmtId="5" fontId="1" fillId="0" borderId="1" xfId="0" applyNumberFormat="1" applyFont="1" applyFill="1" applyBorder="1" applyAlignment="1"/>
    <xf numFmtId="7" fontId="1" fillId="0" borderId="1" xfId="0" applyNumberFormat="1" applyFont="1" applyFill="1" applyBorder="1" applyAlignment="1"/>
    <xf numFmtId="164" fontId="2" fillId="0" borderId="4" xfId="0" applyNumberFormat="1" applyFont="1" applyFill="1" applyBorder="1" applyAlignment="1">
      <alignment vertical="center"/>
    </xf>
    <xf numFmtId="0" fontId="2" fillId="3" borderId="5" xfId="0" applyFont="1" applyFill="1" applyBorder="1" applyAlignment="1">
      <alignment horizontal="right" vertical="center"/>
    </xf>
    <xf numFmtId="0" fontId="16" fillId="2" borderId="34" xfId="0" applyFont="1" applyFill="1" applyBorder="1" applyAlignment="1">
      <alignment horizontal="center" vertical="center" wrapText="1"/>
    </xf>
    <xf numFmtId="3" fontId="16" fillId="3" borderId="26" xfId="0" applyNumberFormat="1" applyFont="1" applyFill="1" applyBorder="1" applyAlignment="1">
      <alignment horizontal="center" vertical="center" wrapText="1"/>
    </xf>
    <xf numFmtId="0" fontId="16" fillId="2" borderId="6" xfId="0" applyFont="1" applyFill="1" applyBorder="1" applyAlignment="1">
      <alignment horizontal="center" vertical="center" wrapText="1"/>
    </xf>
    <xf numFmtId="3" fontId="16" fillId="3" borderId="4" xfId="0" applyNumberFormat="1" applyFont="1" applyFill="1" applyBorder="1" applyAlignment="1">
      <alignment horizontal="center" vertical="center" wrapText="1"/>
    </xf>
    <xf numFmtId="164" fontId="1" fillId="0" borderId="30" xfId="0" applyNumberFormat="1" applyFont="1" applyFill="1" applyBorder="1" applyAlignment="1"/>
    <xf numFmtId="3" fontId="16" fillId="3" borderId="27" xfId="0" applyNumberFormat="1" applyFont="1" applyFill="1" applyBorder="1" applyAlignment="1">
      <alignment horizontal="center" vertical="center" wrapText="1"/>
    </xf>
    <xf numFmtId="3" fontId="16" fillId="3" borderId="28" xfId="0" applyNumberFormat="1" applyFont="1" applyFill="1" applyBorder="1" applyAlignment="1">
      <alignment horizontal="center" vertical="center" wrapText="1"/>
    </xf>
    <xf numFmtId="0" fontId="1" fillId="2" borderId="30" xfId="0" applyFont="1" applyFill="1" applyBorder="1" applyAlignment="1">
      <alignment wrapText="1"/>
    </xf>
    <xf numFmtId="0" fontId="1" fillId="2" borderId="30" xfId="0" applyFont="1" applyFill="1" applyBorder="1" applyAlignment="1">
      <alignment horizontal="left" wrapText="1"/>
    </xf>
    <xf numFmtId="0" fontId="2" fillId="3" borderId="4" xfId="0" applyFont="1" applyFill="1" applyBorder="1" applyAlignment="1">
      <alignment horizontal="right" vertical="center"/>
    </xf>
    <xf numFmtId="4" fontId="16" fillId="3" borderId="6" xfId="0" applyNumberFormat="1" applyFont="1" applyFill="1" applyBorder="1" applyAlignment="1">
      <alignment horizontal="center" vertical="center" wrapText="1"/>
    </xf>
    <xf numFmtId="3" fontId="1" fillId="0" borderId="29" xfId="0" applyNumberFormat="1" applyFont="1" applyFill="1" applyBorder="1" applyAlignment="1">
      <alignment horizontal="right"/>
    </xf>
    <xf numFmtId="3" fontId="2" fillId="0" borderId="6" xfId="0" applyNumberFormat="1" applyFont="1" applyFill="1" applyBorder="1" applyAlignment="1"/>
    <xf numFmtId="164" fontId="2" fillId="0" borderId="4" xfId="0" applyNumberFormat="1" applyFont="1" applyFill="1" applyBorder="1" applyAlignment="1"/>
    <xf numFmtId="3" fontId="16" fillId="2" borderId="5" xfId="2" applyNumberFormat="1" applyFont="1" applyFill="1" applyBorder="1" applyAlignment="1">
      <alignment horizontal="center" vertical="center" wrapText="1"/>
    </xf>
    <xf numFmtId="3" fontId="1" fillId="2" borderId="33" xfId="0" applyNumberFormat="1" applyFont="1" applyFill="1" applyBorder="1" applyAlignment="1"/>
    <xf numFmtId="3" fontId="2" fillId="2" borderId="5" xfId="0" applyNumberFormat="1" applyFont="1" applyFill="1" applyBorder="1" applyAlignment="1">
      <alignment horizontal="right" vertical="center"/>
    </xf>
    <xf numFmtId="3" fontId="16" fillId="2" borderId="34" xfId="2" applyNumberFormat="1" applyFont="1" applyFill="1" applyBorder="1" applyAlignment="1">
      <alignment horizontal="center" vertical="center" wrapText="1"/>
    </xf>
    <xf numFmtId="3" fontId="16" fillId="2" borderId="26" xfId="0" applyNumberFormat="1" applyFont="1" applyFill="1" applyBorder="1" applyAlignment="1">
      <alignment horizontal="center" vertical="center" wrapText="1"/>
    </xf>
    <xf numFmtId="3" fontId="16" fillId="2" borderId="6" xfId="2" applyNumberFormat="1" applyFont="1" applyFill="1" applyBorder="1" applyAlignment="1">
      <alignment horizontal="center" vertical="center" wrapText="1"/>
    </xf>
    <xf numFmtId="3" fontId="16" fillId="2" borderId="4" xfId="0" applyNumberFormat="1" applyFont="1" applyFill="1" applyBorder="1" applyAlignment="1">
      <alignment horizontal="center" vertical="center" wrapText="1"/>
    </xf>
    <xf numFmtId="3" fontId="16" fillId="2" borderId="5" xfId="0" applyNumberFormat="1" applyFont="1" applyFill="1" applyBorder="1" applyAlignment="1">
      <alignment horizontal="center" vertical="center"/>
    </xf>
    <xf numFmtId="3" fontId="2" fillId="0" borderId="6" xfId="0" applyNumberFormat="1" applyFont="1" applyFill="1" applyBorder="1" applyAlignment="1">
      <alignment horizontal="right" vertical="center"/>
    </xf>
    <xf numFmtId="164" fontId="2" fillId="0" borderId="4" xfId="0" applyNumberFormat="1" applyFont="1" applyFill="1" applyBorder="1" applyAlignment="1">
      <alignment horizontal="right" vertical="center"/>
    </xf>
    <xf numFmtId="3" fontId="16" fillId="2" borderId="5" xfId="0" applyNumberFormat="1" applyFont="1" applyFill="1" applyBorder="1" applyAlignment="1">
      <alignment horizontal="center" vertical="center" wrapText="1"/>
    </xf>
    <xf numFmtId="0" fontId="8" fillId="0" borderId="0" xfId="0" applyFont="1" applyFill="1" applyBorder="1" applyAlignment="1">
      <alignment horizontal="center" vertical="center"/>
    </xf>
    <xf numFmtId="0" fontId="8" fillId="0" borderId="0" xfId="0" applyFont="1" applyFill="1" applyBorder="1" applyAlignment="1">
      <alignment horizontal="center" vertical="center"/>
    </xf>
    <xf numFmtId="49" fontId="1" fillId="0" borderId="0" xfId="0" applyNumberFormat="1" applyFont="1" applyAlignment="1">
      <alignment horizontal="left" vertical="top" wrapText="1" indent="2"/>
    </xf>
    <xf numFmtId="49" fontId="17" fillId="0" borderId="0" xfId="0" applyNumberFormat="1" applyFont="1" applyAlignment="1">
      <alignment horizontal="left" vertical="top" wrapText="1"/>
    </xf>
    <xf numFmtId="0" fontId="2" fillId="0" borderId="0" xfId="0" applyFont="1" applyBorder="1"/>
    <xf numFmtId="0" fontId="10" fillId="0" borderId="0" xfId="0" applyFont="1" applyAlignment="1">
      <alignment horizontal="left" vertical="top" wrapText="1"/>
    </xf>
    <xf numFmtId="0" fontId="8" fillId="0" borderId="0" xfId="0" applyFont="1" applyFill="1" applyBorder="1" applyAlignment="1">
      <alignment vertical="center" wrapText="1"/>
    </xf>
    <xf numFmtId="0" fontId="8" fillId="0" borderId="0" xfId="0" applyFont="1" applyFill="1" applyBorder="1" applyAlignment="1">
      <alignment vertical="top" wrapText="1"/>
    </xf>
    <xf numFmtId="0" fontId="8" fillId="0" borderId="0" xfId="0" applyFont="1" applyFill="1" applyBorder="1" applyAlignment="1">
      <alignment horizontal="left" vertical="top" wrapText="1"/>
    </xf>
    <xf numFmtId="0" fontId="1" fillId="0" borderId="0" xfId="0" applyFont="1" applyFill="1" applyAlignment="1">
      <alignment vertical="top"/>
    </xf>
    <xf numFmtId="0" fontId="0" fillId="0" borderId="0" xfId="0" applyAlignment="1">
      <alignment horizontal="left" vertical="top"/>
    </xf>
    <xf numFmtId="0" fontId="1" fillId="0" borderId="0" xfId="0" applyFont="1" applyFill="1" applyAlignment="1">
      <alignment horizontal="left" vertical="top"/>
    </xf>
    <xf numFmtId="0" fontId="1" fillId="0" borderId="0" xfId="0" applyFont="1" applyFill="1" applyAlignment="1"/>
    <xf numFmtId="0" fontId="8" fillId="0" borderId="0" xfId="0" applyFont="1" applyFill="1" applyBorder="1" applyAlignment="1">
      <alignment horizontal="left" vertical="top"/>
    </xf>
    <xf numFmtId="0" fontId="10" fillId="2" borderId="33" xfId="0" applyFont="1" applyFill="1" applyBorder="1" applyAlignment="1">
      <alignment horizontal="center" vertical="center"/>
    </xf>
    <xf numFmtId="0" fontId="10" fillId="2" borderId="33" xfId="0" applyFont="1" applyFill="1" applyBorder="1" applyAlignment="1">
      <alignment horizontal="center"/>
    </xf>
    <xf numFmtId="3" fontId="10" fillId="2" borderId="33" xfId="0" applyNumberFormat="1" applyFont="1" applyFill="1" applyBorder="1" applyAlignment="1">
      <alignment horizontal="center" vertical="center" wrapText="1"/>
    </xf>
    <xf numFmtId="42" fontId="2" fillId="0" borderId="0" xfId="0" applyNumberFormat="1" applyFont="1" applyFill="1" applyBorder="1" applyAlignment="1">
      <alignment vertical="center"/>
    </xf>
    <xf numFmtId="166" fontId="2" fillId="0" borderId="0" xfId="0" applyNumberFormat="1" applyFont="1" applyFill="1" applyBorder="1" applyAlignment="1">
      <alignment vertical="center"/>
    </xf>
    <xf numFmtId="3" fontId="2" fillId="0" borderId="0" xfId="0" applyNumberFormat="1" applyFont="1" applyFill="1" applyBorder="1" applyAlignment="1">
      <alignment horizontal="right" vertical="center"/>
    </xf>
    <xf numFmtId="49" fontId="2" fillId="0" borderId="0" xfId="0" applyNumberFormat="1" applyFont="1" applyAlignment="1">
      <alignment horizontal="center" vertical="top" wrapText="1"/>
    </xf>
    <xf numFmtId="0" fontId="5" fillId="0" borderId="9" xfId="1" applyFill="1" applyBorder="1" applyAlignment="1" applyProtection="1">
      <alignment vertical="center"/>
    </xf>
    <xf numFmtId="0" fontId="10" fillId="0" borderId="10" xfId="1" applyFont="1" applyFill="1" applyBorder="1" applyAlignment="1" applyProtection="1">
      <alignment vertical="center"/>
    </xf>
    <xf numFmtId="0" fontId="8" fillId="0" borderId="0" xfId="0" applyFont="1" applyFill="1" applyBorder="1" applyAlignment="1">
      <alignment horizontal="left" vertical="center"/>
    </xf>
    <xf numFmtId="0" fontId="8" fillId="0" borderId="0" xfId="0" applyFont="1" applyFill="1" applyBorder="1" applyAlignment="1">
      <alignment horizontal="center" vertical="center"/>
    </xf>
    <xf numFmtId="3" fontId="16" fillId="3" borderId="27" xfId="0" applyNumberFormat="1" applyFont="1" applyFill="1" applyBorder="1" applyAlignment="1">
      <alignment horizontal="center" vertical="center" wrapText="1"/>
    </xf>
    <xf numFmtId="3" fontId="16" fillId="3" borderId="28" xfId="0" applyNumberFormat="1" applyFont="1" applyFill="1" applyBorder="1" applyAlignment="1">
      <alignment horizontal="center" vertical="center" wrapText="1"/>
    </xf>
    <xf numFmtId="0" fontId="10" fillId="3" borderId="33" xfId="0" applyFont="1" applyFill="1" applyBorder="1" applyAlignment="1">
      <alignment horizontal="center" vertical="center" wrapText="1"/>
    </xf>
    <xf numFmtId="0" fontId="10" fillId="3" borderId="33" xfId="0" applyFont="1" applyFill="1" applyBorder="1" applyAlignment="1">
      <alignment horizontal="center" vertical="center"/>
    </xf>
    <xf numFmtId="3" fontId="16" fillId="2" borderId="2" xfId="0" applyNumberFormat="1" applyFont="1" applyFill="1" applyBorder="1" applyAlignment="1">
      <alignment horizontal="center" vertical="center" wrapText="1"/>
    </xf>
    <xf numFmtId="0" fontId="0" fillId="0" borderId="0" xfId="0" applyFont="1" applyAlignment="1">
      <alignment vertical="top"/>
    </xf>
    <xf numFmtId="0" fontId="1" fillId="0" borderId="0" xfId="0" applyFont="1" applyAlignment="1">
      <alignment vertical="top"/>
    </xf>
    <xf numFmtId="3" fontId="1" fillId="3" borderId="0" xfId="0" applyNumberFormat="1" applyFont="1" applyFill="1" applyBorder="1" applyAlignment="1"/>
    <xf numFmtId="0" fontId="16" fillId="2" borderId="3" xfId="0" applyFont="1" applyFill="1" applyBorder="1" applyAlignment="1">
      <alignment horizontal="center" vertical="center" wrapText="1"/>
    </xf>
    <xf numFmtId="3" fontId="1" fillId="0" borderId="29" xfId="0" applyNumberFormat="1" applyFont="1" applyFill="1" applyBorder="1" applyAlignment="1">
      <alignment vertical="center"/>
    </xf>
    <xf numFmtId="42" fontId="1" fillId="0" borderId="0" xfId="0" applyNumberFormat="1" applyFont="1" applyFill="1" applyBorder="1" applyAlignment="1">
      <alignment vertical="center"/>
    </xf>
    <xf numFmtId="164" fontId="1" fillId="0" borderId="30" xfId="0" applyNumberFormat="1" applyFont="1" applyFill="1" applyBorder="1" applyAlignment="1">
      <alignment vertical="center"/>
    </xf>
    <xf numFmtId="0" fontId="0" fillId="0" borderId="0" xfId="0" applyAlignment="1">
      <alignment vertical="center"/>
    </xf>
    <xf numFmtId="0" fontId="1" fillId="0" borderId="0" xfId="0" applyFont="1" applyFill="1" applyBorder="1" applyAlignment="1">
      <alignment vertical="center"/>
    </xf>
    <xf numFmtId="0" fontId="1" fillId="0" borderId="0" xfId="0" applyFont="1" applyFill="1" applyAlignment="1">
      <alignment vertical="center"/>
    </xf>
    <xf numFmtId="0" fontId="5" fillId="0" borderId="0" xfId="1" applyFill="1" applyAlignment="1" applyProtection="1">
      <alignment horizontal="center" vertical="center"/>
    </xf>
    <xf numFmtId="0" fontId="2" fillId="3" borderId="29"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9" xfId="0" applyFont="1" applyFill="1" applyBorder="1" applyAlignment="1">
      <alignment horizontal="right" vertical="top" wrapText="1"/>
    </xf>
    <xf numFmtId="0" fontId="2" fillId="3" borderId="16" xfId="0" applyFont="1" applyFill="1" applyBorder="1" applyAlignment="1">
      <alignment horizontal="right" vertical="top" wrapText="1"/>
    </xf>
    <xf numFmtId="0" fontId="2" fillId="2" borderId="1" xfId="0" applyFont="1" applyFill="1" applyBorder="1" applyAlignment="1">
      <alignment horizontal="right" vertical="top" wrapText="1"/>
    </xf>
    <xf numFmtId="0" fontId="2" fillId="2" borderId="13" xfId="0" applyFont="1" applyFill="1" applyBorder="1" applyAlignment="1">
      <alignment horizontal="right" vertical="top" wrapText="1"/>
    </xf>
    <xf numFmtId="0" fontId="1" fillId="0" borderId="0" xfId="0" applyFont="1" applyFill="1" applyBorder="1" applyAlignment="1">
      <alignment horizontal="center" vertical="center"/>
    </xf>
    <xf numFmtId="0" fontId="2" fillId="0" borderId="0" xfId="0" applyFont="1" applyFill="1" applyAlignment="1">
      <alignment horizontal="center" vertical="center"/>
    </xf>
    <xf numFmtId="3" fontId="8" fillId="0" borderId="0" xfId="0" applyNumberFormat="1" applyFont="1" applyFill="1" applyBorder="1" applyAlignment="1">
      <alignment vertical="top"/>
    </xf>
    <xf numFmtId="49" fontId="2" fillId="2" borderId="9" xfId="0" applyNumberFormat="1" applyFont="1" applyFill="1" applyBorder="1" applyAlignment="1">
      <alignment vertical="top" wrapText="1"/>
    </xf>
    <xf numFmtId="49" fontId="1" fillId="2" borderId="9" xfId="0" applyNumberFormat="1" applyFont="1" applyFill="1" applyBorder="1" applyAlignment="1">
      <alignment vertical="top" wrapText="1"/>
    </xf>
    <xf numFmtId="49" fontId="2" fillId="2" borderId="9" xfId="0" applyNumberFormat="1" applyFont="1" applyFill="1" applyBorder="1" applyAlignment="1">
      <alignment wrapText="1"/>
    </xf>
    <xf numFmtId="49" fontId="1" fillId="2" borderId="9" xfId="0" applyNumberFormat="1" applyFont="1" applyFill="1" applyBorder="1" applyAlignment="1">
      <alignment wrapText="1"/>
    </xf>
    <xf numFmtId="49" fontId="1" fillId="2" borderId="16" xfId="0" applyNumberFormat="1" applyFont="1" applyFill="1" applyBorder="1" applyAlignment="1">
      <alignment vertical="top" wrapText="1"/>
    </xf>
    <xf numFmtId="0" fontId="8" fillId="2" borderId="24" xfId="0" applyFont="1" applyFill="1" applyBorder="1" applyAlignment="1">
      <alignment horizontal="center" vertical="center"/>
    </xf>
    <xf numFmtId="4" fontId="2" fillId="0" borderId="0" xfId="0" applyNumberFormat="1" applyFont="1" applyFill="1" applyBorder="1" applyAlignment="1">
      <alignment vertical="top"/>
    </xf>
    <xf numFmtId="3" fontId="16" fillId="2" borderId="16" xfId="0" applyNumberFormat="1" applyFont="1" applyFill="1" applyBorder="1" applyAlignment="1">
      <alignment horizontal="center" vertical="center" wrapText="1"/>
    </xf>
    <xf numFmtId="3" fontId="16" fillId="2" borderId="1" xfId="2" applyNumberFormat="1" applyFont="1" applyFill="1" applyBorder="1" applyAlignment="1">
      <alignment horizontal="center" vertical="center" wrapText="1"/>
    </xf>
    <xf numFmtId="0" fontId="31" fillId="2" borderId="18" xfId="0" applyFont="1" applyFill="1" applyBorder="1" applyAlignment="1">
      <alignment horizontal="center" vertical="center" wrapText="1"/>
    </xf>
    <xf numFmtId="0" fontId="31" fillId="2" borderId="15" xfId="0" applyFont="1" applyFill="1" applyBorder="1" applyAlignment="1">
      <alignment horizontal="center" vertical="center" wrapText="1"/>
    </xf>
    <xf numFmtId="0" fontId="8" fillId="0" borderId="0" xfId="0" applyFont="1" applyFill="1" applyBorder="1" applyAlignment="1">
      <alignment wrapText="1"/>
    </xf>
    <xf numFmtId="0" fontId="33" fillId="0" borderId="0" xfId="5" applyFill="1" applyBorder="1" applyAlignment="1">
      <alignment horizontal="center" vertical="center" wrapText="1"/>
    </xf>
    <xf numFmtId="3" fontId="31" fillId="2" borderId="9" xfId="0" applyNumberFormat="1" applyFont="1" applyFill="1" applyBorder="1" applyAlignment="1">
      <alignment horizontal="center" vertical="center" wrapText="1"/>
    </xf>
    <xf numFmtId="3" fontId="16" fillId="2" borderId="2" xfId="0" applyNumberFormat="1" applyFont="1" applyFill="1" applyBorder="1" applyAlignment="1">
      <alignment horizontal="center" vertical="center" wrapText="1"/>
    </xf>
    <xf numFmtId="49" fontId="17" fillId="0" borderId="0" xfId="0" applyNumberFormat="1" applyFont="1" applyBorder="1" applyAlignment="1">
      <alignment horizontal="left" wrapText="1"/>
    </xf>
    <xf numFmtId="0" fontId="35" fillId="0" borderId="0" xfId="0" applyFont="1"/>
    <xf numFmtId="0" fontId="8" fillId="0" borderId="11" xfId="0" applyFont="1" applyFill="1" applyBorder="1" applyAlignment="1">
      <alignment vertical="top" wrapText="1"/>
    </xf>
    <xf numFmtId="0" fontId="8" fillId="0" borderId="11" xfId="0" applyFont="1" applyFill="1" applyBorder="1" applyAlignment="1">
      <alignment vertical="top"/>
    </xf>
    <xf numFmtId="0" fontId="8" fillId="0" borderId="0" xfId="0" applyFont="1" applyFill="1" applyBorder="1" applyAlignment="1">
      <alignment vertical="top"/>
    </xf>
    <xf numFmtId="3" fontId="2" fillId="0" borderId="9" xfId="0" applyNumberFormat="1" applyFont="1" applyFill="1" applyBorder="1" applyAlignment="1">
      <alignment vertical="top"/>
    </xf>
    <xf numFmtId="3" fontId="1" fillId="0" borderId="9" xfId="0" applyNumberFormat="1" applyFont="1" applyFill="1" applyBorder="1" applyAlignment="1">
      <alignment vertical="top"/>
    </xf>
    <xf numFmtId="3" fontId="1" fillId="0" borderId="16" xfId="0" applyNumberFormat="1" applyFont="1" applyFill="1" applyBorder="1" applyAlignment="1">
      <alignment vertical="top"/>
    </xf>
    <xf numFmtId="166" fontId="1" fillId="0" borderId="0" xfId="0" applyNumberFormat="1" applyFont="1" applyFill="1" applyBorder="1" applyAlignment="1">
      <alignment vertical="top"/>
    </xf>
    <xf numFmtId="166" fontId="1" fillId="0" borderId="1" xfId="0" applyNumberFormat="1" applyFont="1" applyFill="1" applyBorder="1" applyAlignment="1">
      <alignment vertical="top"/>
    </xf>
    <xf numFmtId="10" fontId="1" fillId="0" borderId="0" xfId="3" applyNumberFormat="1" applyFont="1" applyFill="1" applyBorder="1" applyAlignment="1">
      <alignment vertical="center"/>
    </xf>
    <xf numFmtId="10" fontId="1" fillId="0" borderId="1" xfId="3" applyNumberFormat="1" applyFont="1" applyFill="1" applyBorder="1" applyAlignment="1">
      <alignment vertical="center"/>
    </xf>
    <xf numFmtId="0" fontId="11" fillId="0" borderId="0" xfId="1" applyFont="1" applyFill="1" applyAlignment="1" applyProtection="1">
      <alignment horizontal="left" vertical="top" wrapText="1"/>
    </xf>
    <xf numFmtId="49" fontId="1" fillId="0" borderId="0" xfId="0" applyNumberFormat="1" applyFont="1" applyAlignment="1">
      <alignment horizontal="left" wrapText="1"/>
    </xf>
    <xf numFmtId="49" fontId="8" fillId="2" borderId="3" xfId="0" applyNumberFormat="1" applyFont="1" applyFill="1" applyBorder="1" applyAlignment="1">
      <alignment horizontal="center" wrapText="1"/>
    </xf>
    <xf numFmtId="3" fontId="16" fillId="2" borderId="2" xfId="0" applyNumberFormat="1" applyFont="1" applyFill="1" applyBorder="1" applyAlignment="1">
      <alignment horizontal="center" vertical="center" wrapText="1"/>
    </xf>
    <xf numFmtId="3" fontId="16" fillId="2" borderId="0" xfId="0" applyNumberFormat="1" applyFont="1" applyFill="1" applyBorder="1" applyAlignment="1">
      <alignment horizontal="center" vertical="center" wrapText="1"/>
    </xf>
    <xf numFmtId="3" fontId="16" fillId="2" borderId="1" xfId="0" applyNumberFormat="1" applyFont="1" applyFill="1" applyBorder="1" applyAlignment="1">
      <alignment horizontal="center" vertical="center" wrapText="1"/>
    </xf>
    <xf numFmtId="49" fontId="2" fillId="0" borderId="0" xfId="0" applyNumberFormat="1" applyFont="1" applyBorder="1" applyAlignment="1">
      <alignment horizontal="left" wrapText="1"/>
    </xf>
    <xf numFmtId="49" fontId="17" fillId="0" borderId="0" xfId="0" applyNumberFormat="1" applyFont="1" applyBorder="1" applyAlignment="1">
      <alignment horizontal="left" wrapText="1"/>
    </xf>
    <xf numFmtId="49" fontId="1" fillId="0" borderId="0" xfId="0" applyNumberFormat="1" applyFont="1" applyBorder="1" applyAlignment="1">
      <alignment horizontal="left" wrapText="1"/>
    </xf>
    <xf numFmtId="49" fontId="32" fillId="0" borderId="0" xfId="0" applyNumberFormat="1" applyFont="1" applyBorder="1" applyAlignment="1">
      <alignment horizontal="left" wrapText="1"/>
    </xf>
    <xf numFmtId="49" fontId="1" fillId="0" borderId="0" xfId="0" applyNumberFormat="1" applyFont="1" applyAlignment="1">
      <alignment horizontal="left" vertical="top" wrapText="1"/>
    </xf>
    <xf numFmtId="0" fontId="8" fillId="0" borderId="11"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11" xfId="0" applyFont="1" applyFill="1" applyBorder="1" applyAlignment="1">
      <alignment horizontal="left" vertical="center"/>
    </xf>
    <xf numFmtId="0" fontId="8" fillId="0" borderId="0" xfId="0" applyFont="1" applyFill="1" applyBorder="1" applyAlignment="1">
      <alignment horizontal="left" vertical="center"/>
    </xf>
    <xf numFmtId="0" fontId="8" fillId="0" borderId="12" xfId="0" applyFont="1" applyFill="1" applyBorder="1" applyAlignment="1">
      <alignment horizontal="left" vertical="center"/>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8" fillId="2" borderId="2" xfId="0" applyFont="1" applyFill="1" applyBorder="1" applyAlignment="1">
      <alignment horizontal="center" vertical="center"/>
    </xf>
    <xf numFmtId="0" fontId="31" fillId="2" borderId="3" xfId="0" applyFont="1" applyFill="1" applyBorder="1" applyAlignment="1">
      <alignment horizontal="center" vertical="center" wrapText="1"/>
    </xf>
    <xf numFmtId="0" fontId="31" fillId="2" borderId="0" xfId="0" applyFont="1" applyFill="1" applyBorder="1" applyAlignment="1">
      <alignment horizontal="center" vertical="center" wrapText="1"/>
    </xf>
    <xf numFmtId="0" fontId="31" fillId="2" borderId="1" xfId="0" applyFont="1" applyFill="1" applyBorder="1" applyAlignment="1">
      <alignment horizontal="center" vertical="center" wrapText="1"/>
    </xf>
    <xf numFmtId="49" fontId="1" fillId="0" borderId="0" xfId="0" applyNumberFormat="1" applyFont="1" applyAlignment="1">
      <alignment horizontal="left" vertical="top" wrapText="1" indent="2"/>
    </xf>
    <xf numFmtId="49" fontId="2" fillId="0" borderId="0" xfId="0" applyNumberFormat="1" applyFont="1" applyAlignment="1">
      <alignment horizontal="left" vertical="top" wrapText="1"/>
    </xf>
    <xf numFmtId="0" fontId="2" fillId="2" borderId="6"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8" fillId="0" borderId="11" xfId="0" applyFont="1" applyFill="1" applyBorder="1" applyAlignment="1">
      <alignment horizontal="left" vertical="top"/>
    </xf>
    <xf numFmtId="0" fontId="8" fillId="0" borderId="0" xfId="0" applyFont="1" applyFill="1" applyBorder="1" applyAlignment="1">
      <alignment horizontal="left" vertical="top"/>
    </xf>
    <xf numFmtId="0" fontId="31" fillId="2" borderId="31" xfId="0" applyFont="1" applyFill="1" applyBorder="1" applyAlignment="1">
      <alignment horizontal="center" vertical="center" wrapText="1"/>
    </xf>
    <xf numFmtId="0" fontId="31" fillId="2" borderId="32" xfId="0" applyFont="1" applyFill="1" applyBorder="1" applyAlignment="1">
      <alignment horizontal="center" vertical="center" wrapText="1"/>
    </xf>
    <xf numFmtId="0" fontId="1" fillId="0" borderId="0" xfId="0" applyFont="1" applyAlignment="1">
      <alignment horizontal="left" vertical="top" wrapText="1"/>
    </xf>
    <xf numFmtId="0" fontId="8" fillId="0" borderId="0" xfId="0" applyFont="1" applyFill="1" applyBorder="1" applyAlignment="1">
      <alignment horizontal="left"/>
    </xf>
    <xf numFmtId="3" fontId="31" fillId="3" borderId="34" xfId="0" applyNumberFormat="1" applyFont="1" applyFill="1" applyBorder="1" applyAlignment="1">
      <alignment horizontal="center" vertical="center" wrapText="1"/>
    </xf>
    <xf numFmtId="3" fontId="31" fillId="3" borderId="26" xfId="0" applyNumberFormat="1" applyFont="1" applyFill="1" applyBorder="1" applyAlignment="1">
      <alignment horizontal="center" vertical="center" wrapText="1"/>
    </xf>
    <xf numFmtId="3" fontId="31" fillId="3" borderId="27" xfId="0" applyNumberFormat="1" applyFont="1" applyFill="1" applyBorder="1" applyAlignment="1">
      <alignment horizontal="center" vertical="center" wrapText="1"/>
    </xf>
    <xf numFmtId="3" fontId="31" fillId="3" borderId="28" xfId="0" applyNumberFormat="1" applyFont="1" applyFill="1" applyBorder="1" applyAlignment="1">
      <alignment horizontal="center" vertical="center" wrapText="1"/>
    </xf>
    <xf numFmtId="0" fontId="8" fillId="0" borderId="0" xfId="0" applyFont="1" applyFill="1" applyBorder="1" applyAlignment="1">
      <alignment horizontal="left" vertical="center" wrapText="1"/>
    </xf>
    <xf numFmtId="49" fontId="1" fillId="0" borderId="0" xfId="4" applyNumberFormat="1" applyFont="1" applyFill="1" applyAlignment="1">
      <alignment horizontal="left" wrapText="1"/>
    </xf>
    <xf numFmtId="0" fontId="2" fillId="3" borderId="9"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22"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23" xfId="0" applyFont="1" applyFill="1" applyBorder="1" applyAlignment="1">
      <alignment horizontal="center" vertical="center" wrapText="1"/>
    </xf>
    <xf numFmtId="49" fontId="2" fillId="0" borderId="0" xfId="0" applyNumberFormat="1" applyFont="1" applyFill="1" applyAlignment="1">
      <alignment horizontal="left" vertical="top" wrapText="1"/>
    </xf>
    <xf numFmtId="49" fontId="1" fillId="0" borderId="0" xfId="0" applyNumberFormat="1" applyFont="1" applyFill="1" applyAlignment="1">
      <alignment horizontal="left" vertical="top" wrapText="1"/>
    </xf>
    <xf numFmtId="4" fontId="31" fillId="2" borderId="31" xfId="0" applyNumberFormat="1" applyFont="1" applyFill="1" applyBorder="1" applyAlignment="1">
      <alignment horizontal="center" vertical="center" wrapText="1"/>
    </xf>
    <xf numFmtId="4" fontId="31" fillId="2" borderId="32" xfId="0" applyNumberFormat="1" applyFont="1" applyFill="1" applyBorder="1" applyAlignment="1">
      <alignment horizontal="center" vertical="center" wrapText="1"/>
    </xf>
    <xf numFmtId="4" fontId="16" fillId="2" borderId="31" xfId="0" applyNumberFormat="1" applyFont="1" applyFill="1" applyBorder="1" applyAlignment="1">
      <alignment horizontal="center" vertical="center" wrapText="1"/>
    </xf>
    <xf numFmtId="4" fontId="16" fillId="2" borderId="32" xfId="0" applyNumberFormat="1" applyFont="1" applyFill="1" applyBorder="1" applyAlignment="1">
      <alignment horizontal="center" vertical="center" wrapText="1"/>
    </xf>
    <xf numFmtId="49" fontId="17" fillId="0" borderId="0" xfId="0" applyNumberFormat="1" applyFont="1" applyAlignment="1">
      <alignment horizontal="left" vertical="top" wrapText="1"/>
    </xf>
    <xf numFmtId="0" fontId="2" fillId="2" borderId="6" xfId="0" applyFont="1" applyFill="1" applyBorder="1" applyAlignment="1">
      <alignment horizontal="center"/>
    </xf>
    <xf numFmtId="0" fontId="2" fillId="2" borderId="2" xfId="0" applyFont="1" applyFill="1" applyBorder="1" applyAlignment="1">
      <alignment horizontal="center"/>
    </xf>
    <xf numFmtId="0" fontId="2" fillId="2" borderId="4" xfId="0" applyFont="1" applyFill="1" applyBorder="1" applyAlignment="1">
      <alignment horizontal="center"/>
    </xf>
    <xf numFmtId="3" fontId="31" fillId="2" borderId="31" xfId="0" applyNumberFormat="1" applyFont="1" applyFill="1" applyBorder="1" applyAlignment="1">
      <alignment horizontal="center" vertical="center"/>
    </xf>
    <xf numFmtId="3" fontId="31" fillId="2" borderId="32" xfId="0" applyNumberFormat="1" applyFont="1" applyFill="1" applyBorder="1" applyAlignment="1">
      <alignment horizontal="center" vertical="center"/>
    </xf>
    <xf numFmtId="0" fontId="2" fillId="2" borderId="11"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 xfId="0" applyFont="1" applyFill="1" applyBorder="1" applyAlignment="1">
      <alignment horizontal="center" vertical="center" wrapText="1"/>
    </xf>
    <xf numFmtId="3" fontId="31" fillId="2" borderId="31" xfId="0" applyNumberFormat="1" applyFont="1" applyFill="1" applyBorder="1" applyAlignment="1">
      <alignment horizontal="center" vertical="center" wrapText="1"/>
    </xf>
    <xf numFmtId="3" fontId="31" fillId="2" borderId="32" xfId="0" applyNumberFormat="1" applyFont="1" applyFill="1" applyBorder="1" applyAlignment="1">
      <alignment horizontal="center" vertical="center" wrapText="1"/>
    </xf>
    <xf numFmtId="0" fontId="8" fillId="2" borderId="6" xfId="0" applyFont="1" applyFill="1" applyBorder="1" applyAlignment="1">
      <alignment horizontal="center" vertical="top"/>
    </xf>
    <xf numFmtId="0" fontId="8" fillId="2" borderId="2" xfId="0" applyFont="1" applyFill="1" applyBorder="1" applyAlignment="1">
      <alignment horizontal="center" vertical="top"/>
    </xf>
    <xf numFmtId="0" fontId="8" fillId="2" borderId="4" xfId="0" applyFont="1" applyFill="1" applyBorder="1" applyAlignment="1">
      <alignment horizontal="center" vertical="top"/>
    </xf>
    <xf numFmtId="3" fontId="16" fillId="2" borderId="31" xfId="0" applyNumberFormat="1" applyFont="1" applyFill="1" applyBorder="1" applyAlignment="1">
      <alignment horizontal="center" vertical="center" wrapText="1"/>
    </xf>
    <xf numFmtId="3" fontId="16" fillId="2" borderId="32" xfId="0" applyNumberFormat="1" applyFont="1" applyFill="1" applyBorder="1" applyAlignment="1">
      <alignment horizontal="center" vertical="center" wrapText="1"/>
    </xf>
    <xf numFmtId="0" fontId="8" fillId="2" borderId="6" xfId="0" applyFont="1" applyFill="1" applyBorder="1" applyAlignment="1">
      <alignment horizontal="center" vertical="center"/>
    </xf>
    <xf numFmtId="0" fontId="8" fillId="2" borderId="4" xfId="0" applyFont="1" applyFill="1" applyBorder="1" applyAlignment="1">
      <alignment horizontal="center" vertical="center"/>
    </xf>
    <xf numFmtId="4" fontId="1" fillId="0" borderId="0" xfId="0" applyNumberFormat="1" applyFont="1" applyFill="1" applyBorder="1" applyAlignment="1">
      <alignment vertical="top"/>
    </xf>
    <xf numFmtId="169" fontId="2" fillId="0" borderId="0" xfId="3" applyNumberFormat="1" applyFont="1" applyFill="1" applyBorder="1" applyAlignment="1">
      <alignment vertical="top"/>
    </xf>
    <xf numFmtId="4" fontId="1" fillId="0" borderId="1" xfId="0" applyNumberFormat="1" applyFont="1" applyFill="1" applyBorder="1" applyAlignment="1">
      <alignment vertical="top"/>
    </xf>
    <xf numFmtId="170" fontId="1" fillId="0" borderId="0" xfId="3" applyNumberFormat="1" applyFont="1" applyFill="1" applyBorder="1" applyAlignment="1">
      <alignment vertical="top"/>
    </xf>
    <xf numFmtId="4" fontId="2" fillId="0" borderId="10" xfId="0" applyNumberFormat="1" applyFont="1" applyFill="1" applyBorder="1" applyAlignment="1">
      <alignment vertical="top"/>
    </xf>
    <xf numFmtId="4" fontId="1" fillId="0" borderId="10" xfId="0" applyNumberFormat="1" applyFont="1" applyFill="1" applyBorder="1" applyAlignment="1">
      <alignment vertical="top"/>
    </xf>
    <xf numFmtId="4" fontId="1" fillId="0" borderId="35" xfId="0" applyNumberFormat="1" applyFont="1" applyFill="1" applyBorder="1" applyAlignment="1">
      <alignment vertical="top"/>
    </xf>
    <xf numFmtId="169" fontId="1" fillId="0" borderId="1" xfId="3" applyNumberFormat="1" applyFont="1" applyFill="1" applyBorder="1" applyAlignment="1">
      <alignment vertical="top"/>
    </xf>
    <xf numFmtId="3" fontId="2" fillId="2" borderId="6" xfId="0" applyNumberFormat="1" applyFont="1" applyFill="1" applyBorder="1" applyAlignment="1">
      <alignment horizontal="right" vertical="center"/>
    </xf>
    <xf numFmtId="3" fontId="36" fillId="0" borderId="2" xfId="5" applyNumberFormat="1" applyFont="1" applyFill="1" applyBorder="1" applyAlignment="1">
      <alignment vertical="center"/>
    </xf>
    <xf numFmtId="42" fontId="36" fillId="0" borderId="2" xfId="5" applyNumberFormat="1" applyFont="1" applyFill="1" applyBorder="1" applyAlignment="1">
      <alignment vertical="center"/>
    </xf>
    <xf numFmtId="3" fontId="36" fillId="0" borderId="6" xfId="5" applyNumberFormat="1" applyFont="1" applyFill="1" applyBorder="1" applyAlignment="1">
      <alignment vertical="center"/>
    </xf>
    <xf numFmtId="164" fontId="36" fillId="0" borderId="4" xfId="5" applyNumberFormat="1" applyFont="1" applyFill="1" applyBorder="1" applyAlignment="1">
      <alignment vertical="center"/>
    </xf>
    <xf numFmtId="0" fontId="5" fillId="0" borderId="0" xfId="1" applyFill="1" applyAlignment="1" applyProtection="1">
      <alignment horizontal="left" vertical="center"/>
    </xf>
  </cellXfs>
  <cellStyles count="6">
    <cellStyle name="Bad" xfId="5" builtinId="27"/>
    <cellStyle name="Good" xfId="4" builtinId="26"/>
    <cellStyle name="Hyperlink" xfId="1" builtinId="8"/>
    <cellStyle name="Normal" xfId="0" builtinId="0"/>
    <cellStyle name="Normal 2" xfId="2" xr:uid="{00000000-0005-0000-0000-00000200000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Pt>
            <c:idx val="28"/>
            <c:invertIfNegative val="0"/>
            <c:bubble3D val="0"/>
            <c:spPr>
              <a:solidFill>
                <a:srgbClr val="FF6600"/>
              </a:solidFill>
              <a:ln w="3175">
                <a:solidFill>
                  <a:srgbClr val="000000"/>
                </a:solidFill>
                <a:prstDash val="solid"/>
              </a:ln>
            </c:spPr>
            <c:extLst>
              <c:ext xmlns:c16="http://schemas.microsoft.com/office/drawing/2014/chart" uri="{C3380CC4-5D6E-409C-BE32-E72D297353CC}">
                <c16:uniqueId val="{00000000-6078-461A-AD29-81BE66836FBC}"/>
              </c:ext>
            </c:extLst>
          </c:dPt>
          <c:val>
            <c:numLit>
              <c:formatCode>General</c:formatCode>
              <c:ptCount val="1"/>
              <c:pt idx="0">
                <c:v>0</c:v>
              </c:pt>
            </c:numLit>
          </c:val>
          <c:extLst>
            <c:ext xmlns:c16="http://schemas.microsoft.com/office/drawing/2014/chart" uri="{C3380CC4-5D6E-409C-BE32-E72D297353CC}">
              <c16:uniqueId val="{00000001-6078-461A-AD29-81BE66836FBC}"/>
            </c:ext>
          </c:extLst>
        </c:ser>
        <c:dLbls>
          <c:showLegendKey val="0"/>
          <c:showVal val="0"/>
          <c:showCatName val="0"/>
          <c:showSerName val="0"/>
          <c:showPercent val="0"/>
          <c:showBubbleSize val="0"/>
        </c:dLbls>
        <c:gapWidth val="150"/>
        <c:axId val="460387072"/>
        <c:axId val="1"/>
      </c:barChart>
      <c:catAx>
        <c:axId val="46038707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bg-BG"/>
          </a:p>
        </c:txPr>
        <c:crossAx val="1"/>
        <c:crosses val="autoZero"/>
        <c:auto val="1"/>
        <c:lblAlgn val="ctr"/>
        <c:lblOffset val="100"/>
        <c:tickMarkSkip val="1"/>
        <c:noMultiLvlLbl val="0"/>
      </c:catAx>
      <c:valAx>
        <c:axId val="1"/>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bg-BG"/>
          </a:p>
        </c:txPr>
        <c:crossAx val="460387072"/>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bg-BG"/>
    </a:p>
  </c:txPr>
  <c:printSettings>
    <c:headerFooter alignWithMargins="0"/>
    <c:pageMargins b="1" l="0.75" r="0.75" t="1" header="0.5" footer="0.5"/>
    <c:pageSetup paperSize="9" orientation="landscape" horizontalDpi="-2" verticalDpi="-2"/>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38100</xdr:rowOff>
    </xdr:from>
    <xdr:to>
      <xdr:col>0</xdr:col>
      <xdr:colOff>962025</xdr:colOff>
      <xdr:row>5</xdr:row>
      <xdr:rowOff>19050</xdr:rowOff>
    </xdr:to>
    <xdr:pic>
      <xdr:nvPicPr>
        <xdr:cNvPr id="1930" name="Picture 1" descr="Tzetno_s_NOI">
          <a:extLst>
            <a:ext uri="{FF2B5EF4-FFF2-40B4-BE49-F238E27FC236}">
              <a16:creationId xmlns:a16="http://schemas.microsoft.com/office/drawing/2014/main" id="{54C5C684-C43D-4E59-9373-E2325ACC35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8100"/>
          <a:ext cx="96202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2</xdr:row>
      <xdr:rowOff>161925</xdr:rowOff>
    </xdr:from>
    <xdr:to>
      <xdr:col>5</xdr:col>
      <xdr:colOff>0</xdr:colOff>
      <xdr:row>36</xdr:row>
      <xdr:rowOff>0</xdr:rowOff>
    </xdr:to>
    <xdr:graphicFrame macro="">
      <xdr:nvGraphicFramePr>
        <xdr:cNvPr id="7050" name="Chart 1">
          <a:extLst>
            <a:ext uri="{FF2B5EF4-FFF2-40B4-BE49-F238E27FC236}">
              <a16:creationId xmlns:a16="http://schemas.microsoft.com/office/drawing/2014/main" id="{1A0A5A67-ECFF-4F38-8759-E59F3F2460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8"/>
  <sheetViews>
    <sheetView tabSelected="1" zoomScaleNormal="100" zoomScaleSheetLayoutView="96" workbookViewId="0">
      <selection activeCell="B47" sqref="B47"/>
    </sheetView>
  </sheetViews>
  <sheetFormatPr defaultRowHeight="12.75" x14ac:dyDescent="0.2"/>
  <cols>
    <col min="1" max="1" width="85.7109375" style="14" customWidth="1"/>
    <col min="2" max="16384" width="9.140625" style="14"/>
  </cols>
  <sheetData>
    <row r="1" spans="1:3" ht="20.25" x14ac:dyDescent="0.2">
      <c r="A1" s="24" t="s">
        <v>88</v>
      </c>
    </row>
    <row r="2" spans="1:3" ht="20.25" x14ac:dyDescent="0.3">
      <c r="A2" s="25" t="s">
        <v>94</v>
      </c>
    </row>
    <row r="7" spans="1:3" ht="20.25" x14ac:dyDescent="0.2">
      <c r="A7" s="24" t="s">
        <v>84</v>
      </c>
    </row>
    <row r="8" spans="1:3" ht="40.5" x14ac:dyDescent="0.2">
      <c r="A8" s="33" t="s">
        <v>85</v>
      </c>
    </row>
    <row r="9" spans="1:3" ht="15" x14ac:dyDescent="0.2">
      <c r="A9" s="26" t="s">
        <v>362</v>
      </c>
    </row>
    <row r="10" spans="1:3" ht="15" x14ac:dyDescent="0.2">
      <c r="A10" s="26" t="s">
        <v>361</v>
      </c>
    </row>
    <row r="11" spans="1:3" ht="15" x14ac:dyDescent="0.2">
      <c r="A11" s="26"/>
    </row>
    <row r="12" spans="1:3" ht="71.25" x14ac:dyDescent="0.2">
      <c r="A12" s="27" t="s">
        <v>86</v>
      </c>
    </row>
    <row r="13" spans="1:3" ht="42.75" x14ac:dyDescent="0.2">
      <c r="A13" s="27" t="s">
        <v>119</v>
      </c>
    </row>
    <row r="14" spans="1:3" ht="14.25" x14ac:dyDescent="0.2">
      <c r="A14" s="27"/>
    </row>
    <row r="15" spans="1:3" ht="14.25" x14ac:dyDescent="0.2">
      <c r="A15" s="38" t="s">
        <v>98</v>
      </c>
    </row>
    <row r="16" spans="1:3" ht="14.25" x14ac:dyDescent="0.2">
      <c r="A16" s="27"/>
      <c r="C16" s="61"/>
    </row>
    <row r="17" spans="1:7" ht="31.5" customHeight="1" x14ac:dyDescent="0.2">
      <c r="A17" s="28" t="s">
        <v>95</v>
      </c>
    </row>
    <row r="18" spans="1:7" ht="14.25" x14ac:dyDescent="0.2">
      <c r="A18" s="36" t="s">
        <v>99</v>
      </c>
    </row>
    <row r="19" spans="1:7" ht="14.25" x14ac:dyDescent="0.2">
      <c r="A19" s="36" t="s">
        <v>100</v>
      </c>
    </row>
    <row r="20" spans="1:7" ht="14.25" x14ac:dyDescent="0.2">
      <c r="A20" s="36" t="s">
        <v>101</v>
      </c>
    </row>
    <row r="21" spans="1:7" ht="14.25" x14ac:dyDescent="0.2">
      <c r="A21" s="36" t="s">
        <v>102</v>
      </c>
    </row>
    <row r="22" spans="1:7" ht="14.25" x14ac:dyDescent="0.2">
      <c r="A22" s="36" t="s">
        <v>103</v>
      </c>
    </row>
    <row r="23" spans="1:7" ht="14.25" x14ac:dyDescent="0.2">
      <c r="A23" s="36" t="s">
        <v>104</v>
      </c>
    </row>
    <row r="24" spans="1:7" ht="28.5" x14ac:dyDescent="0.2">
      <c r="A24" s="37" t="s">
        <v>105</v>
      </c>
    </row>
    <row r="25" spans="1:7" ht="42" customHeight="1" x14ac:dyDescent="0.2">
      <c r="A25" s="37" t="s">
        <v>106</v>
      </c>
    </row>
    <row r="26" spans="1:7" ht="42.75" x14ac:dyDescent="0.2">
      <c r="A26" s="37" t="s">
        <v>107</v>
      </c>
    </row>
    <row r="27" spans="1:7" ht="15" customHeight="1" x14ac:dyDescent="0.2">
      <c r="A27" s="27"/>
    </row>
    <row r="28" spans="1:7" ht="30" x14ac:dyDescent="0.25">
      <c r="A28" s="28" t="s">
        <v>96</v>
      </c>
      <c r="G28" s="329"/>
    </row>
    <row r="29" spans="1:7" ht="18.75" x14ac:dyDescent="0.25">
      <c r="A29" s="29" t="s">
        <v>108</v>
      </c>
      <c r="G29" s="329"/>
    </row>
    <row r="30" spans="1:7" ht="14.25" x14ac:dyDescent="0.2">
      <c r="A30" s="29" t="s">
        <v>109</v>
      </c>
    </row>
    <row r="31" spans="1:7" ht="14.25" x14ac:dyDescent="0.2">
      <c r="A31" s="29" t="s">
        <v>110</v>
      </c>
    </row>
    <row r="32" spans="1:7" ht="14.25" x14ac:dyDescent="0.2">
      <c r="A32" s="29" t="s">
        <v>111</v>
      </c>
    </row>
    <row r="33" spans="1:1" ht="14.25" x14ac:dyDescent="0.2">
      <c r="A33" s="29" t="s">
        <v>112</v>
      </c>
    </row>
    <row r="34" spans="1:1" ht="14.25" x14ac:dyDescent="0.2">
      <c r="A34" s="29" t="s">
        <v>113</v>
      </c>
    </row>
    <row r="35" spans="1:1" ht="30" customHeight="1" x14ac:dyDescent="0.2">
      <c r="A35" s="35" t="s">
        <v>116</v>
      </c>
    </row>
    <row r="36" spans="1:1" ht="14.25" x14ac:dyDescent="0.2">
      <c r="A36" s="29" t="s">
        <v>114</v>
      </c>
    </row>
    <row r="37" spans="1:1" ht="14.25" x14ac:dyDescent="0.2">
      <c r="A37" s="29" t="s">
        <v>115</v>
      </c>
    </row>
    <row r="38" spans="1:1" ht="14.25" x14ac:dyDescent="0.2">
      <c r="A38" s="29"/>
    </row>
    <row r="39" spans="1:1" ht="15" customHeight="1" x14ac:dyDescent="0.2">
      <c r="A39" s="28" t="s">
        <v>97</v>
      </c>
    </row>
    <row r="40" spans="1:1" ht="14.25" x14ac:dyDescent="0.2">
      <c r="A40" s="29" t="s">
        <v>117</v>
      </c>
    </row>
    <row r="41" spans="1:1" ht="14.25" x14ac:dyDescent="0.2">
      <c r="A41" s="29" t="s">
        <v>118</v>
      </c>
    </row>
    <row r="42" spans="1:1" ht="14.25" x14ac:dyDescent="0.2">
      <c r="A42" s="29" t="s">
        <v>284</v>
      </c>
    </row>
    <row r="43" spans="1:1" ht="14.25" x14ac:dyDescent="0.2">
      <c r="A43" s="29" t="s">
        <v>285</v>
      </c>
    </row>
    <row r="44" spans="1:1" ht="14.25" x14ac:dyDescent="0.2">
      <c r="A44" s="34"/>
    </row>
    <row r="45" spans="1:1" ht="42.75" x14ac:dyDescent="0.2">
      <c r="A45" s="27" t="s">
        <v>121</v>
      </c>
    </row>
    <row r="46" spans="1:1" ht="42.75" x14ac:dyDescent="0.2">
      <c r="A46" s="27" t="s">
        <v>120</v>
      </c>
    </row>
    <row r="47" spans="1:1" ht="71.25" x14ac:dyDescent="0.2">
      <c r="A47" s="27" t="s">
        <v>87</v>
      </c>
    </row>
    <row r="48" spans="1:1" ht="14.25" x14ac:dyDescent="0.2">
      <c r="A48" s="27"/>
    </row>
  </sheetData>
  <pageMargins left="0.70866141732283472" right="0.70866141732283472" top="0.94488188976377963" bottom="0.74803149606299213" header="0.31496062992125984" footer="0.31496062992125984"/>
  <pageSetup paperSize="9" scale="98" orientation="portrait" r:id="rId1"/>
  <headerFooter>
    <oddHeader>&amp;RКласификация на информацията
Ниво 0, TLP WHITE</oddHeader>
  </headerFooter>
  <rowBreaks count="1" manualBreakCount="1">
    <brk id="37"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Q20"/>
  <sheetViews>
    <sheetView zoomScaleNormal="100" zoomScaleSheetLayoutView="80" workbookViewId="0">
      <selection activeCell="C8" sqref="C8:H16"/>
    </sheetView>
  </sheetViews>
  <sheetFormatPr defaultRowHeight="12.75" x14ac:dyDescent="0.2"/>
  <cols>
    <col min="1" max="2" width="25.7109375" customWidth="1"/>
    <col min="3" max="9" width="15.7109375" customWidth="1"/>
    <col min="10" max="10" width="11.7109375" style="12" customWidth="1"/>
    <col min="11" max="11" width="9.7109375" bestFit="1" customWidth="1"/>
    <col min="14" max="14" width="12.5703125" customWidth="1"/>
  </cols>
  <sheetData>
    <row r="1" spans="1:17" s="5" customFormat="1" ht="15" customHeight="1" x14ac:dyDescent="0.2">
      <c r="A1" s="159" t="s">
        <v>64</v>
      </c>
      <c r="I1" s="90"/>
      <c r="J1" s="117"/>
      <c r="K1" s="117"/>
    </row>
    <row r="2" spans="1:17" s="5" customFormat="1" ht="15" customHeight="1" x14ac:dyDescent="0.2">
      <c r="A2" s="159"/>
      <c r="I2" s="90"/>
      <c r="J2" s="117"/>
      <c r="K2" s="117"/>
    </row>
    <row r="3" spans="1:17" s="5" customFormat="1" ht="15" customHeight="1" x14ac:dyDescent="0.2">
      <c r="A3" s="369" t="s">
        <v>336</v>
      </c>
      <c r="B3" s="369"/>
      <c r="C3" s="369"/>
      <c r="D3" s="369"/>
      <c r="E3" s="369"/>
      <c r="F3" s="369"/>
      <c r="I3" s="90"/>
      <c r="J3" s="117"/>
      <c r="K3" s="117"/>
    </row>
    <row r="4" spans="1:17" s="70" customFormat="1" ht="15" customHeight="1" x14ac:dyDescent="0.2">
      <c r="A4" s="378" t="s">
        <v>386</v>
      </c>
      <c r="B4" s="378"/>
      <c r="C4" s="378"/>
      <c r="D4" s="378"/>
      <c r="E4" s="378"/>
      <c r="F4" s="378"/>
      <c r="G4" s="378"/>
      <c r="H4" s="378"/>
      <c r="I4" s="378"/>
      <c r="J4" s="82"/>
      <c r="M4"/>
      <c r="N4"/>
      <c r="O4"/>
      <c r="P4"/>
      <c r="Q4"/>
    </row>
    <row r="5" spans="1:17" s="70" customFormat="1" ht="15" customHeight="1" x14ac:dyDescent="0.2">
      <c r="A5" s="66"/>
      <c r="B5" s="66"/>
      <c r="C5" s="205"/>
      <c r="D5" s="66"/>
      <c r="E5" s="66"/>
      <c r="F5" s="66"/>
      <c r="G5" s="66"/>
      <c r="H5" s="66"/>
      <c r="I5" s="66"/>
      <c r="J5" s="82"/>
      <c r="M5"/>
      <c r="N5"/>
      <c r="O5"/>
      <c r="P5"/>
      <c r="Q5"/>
    </row>
    <row r="6" spans="1:17" s="5" customFormat="1" ht="39.950000000000003" customHeight="1" x14ac:dyDescent="0.2">
      <c r="A6" s="322" t="s">
        <v>242</v>
      </c>
      <c r="B6" s="323" t="s">
        <v>171</v>
      </c>
      <c r="C6" s="138" t="s">
        <v>311</v>
      </c>
      <c r="D6" s="138" t="s">
        <v>312</v>
      </c>
      <c r="E6" s="138" t="s">
        <v>167</v>
      </c>
      <c r="F6" s="138" t="s">
        <v>168</v>
      </c>
      <c r="G6" s="138" t="s">
        <v>169</v>
      </c>
      <c r="H6" s="138" t="s">
        <v>170</v>
      </c>
      <c r="I6" s="128" t="s">
        <v>183</v>
      </c>
      <c r="J6" s="82"/>
      <c r="M6"/>
      <c r="N6"/>
      <c r="O6"/>
      <c r="P6"/>
      <c r="Q6"/>
    </row>
    <row r="7" spans="1:17" s="5" customFormat="1" ht="20.100000000000001" customHeight="1" x14ac:dyDescent="0.2">
      <c r="A7" s="128">
        <v>1</v>
      </c>
      <c r="B7" s="136">
        <v>2</v>
      </c>
      <c r="C7" s="212">
        <v>3</v>
      </c>
      <c r="D7" s="138">
        <v>4</v>
      </c>
      <c r="E7" s="138">
        <v>5</v>
      </c>
      <c r="F7" s="138">
        <v>6</v>
      </c>
      <c r="G7" s="138">
        <v>7</v>
      </c>
      <c r="H7" s="138">
        <v>8</v>
      </c>
      <c r="I7" s="208" t="s">
        <v>328</v>
      </c>
      <c r="J7" s="82"/>
      <c r="M7"/>
      <c r="N7"/>
      <c r="O7"/>
      <c r="P7"/>
      <c r="Q7"/>
    </row>
    <row r="8" spans="1:17" ht="30" customHeight="1" x14ac:dyDescent="0.2">
      <c r="A8" s="380" t="s">
        <v>180</v>
      </c>
      <c r="B8" s="203" t="s">
        <v>80</v>
      </c>
      <c r="C8" s="213">
        <v>2518</v>
      </c>
      <c r="D8" s="72">
        <v>141117</v>
      </c>
      <c r="E8" s="72">
        <v>497006</v>
      </c>
      <c r="F8" s="72">
        <v>299299</v>
      </c>
      <c r="G8" s="72">
        <v>89822</v>
      </c>
      <c r="H8" s="72">
        <v>80912</v>
      </c>
      <c r="I8" s="72">
        <f>SUM(C8:H8)</f>
        <v>1110674</v>
      </c>
      <c r="J8" s="202"/>
    </row>
    <row r="9" spans="1:17" ht="30" customHeight="1" x14ac:dyDescent="0.2">
      <c r="A9" s="380"/>
      <c r="B9" s="203" t="s">
        <v>81</v>
      </c>
      <c r="C9" s="72">
        <v>7630</v>
      </c>
      <c r="D9" s="72">
        <v>6082</v>
      </c>
      <c r="E9" s="72">
        <v>60027</v>
      </c>
      <c r="F9" s="72">
        <v>26568</v>
      </c>
      <c r="G9" s="72">
        <v>215540</v>
      </c>
      <c r="H9" s="72">
        <v>9923</v>
      </c>
      <c r="I9" s="72">
        <f>SUM(C9:H9)</f>
        <v>325770</v>
      </c>
      <c r="J9" s="202"/>
      <c r="N9" s="42"/>
    </row>
    <row r="10" spans="1:17" ht="20.100000000000001" customHeight="1" thickBot="1" x14ac:dyDescent="0.25">
      <c r="A10" s="380"/>
      <c r="B10" s="306" t="s">
        <v>346</v>
      </c>
      <c r="C10" s="72">
        <v>10148</v>
      </c>
      <c r="D10" s="72">
        <v>147199</v>
      </c>
      <c r="E10" s="72">
        <v>557033</v>
      </c>
      <c r="F10" s="72">
        <v>325867</v>
      </c>
      <c r="G10" s="72">
        <v>305362</v>
      </c>
      <c r="H10" s="72">
        <v>90835</v>
      </c>
      <c r="I10" s="72">
        <f>SUM(I8:I9)</f>
        <v>1436444</v>
      </c>
      <c r="J10" s="202"/>
    </row>
    <row r="11" spans="1:17" ht="30" customHeight="1" x14ac:dyDescent="0.2">
      <c r="A11" s="383" t="s">
        <v>247</v>
      </c>
      <c r="B11" s="204" t="s">
        <v>80</v>
      </c>
      <c r="C11" s="72">
        <v>132534</v>
      </c>
      <c r="D11" s="72">
        <v>15876</v>
      </c>
      <c r="E11" s="72">
        <v>18975</v>
      </c>
      <c r="F11" s="72">
        <v>4191</v>
      </c>
      <c r="G11" s="72">
        <v>1866</v>
      </c>
      <c r="H11" s="72">
        <v>1730</v>
      </c>
      <c r="I11" s="72">
        <f>I14-I8</f>
        <v>175172</v>
      </c>
    </row>
    <row r="12" spans="1:17" ht="30" customHeight="1" x14ac:dyDescent="0.2">
      <c r="A12" s="384"/>
      <c r="B12" s="203" t="s">
        <v>81</v>
      </c>
      <c r="C12" s="72">
        <v>692</v>
      </c>
      <c r="D12" s="72">
        <v>247</v>
      </c>
      <c r="E12" s="72">
        <v>974</v>
      </c>
      <c r="F12" s="72">
        <v>504</v>
      </c>
      <c r="G12" s="72">
        <v>3476</v>
      </c>
      <c r="H12" s="72">
        <v>239</v>
      </c>
      <c r="I12" s="72">
        <f>I15-I9</f>
        <v>6132</v>
      </c>
    </row>
    <row r="13" spans="1:17" ht="20.100000000000001" customHeight="1" thickBot="1" x14ac:dyDescent="0.25">
      <c r="A13" s="385"/>
      <c r="B13" s="306" t="s">
        <v>346</v>
      </c>
      <c r="C13" s="72">
        <v>133226</v>
      </c>
      <c r="D13" s="72">
        <v>16123</v>
      </c>
      <c r="E13" s="72">
        <v>19949</v>
      </c>
      <c r="F13" s="72">
        <v>4695</v>
      </c>
      <c r="G13" s="72">
        <v>5342</v>
      </c>
      <c r="H13" s="72">
        <v>1969</v>
      </c>
      <c r="I13" s="72">
        <f>SUM(I11:I12)</f>
        <v>181304</v>
      </c>
    </row>
    <row r="14" spans="1:17" ht="30" customHeight="1" x14ac:dyDescent="0.2">
      <c r="A14" s="381" t="s">
        <v>176</v>
      </c>
      <c r="B14" s="204" t="s">
        <v>80</v>
      </c>
      <c r="C14" s="72">
        <v>135052</v>
      </c>
      <c r="D14" s="72">
        <v>156993</v>
      </c>
      <c r="E14" s="72">
        <v>515981</v>
      </c>
      <c r="F14" s="72">
        <v>303490</v>
      </c>
      <c r="G14" s="72">
        <v>91688</v>
      </c>
      <c r="H14" s="72">
        <v>82642</v>
      </c>
      <c r="I14" s="72">
        <f>SUM(C14:H14)</f>
        <v>1285846</v>
      </c>
    </row>
    <row r="15" spans="1:17" ht="30" customHeight="1" x14ac:dyDescent="0.2">
      <c r="A15" s="380"/>
      <c r="B15" s="203" t="s">
        <v>81</v>
      </c>
      <c r="C15" s="72">
        <v>8322</v>
      </c>
      <c r="D15" s="72">
        <v>6329</v>
      </c>
      <c r="E15" s="72">
        <v>61001</v>
      </c>
      <c r="F15" s="72">
        <v>27072</v>
      </c>
      <c r="G15" s="72">
        <v>219016</v>
      </c>
      <c r="H15" s="72">
        <v>10162</v>
      </c>
      <c r="I15" s="72">
        <f>SUM(C15:H15)</f>
        <v>331902</v>
      </c>
    </row>
    <row r="16" spans="1:17" ht="20.100000000000001" customHeight="1" x14ac:dyDescent="0.2">
      <c r="A16" s="382"/>
      <c r="B16" s="307" t="s">
        <v>346</v>
      </c>
      <c r="C16" s="137">
        <v>143374</v>
      </c>
      <c r="D16" s="137">
        <v>163322</v>
      </c>
      <c r="E16" s="137">
        <v>576982</v>
      </c>
      <c r="F16" s="137">
        <v>330562</v>
      </c>
      <c r="G16" s="137">
        <v>310704</v>
      </c>
      <c r="H16" s="137">
        <v>92804</v>
      </c>
      <c r="I16" s="137">
        <f>SUM(C16:H16)</f>
        <v>1617748</v>
      </c>
      <c r="J16"/>
    </row>
    <row r="17" spans="1:10" ht="9.9499999999999993" customHeight="1" x14ac:dyDescent="0.2">
      <c r="J17"/>
    </row>
    <row r="18" spans="1:10" ht="30" customHeight="1" x14ac:dyDescent="0.2">
      <c r="A18" s="379" t="s">
        <v>340</v>
      </c>
      <c r="B18" s="379"/>
      <c r="C18" s="379"/>
      <c r="D18" s="379"/>
      <c r="E18" s="379"/>
      <c r="F18" s="379"/>
      <c r="G18" s="379"/>
      <c r="H18" s="379"/>
      <c r="I18" s="379"/>
      <c r="J18"/>
    </row>
    <row r="19" spans="1:10" x14ac:dyDescent="0.2">
      <c r="J19"/>
    </row>
    <row r="20" spans="1:10" x14ac:dyDescent="0.2">
      <c r="J20"/>
    </row>
  </sheetData>
  <mergeCells count="6">
    <mergeCell ref="A3:F3"/>
    <mergeCell ref="A4:I4"/>
    <mergeCell ref="A18:I18"/>
    <mergeCell ref="A8:A10"/>
    <mergeCell ref="A14:A16"/>
    <mergeCell ref="A11:A13"/>
  </mergeCells>
  <hyperlinks>
    <hyperlink ref="A1" location="Съдържание!Print_Area" display="към съдържанието" xr:uid="{00000000-0004-0000-1100-000000000000}"/>
  </hyperlinks>
  <printOptions horizontalCentered="1"/>
  <pageMargins left="0.39370078740157483" right="0.39370078740157483" top="0.59055118110236227" bottom="0.39370078740157483" header="0.31496062992125984" footer="0.31496062992125984"/>
  <pageSetup paperSize="9" scale="88"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pageSetUpPr fitToPage="1"/>
  </sheetPr>
  <dimension ref="A1:P40"/>
  <sheetViews>
    <sheetView zoomScaleNormal="100" zoomScaleSheetLayoutView="87" workbookViewId="0">
      <selection activeCell="G9" sqref="G9:J36"/>
    </sheetView>
  </sheetViews>
  <sheetFormatPr defaultRowHeight="12.75" x14ac:dyDescent="0.2"/>
  <cols>
    <col min="1" max="1" width="18.7109375" style="70" customWidth="1"/>
    <col min="2" max="2" width="10.7109375" style="70" customWidth="1"/>
    <col min="3" max="3" width="12.7109375" style="70" customWidth="1"/>
    <col min="4" max="4" width="18.7109375" style="70" customWidth="1"/>
    <col min="5" max="5" width="12.7109375" style="70" customWidth="1"/>
    <col min="6" max="6" width="10.7109375" style="70" customWidth="1"/>
    <col min="7" max="7" width="10.7109375" style="82" customWidth="1"/>
    <col min="8" max="8" width="12.7109375" style="82" customWidth="1"/>
    <col min="9" max="9" width="18.7109375" style="70" customWidth="1"/>
    <col min="10" max="10" width="12.7109375" style="70" customWidth="1"/>
    <col min="11" max="12" width="10.7109375" style="70" customWidth="1"/>
    <col min="13" max="13" width="12.7109375" style="70" customWidth="1"/>
    <col min="14" max="14" width="18.7109375" style="70" customWidth="1"/>
    <col min="15" max="15" width="12.7109375" style="70" customWidth="1"/>
    <col min="16" max="16" width="10.7109375" style="70" customWidth="1"/>
    <col min="17" max="19" width="9.140625" style="70" customWidth="1"/>
    <col min="20" max="16384" width="9.140625" style="70"/>
  </cols>
  <sheetData>
    <row r="1" spans="1:16" ht="15" customHeight="1" x14ac:dyDescent="0.2">
      <c r="A1" s="159" t="s">
        <v>64</v>
      </c>
      <c r="B1" s="74"/>
      <c r="C1" s="74"/>
      <c r="D1" s="90"/>
      <c r="E1" s="90"/>
      <c r="F1" s="90"/>
    </row>
    <row r="2" spans="1:16" ht="15" customHeight="1" x14ac:dyDescent="0.2">
      <c r="A2" s="159"/>
      <c r="B2" s="263"/>
      <c r="C2" s="263"/>
      <c r="D2" s="90"/>
      <c r="E2" s="90"/>
      <c r="F2" s="90"/>
    </row>
    <row r="3" spans="1:16" ht="15" customHeight="1" x14ac:dyDescent="0.2">
      <c r="A3" s="369" t="s">
        <v>336</v>
      </c>
      <c r="B3" s="369"/>
      <c r="C3" s="369"/>
      <c r="D3" s="369"/>
      <c r="E3" s="369"/>
      <c r="F3" s="369"/>
    </row>
    <row r="4" spans="1:16" ht="30" customHeight="1" x14ac:dyDescent="0.2">
      <c r="A4" s="352" t="s">
        <v>387</v>
      </c>
      <c r="B4" s="352"/>
      <c r="C4" s="352"/>
      <c r="D4" s="352"/>
      <c r="E4" s="352"/>
      <c r="F4" s="352"/>
      <c r="G4" s="352"/>
      <c r="H4" s="352"/>
      <c r="I4" s="352"/>
      <c r="J4" s="352"/>
      <c r="K4" s="352"/>
    </row>
    <row r="5" spans="1:16" ht="15" customHeight="1" x14ac:dyDescent="0.2">
      <c r="A5" s="92"/>
      <c r="B5" s="92"/>
      <c r="C5" s="92"/>
      <c r="D5" s="92"/>
      <c r="E5" s="92"/>
      <c r="F5" s="74"/>
    </row>
    <row r="6" spans="1:16" s="311" customFormat="1" ht="15" customHeight="1" x14ac:dyDescent="0.2">
      <c r="A6" s="388" t="s">
        <v>334</v>
      </c>
      <c r="B6" s="365" t="s">
        <v>5</v>
      </c>
      <c r="C6" s="366"/>
      <c r="D6" s="366"/>
      <c r="E6" s="366"/>
      <c r="F6" s="367"/>
      <c r="G6" s="365" t="s">
        <v>319</v>
      </c>
      <c r="H6" s="366"/>
      <c r="I6" s="366"/>
      <c r="J6" s="366"/>
      <c r="K6" s="367"/>
      <c r="L6" s="365" t="s">
        <v>320</v>
      </c>
      <c r="M6" s="366"/>
      <c r="N6" s="366"/>
      <c r="O6" s="366"/>
      <c r="P6" s="367"/>
    </row>
    <row r="7" spans="1:16" ht="60" customHeight="1" x14ac:dyDescent="0.2">
      <c r="A7" s="389"/>
      <c r="B7" s="255" t="s">
        <v>261</v>
      </c>
      <c r="C7" s="141" t="s">
        <v>254</v>
      </c>
      <c r="D7" s="140" t="s">
        <v>240</v>
      </c>
      <c r="E7" s="142" t="s">
        <v>66</v>
      </c>
      <c r="F7" s="256" t="s">
        <v>136</v>
      </c>
      <c r="G7" s="255" t="s">
        <v>261</v>
      </c>
      <c r="H7" s="141" t="s">
        <v>254</v>
      </c>
      <c r="I7" s="140" t="s">
        <v>240</v>
      </c>
      <c r="J7" s="142" t="s">
        <v>66</v>
      </c>
      <c r="K7" s="256" t="s">
        <v>136</v>
      </c>
      <c r="L7" s="255" t="s">
        <v>261</v>
      </c>
      <c r="M7" s="141" t="s">
        <v>254</v>
      </c>
      <c r="N7" s="140" t="s">
        <v>240</v>
      </c>
      <c r="O7" s="142" t="s">
        <v>66</v>
      </c>
      <c r="P7" s="256" t="s">
        <v>136</v>
      </c>
    </row>
    <row r="8" spans="1:16" ht="20.100000000000001" customHeight="1" x14ac:dyDescent="0.2">
      <c r="A8" s="252">
        <v>1</v>
      </c>
      <c r="B8" s="257">
        <v>2</v>
      </c>
      <c r="C8" s="122">
        <v>3</v>
      </c>
      <c r="D8" s="122">
        <v>4</v>
      </c>
      <c r="E8" s="219">
        <v>5</v>
      </c>
      <c r="F8" s="258" t="s">
        <v>220</v>
      </c>
      <c r="G8" s="257">
        <v>7</v>
      </c>
      <c r="H8" s="122">
        <v>8</v>
      </c>
      <c r="I8" s="122">
        <v>9</v>
      </c>
      <c r="J8" s="219">
        <v>10</v>
      </c>
      <c r="K8" s="258" t="s">
        <v>321</v>
      </c>
      <c r="L8" s="257">
        <v>12</v>
      </c>
      <c r="M8" s="122">
        <v>13</v>
      </c>
      <c r="N8" s="122">
        <v>14</v>
      </c>
      <c r="O8" s="219">
        <v>15</v>
      </c>
      <c r="P8" s="258" t="s">
        <v>323</v>
      </c>
    </row>
    <row r="9" spans="1:16" ht="15" customHeight="1" x14ac:dyDescent="0.2">
      <c r="A9" s="253" t="s">
        <v>33</v>
      </c>
      <c r="B9" s="221">
        <f>G9+L9</f>
        <v>28579</v>
      </c>
      <c r="C9" s="72">
        <f>H9+M9</f>
        <v>43395</v>
      </c>
      <c r="D9" s="80">
        <f>I9+N9</f>
        <v>11815535.439999999</v>
      </c>
      <c r="E9" s="72">
        <f>J9+O9</f>
        <v>279495</v>
      </c>
      <c r="F9" s="222">
        <f>C9/B9</f>
        <v>1.5184226180062284</v>
      </c>
      <c r="G9" s="221">
        <v>10947</v>
      </c>
      <c r="H9" s="72">
        <v>15638</v>
      </c>
      <c r="I9" s="80">
        <v>5164100.0199999996</v>
      </c>
      <c r="J9" s="72">
        <v>115961</v>
      </c>
      <c r="K9" s="222">
        <f>H9/G9</f>
        <v>1.4285192290125148</v>
      </c>
      <c r="L9" s="221">
        <v>17632</v>
      </c>
      <c r="M9" s="72">
        <v>27757</v>
      </c>
      <c r="N9" s="80">
        <v>6651435.4199999999</v>
      </c>
      <c r="O9" s="72">
        <v>163534</v>
      </c>
      <c r="P9" s="222">
        <f>M9/L9</f>
        <v>1.5742400181488203</v>
      </c>
    </row>
    <row r="10" spans="1:16" ht="15" customHeight="1" x14ac:dyDescent="0.2">
      <c r="A10" s="253" t="s">
        <v>34</v>
      </c>
      <c r="B10" s="221">
        <f t="shared" ref="B10:B36" si="0">G10+L10</f>
        <v>30901</v>
      </c>
      <c r="C10" s="72">
        <f t="shared" ref="C10:C36" si="1">H10+M10</f>
        <v>46096</v>
      </c>
      <c r="D10" s="80">
        <f t="shared" ref="D10:D36" si="2">I10+N10</f>
        <v>12896460.960000001</v>
      </c>
      <c r="E10" s="72">
        <f t="shared" ref="E10:E36" si="3">J10+O10</f>
        <v>251662</v>
      </c>
      <c r="F10" s="222">
        <f t="shared" ref="F10:F36" si="4">C10/B10</f>
        <v>1.4917316591696062</v>
      </c>
      <c r="G10" s="221">
        <v>12111</v>
      </c>
      <c r="H10" s="72">
        <v>16907</v>
      </c>
      <c r="I10" s="80">
        <v>5536491.8799999999</v>
      </c>
      <c r="J10" s="72">
        <v>103514</v>
      </c>
      <c r="K10" s="222">
        <f t="shared" ref="K10:K37" si="5">H10/G10</f>
        <v>1.3960036330608538</v>
      </c>
      <c r="L10" s="221">
        <v>18790</v>
      </c>
      <c r="M10" s="72">
        <v>29189</v>
      </c>
      <c r="N10" s="80">
        <v>7359969.0800000001</v>
      </c>
      <c r="O10" s="72">
        <v>148148</v>
      </c>
      <c r="P10" s="222">
        <f t="shared" ref="P10:P37" si="6">M10/L10</f>
        <v>1.5534326769558275</v>
      </c>
    </row>
    <row r="11" spans="1:16" ht="15" customHeight="1" x14ac:dyDescent="0.2">
      <c r="A11" s="253" t="s">
        <v>35</v>
      </c>
      <c r="B11" s="221">
        <f t="shared" si="0"/>
        <v>44647</v>
      </c>
      <c r="C11" s="72">
        <f t="shared" si="1"/>
        <v>67387</v>
      </c>
      <c r="D11" s="80">
        <f t="shared" si="2"/>
        <v>19566817.059999999</v>
      </c>
      <c r="E11" s="72">
        <f t="shared" si="3"/>
        <v>340959</v>
      </c>
      <c r="F11" s="222">
        <f t="shared" si="4"/>
        <v>1.5093287342934576</v>
      </c>
      <c r="G11" s="221">
        <v>18721</v>
      </c>
      <c r="H11" s="72">
        <v>26718</v>
      </c>
      <c r="I11" s="80">
        <v>9243000.0399999991</v>
      </c>
      <c r="J11" s="72">
        <v>150475</v>
      </c>
      <c r="K11" s="222">
        <f t="shared" si="5"/>
        <v>1.4271673521713584</v>
      </c>
      <c r="L11" s="221">
        <v>25926</v>
      </c>
      <c r="M11" s="72">
        <v>40669</v>
      </c>
      <c r="N11" s="80">
        <v>10323817.02</v>
      </c>
      <c r="O11" s="72">
        <v>190484</v>
      </c>
      <c r="P11" s="222">
        <f t="shared" si="6"/>
        <v>1.568656946694438</v>
      </c>
    </row>
    <row r="12" spans="1:16" ht="15" customHeight="1" x14ac:dyDescent="0.2">
      <c r="A12" s="253" t="s">
        <v>36</v>
      </c>
      <c r="B12" s="221">
        <f t="shared" si="0"/>
        <v>20880</v>
      </c>
      <c r="C12" s="72">
        <f t="shared" si="1"/>
        <v>32168</v>
      </c>
      <c r="D12" s="80">
        <f t="shared" si="2"/>
        <v>8594245.9100000001</v>
      </c>
      <c r="E12" s="72">
        <f t="shared" si="3"/>
        <v>171060</v>
      </c>
      <c r="F12" s="222">
        <f t="shared" si="4"/>
        <v>1.5406130268199234</v>
      </c>
      <c r="G12" s="221">
        <v>9024</v>
      </c>
      <c r="H12" s="72">
        <v>12937</v>
      </c>
      <c r="I12" s="80">
        <v>4089499.44</v>
      </c>
      <c r="J12" s="72">
        <v>77073</v>
      </c>
      <c r="K12" s="222">
        <f t="shared" si="5"/>
        <v>1.4336214539007093</v>
      </c>
      <c r="L12" s="221">
        <v>11856</v>
      </c>
      <c r="M12" s="72">
        <v>19231</v>
      </c>
      <c r="N12" s="80">
        <v>4504746.47</v>
      </c>
      <c r="O12" s="72">
        <v>93987</v>
      </c>
      <c r="P12" s="222">
        <f t="shared" si="6"/>
        <v>1.6220479082321189</v>
      </c>
    </row>
    <row r="13" spans="1:16" ht="15" customHeight="1" x14ac:dyDescent="0.2">
      <c r="A13" s="253" t="s">
        <v>37</v>
      </c>
      <c r="B13" s="221">
        <f t="shared" si="0"/>
        <v>3762</v>
      </c>
      <c r="C13" s="72">
        <f t="shared" si="1"/>
        <v>5309</v>
      </c>
      <c r="D13" s="80">
        <f t="shared" si="2"/>
        <v>1551533.65</v>
      </c>
      <c r="E13" s="72">
        <f t="shared" si="3"/>
        <v>32201</v>
      </c>
      <c r="F13" s="222">
        <f t="shared" si="4"/>
        <v>1.4112174375332269</v>
      </c>
      <c r="G13" s="221">
        <v>1417</v>
      </c>
      <c r="H13" s="72">
        <v>1921</v>
      </c>
      <c r="I13" s="80">
        <v>629686.78</v>
      </c>
      <c r="J13" s="72">
        <v>13366</v>
      </c>
      <c r="K13" s="222">
        <f t="shared" si="5"/>
        <v>1.355681016231475</v>
      </c>
      <c r="L13" s="221">
        <v>2345</v>
      </c>
      <c r="M13" s="72">
        <v>3388</v>
      </c>
      <c r="N13" s="80">
        <v>921846.87</v>
      </c>
      <c r="O13" s="72">
        <v>18835</v>
      </c>
      <c r="P13" s="222">
        <f t="shared" si="6"/>
        <v>1.4447761194029851</v>
      </c>
    </row>
    <row r="14" spans="1:16" ht="15" customHeight="1" x14ac:dyDescent="0.2">
      <c r="A14" s="253" t="s">
        <v>38</v>
      </c>
      <c r="B14" s="221">
        <f t="shared" si="0"/>
        <v>13793</v>
      </c>
      <c r="C14" s="72">
        <f t="shared" si="1"/>
        <v>21317</v>
      </c>
      <c r="D14" s="80">
        <f t="shared" si="2"/>
        <v>7929763.9000000004</v>
      </c>
      <c r="E14" s="72">
        <f t="shared" si="3"/>
        <v>145518</v>
      </c>
      <c r="F14" s="222">
        <f t="shared" si="4"/>
        <v>1.545494091205684</v>
      </c>
      <c r="G14" s="221">
        <v>6111</v>
      </c>
      <c r="H14" s="72">
        <v>9132</v>
      </c>
      <c r="I14" s="80">
        <v>3906806.19</v>
      </c>
      <c r="J14" s="72">
        <v>66754</v>
      </c>
      <c r="K14" s="222">
        <f t="shared" si="5"/>
        <v>1.4943544428080511</v>
      </c>
      <c r="L14" s="221">
        <v>7682</v>
      </c>
      <c r="M14" s="72">
        <v>12185</v>
      </c>
      <c r="N14" s="80">
        <v>4022957.71</v>
      </c>
      <c r="O14" s="72">
        <v>78764</v>
      </c>
      <c r="P14" s="222">
        <f t="shared" si="6"/>
        <v>1.5861754751366832</v>
      </c>
    </row>
    <row r="15" spans="1:16" ht="15" customHeight="1" x14ac:dyDescent="0.2">
      <c r="A15" s="253" t="s">
        <v>39</v>
      </c>
      <c r="B15" s="221">
        <f t="shared" si="0"/>
        <v>13154</v>
      </c>
      <c r="C15" s="72">
        <f t="shared" si="1"/>
        <v>20408</v>
      </c>
      <c r="D15" s="80">
        <f t="shared" si="2"/>
        <v>6205907.6299999999</v>
      </c>
      <c r="E15" s="72">
        <f t="shared" si="3"/>
        <v>121204</v>
      </c>
      <c r="F15" s="222">
        <f t="shared" si="4"/>
        <v>1.5514672343013531</v>
      </c>
      <c r="G15" s="221">
        <v>6021</v>
      </c>
      <c r="H15" s="72">
        <v>8704</v>
      </c>
      <c r="I15" s="80">
        <v>3166223.57</v>
      </c>
      <c r="J15" s="72">
        <v>57958</v>
      </c>
      <c r="K15" s="222">
        <f t="shared" si="5"/>
        <v>1.4456070420195981</v>
      </c>
      <c r="L15" s="221">
        <v>7133</v>
      </c>
      <c r="M15" s="72">
        <v>11704</v>
      </c>
      <c r="N15" s="80">
        <v>3039684.06</v>
      </c>
      <c r="O15" s="72">
        <v>63246</v>
      </c>
      <c r="P15" s="222">
        <f t="shared" si="6"/>
        <v>1.6408243375858684</v>
      </c>
    </row>
    <row r="16" spans="1:16" ht="15" customHeight="1" x14ac:dyDescent="0.2">
      <c r="A16" s="253" t="s">
        <v>40</v>
      </c>
      <c r="B16" s="221">
        <f t="shared" si="0"/>
        <v>8236</v>
      </c>
      <c r="C16" s="72">
        <f t="shared" si="1"/>
        <v>11996</v>
      </c>
      <c r="D16" s="80">
        <f t="shared" si="2"/>
        <v>3628899.72</v>
      </c>
      <c r="E16" s="72">
        <f t="shared" si="3"/>
        <v>74264</v>
      </c>
      <c r="F16" s="222">
        <f t="shared" si="4"/>
        <v>1.4565322972316659</v>
      </c>
      <c r="G16" s="221">
        <v>3153</v>
      </c>
      <c r="H16" s="72">
        <v>4358</v>
      </c>
      <c r="I16" s="80">
        <v>1520475.02</v>
      </c>
      <c r="J16" s="72">
        <v>30050</v>
      </c>
      <c r="K16" s="222">
        <f t="shared" si="5"/>
        <v>1.3821757056771329</v>
      </c>
      <c r="L16" s="221">
        <v>5083</v>
      </c>
      <c r="M16" s="72">
        <v>7638</v>
      </c>
      <c r="N16" s="80">
        <v>2108424.7000000002</v>
      </c>
      <c r="O16" s="72">
        <v>44214</v>
      </c>
      <c r="P16" s="222">
        <f t="shared" si="6"/>
        <v>1.5026559118630729</v>
      </c>
    </row>
    <row r="17" spans="1:16" ht="15" customHeight="1" x14ac:dyDescent="0.2">
      <c r="A17" s="253" t="s">
        <v>41</v>
      </c>
      <c r="B17" s="221">
        <f t="shared" si="0"/>
        <v>9329</v>
      </c>
      <c r="C17" s="72">
        <f t="shared" si="1"/>
        <v>14191</v>
      </c>
      <c r="D17" s="80">
        <f t="shared" si="2"/>
        <v>4276244.1400000006</v>
      </c>
      <c r="E17" s="72">
        <f t="shared" si="3"/>
        <v>91708</v>
      </c>
      <c r="F17" s="222">
        <f t="shared" si="4"/>
        <v>1.5211705434666094</v>
      </c>
      <c r="G17" s="221">
        <v>3398</v>
      </c>
      <c r="H17" s="72">
        <v>4816</v>
      </c>
      <c r="I17" s="80">
        <v>1725197.06</v>
      </c>
      <c r="J17" s="72">
        <v>35657</v>
      </c>
      <c r="K17" s="222">
        <f t="shared" si="5"/>
        <v>1.4173042966450853</v>
      </c>
      <c r="L17" s="221">
        <v>5931</v>
      </c>
      <c r="M17" s="72">
        <v>9375</v>
      </c>
      <c r="N17" s="80">
        <v>2551047.08</v>
      </c>
      <c r="O17" s="72">
        <v>56051</v>
      </c>
      <c r="P17" s="222">
        <f t="shared" si="6"/>
        <v>1.580677794638341</v>
      </c>
    </row>
    <row r="18" spans="1:16" ht="15" customHeight="1" x14ac:dyDescent="0.2">
      <c r="A18" s="253" t="s">
        <v>42</v>
      </c>
      <c r="B18" s="221">
        <f t="shared" si="0"/>
        <v>9735</v>
      </c>
      <c r="C18" s="72">
        <f t="shared" si="1"/>
        <v>14835</v>
      </c>
      <c r="D18" s="80">
        <f t="shared" si="2"/>
        <v>4520079.82</v>
      </c>
      <c r="E18" s="72">
        <f t="shared" si="3"/>
        <v>93111</v>
      </c>
      <c r="F18" s="222">
        <f t="shared" si="4"/>
        <v>1.5238828967642526</v>
      </c>
      <c r="G18" s="221">
        <v>3954</v>
      </c>
      <c r="H18" s="72">
        <v>5690</v>
      </c>
      <c r="I18" s="80">
        <v>1997483.64</v>
      </c>
      <c r="J18" s="72">
        <v>39843</v>
      </c>
      <c r="K18" s="222">
        <f t="shared" si="5"/>
        <v>1.4390490642387457</v>
      </c>
      <c r="L18" s="221">
        <v>5781</v>
      </c>
      <c r="M18" s="72">
        <v>9145</v>
      </c>
      <c r="N18" s="80">
        <v>2522596.1800000002</v>
      </c>
      <c r="O18" s="72">
        <v>53268</v>
      </c>
      <c r="P18" s="222">
        <f t="shared" si="6"/>
        <v>1.5819062445943608</v>
      </c>
    </row>
    <row r="19" spans="1:16" ht="15" customHeight="1" x14ac:dyDescent="0.2">
      <c r="A19" s="253" t="s">
        <v>43</v>
      </c>
      <c r="B19" s="221">
        <f t="shared" si="0"/>
        <v>7181</v>
      </c>
      <c r="C19" s="72">
        <f t="shared" si="1"/>
        <v>10328</v>
      </c>
      <c r="D19" s="80">
        <f t="shared" si="2"/>
        <v>3431712.77</v>
      </c>
      <c r="E19" s="72">
        <f t="shared" si="3"/>
        <v>70408</v>
      </c>
      <c r="F19" s="222">
        <f t="shared" si="4"/>
        <v>1.4382397994708258</v>
      </c>
      <c r="G19" s="221">
        <v>2829</v>
      </c>
      <c r="H19" s="72">
        <v>3912</v>
      </c>
      <c r="I19" s="80">
        <v>1500920.97</v>
      </c>
      <c r="J19" s="72">
        <v>29798</v>
      </c>
      <c r="K19" s="222">
        <f t="shared" si="5"/>
        <v>1.3828207847295864</v>
      </c>
      <c r="L19" s="221">
        <v>4352</v>
      </c>
      <c r="M19" s="72">
        <v>6416</v>
      </c>
      <c r="N19" s="80">
        <v>1930791.8</v>
      </c>
      <c r="O19" s="72">
        <v>40610</v>
      </c>
      <c r="P19" s="222">
        <f t="shared" si="6"/>
        <v>1.474264705882353</v>
      </c>
    </row>
    <row r="20" spans="1:16" ht="15" customHeight="1" x14ac:dyDescent="0.2">
      <c r="A20" s="253" t="s">
        <v>44</v>
      </c>
      <c r="B20" s="221">
        <f t="shared" si="0"/>
        <v>21244</v>
      </c>
      <c r="C20" s="72">
        <f t="shared" si="1"/>
        <v>32314</v>
      </c>
      <c r="D20" s="80">
        <f t="shared" si="2"/>
        <v>10252054.82</v>
      </c>
      <c r="E20" s="72">
        <f t="shared" si="3"/>
        <v>215164</v>
      </c>
      <c r="F20" s="222">
        <f t="shared" si="4"/>
        <v>1.5210883072867634</v>
      </c>
      <c r="G20" s="221">
        <v>9335</v>
      </c>
      <c r="H20" s="72">
        <v>13622</v>
      </c>
      <c r="I20" s="80">
        <v>4948768.1100000003</v>
      </c>
      <c r="J20" s="72">
        <v>99481</v>
      </c>
      <c r="K20" s="222">
        <f t="shared" si="5"/>
        <v>1.4592394215318694</v>
      </c>
      <c r="L20" s="221">
        <v>11909</v>
      </c>
      <c r="M20" s="72">
        <v>18692</v>
      </c>
      <c r="N20" s="80">
        <v>5303286.71</v>
      </c>
      <c r="O20" s="72">
        <v>115683</v>
      </c>
      <c r="P20" s="222">
        <f t="shared" si="6"/>
        <v>1.5695692333529263</v>
      </c>
    </row>
    <row r="21" spans="1:16" ht="15" customHeight="1" x14ac:dyDescent="0.2">
      <c r="A21" s="253" t="s">
        <v>45</v>
      </c>
      <c r="B21" s="221">
        <f t="shared" si="0"/>
        <v>9266</v>
      </c>
      <c r="C21" s="72">
        <f t="shared" si="1"/>
        <v>13774</v>
      </c>
      <c r="D21" s="80">
        <f t="shared" si="2"/>
        <v>4480581.9399999995</v>
      </c>
      <c r="E21" s="72">
        <f t="shared" si="3"/>
        <v>88629</v>
      </c>
      <c r="F21" s="222">
        <f t="shared" si="4"/>
        <v>1.4865098208504208</v>
      </c>
      <c r="G21" s="221">
        <v>4050</v>
      </c>
      <c r="H21" s="72">
        <v>5670</v>
      </c>
      <c r="I21" s="80">
        <v>2212032.96</v>
      </c>
      <c r="J21" s="72">
        <v>41681</v>
      </c>
      <c r="K21" s="222">
        <f t="shared" si="5"/>
        <v>1.4</v>
      </c>
      <c r="L21" s="221">
        <v>5216</v>
      </c>
      <c r="M21" s="72">
        <v>8104</v>
      </c>
      <c r="N21" s="80">
        <v>2268548.98</v>
      </c>
      <c r="O21" s="72">
        <v>46948</v>
      </c>
      <c r="P21" s="222">
        <f t="shared" si="6"/>
        <v>1.553680981595092</v>
      </c>
    </row>
    <row r="22" spans="1:16" ht="15" customHeight="1" x14ac:dyDescent="0.2">
      <c r="A22" s="253" t="s">
        <v>46</v>
      </c>
      <c r="B22" s="221">
        <f t="shared" si="0"/>
        <v>17403</v>
      </c>
      <c r="C22" s="72">
        <f t="shared" si="1"/>
        <v>25943</v>
      </c>
      <c r="D22" s="80">
        <f t="shared" si="2"/>
        <v>7451952.1600000001</v>
      </c>
      <c r="E22" s="72">
        <f t="shared" si="3"/>
        <v>153265</v>
      </c>
      <c r="F22" s="222">
        <f t="shared" si="4"/>
        <v>1.4907199908061828</v>
      </c>
      <c r="G22" s="221">
        <v>7077</v>
      </c>
      <c r="H22" s="72">
        <v>10078</v>
      </c>
      <c r="I22" s="80">
        <v>3352112.73</v>
      </c>
      <c r="J22" s="72">
        <v>66060</v>
      </c>
      <c r="K22" s="222">
        <f t="shared" si="5"/>
        <v>1.4240497385897979</v>
      </c>
      <c r="L22" s="221">
        <v>10326</v>
      </c>
      <c r="M22" s="72">
        <v>15865</v>
      </c>
      <c r="N22" s="80">
        <v>4099839.43</v>
      </c>
      <c r="O22" s="72">
        <v>87205</v>
      </c>
      <c r="P22" s="222">
        <f t="shared" si="6"/>
        <v>1.5364129382142167</v>
      </c>
    </row>
    <row r="23" spans="1:16" ht="15" customHeight="1" x14ac:dyDescent="0.2">
      <c r="A23" s="253" t="s">
        <v>47</v>
      </c>
      <c r="B23" s="221">
        <f t="shared" si="0"/>
        <v>81391</v>
      </c>
      <c r="C23" s="72">
        <f t="shared" si="1"/>
        <v>129885</v>
      </c>
      <c r="D23" s="80">
        <f t="shared" si="2"/>
        <v>35143118.480000004</v>
      </c>
      <c r="E23" s="72">
        <f t="shared" si="3"/>
        <v>670506</v>
      </c>
      <c r="F23" s="222">
        <f t="shared" si="4"/>
        <v>1.5958152621297195</v>
      </c>
      <c r="G23" s="221">
        <v>35137</v>
      </c>
      <c r="H23" s="72">
        <v>51887</v>
      </c>
      <c r="I23" s="80">
        <v>16288239.52</v>
      </c>
      <c r="J23" s="72">
        <v>298449</v>
      </c>
      <c r="K23" s="222">
        <f t="shared" si="5"/>
        <v>1.4767054671713578</v>
      </c>
      <c r="L23" s="221">
        <v>46254</v>
      </c>
      <c r="M23" s="72">
        <v>77998</v>
      </c>
      <c r="N23" s="80">
        <v>18854878.960000001</v>
      </c>
      <c r="O23" s="72">
        <v>372057</v>
      </c>
      <c r="P23" s="222">
        <f t="shared" si="6"/>
        <v>1.6862974013058329</v>
      </c>
    </row>
    <row r="24" spans="1:16" ht="15" customHeight="1" x14ac:dyDescent="0.2">
      <c r="A24" s="253" t="s">
        <v>48</v>
      </c>
      <c r="B24" s="221">
        <f t="shared" si="0"/>
        <v>6820</v>
      </c>
      <c r="C24" s="72">
        <f t="shared" si="1"/>
        <v>9769</v>
      </c>
      <c r="D24" s="80">
        <f t="shared" si="2"/>
        <v>2920452.05</v>
      </c>
      <c r="E24" s="72">
        <f t="shared" si="3"/>
        <v>58554</v>
      </c>
      <c r="F24" s="222">
        <f t="shared" si="4"/>
        <v>1.4324046920821114</v>
      </c>
      <c r="G24" s="221">
        <v>2856</v>
      </c>
      <c r="H24" s="72">
        <v>3872</v>
      </c>
      <c r="I24" s="80">
        <v>1358812.13</v>
      </c>
      <c r="J24" s="72">
        <v>26209</v>
      </c>
      <c r="K24" s="222">
        <f t="shared" si="5"/>
        <v>1.3557422969187676</v>
      </c>
      <c r="L24" s="221">
        <v>3964</v>
      </c>
      <c r="M24" s="72">
        <v>5897</v>
      </c>
      <c r="N24" s="80">
        <v>1561639.92</v>
      </c>
      <c r="O24" s="72">
        <v>32345</v>
      </c>
      <c r="P24" s="222">
        <f t="shared" si="6"/>
        <v>1.4876387487386478</v>
      </c>
    </row>
    <row r="25" spans="1:16" ht="15" customHeight="1" x14ac:dyDescent="0.2">
      <c r="A25" s="253" t="s">
        <v>49</v>
      </c>
      <c r="B25" s="221">
        <f t="shared" si="0"/>
        <v>19609</v>
      </c>
      <c r="C25" s="72">
        <f t="shared" si="1"/>
        <v>30076</v>
      </c>
      <c r="D25" s="80">
        <f t="shared" si="2"/>
        <v>8481211.3499999996</v>
      </c>
      <c r="E25" s="72">
        <f t="shared" si="3"/>
        <v>159592</v>
      </c>
      <c r="F25" s="222">
        <f t="shared" si="4"/>
        <v>1.5337855066551074</v>
      </c>
      <c r="G25" s="221">
        <v>8725</v>
      </c>
      <c r="H25" s="72">
        <v>12654</v>
      </c>
      <c r="I25" s="80">
        <v>4189260.03</v>
      </c>
      <c r="J25" s="72">
        <v>73861</v>
      </c>
      <c r="K25" s="222">
        <f t="shared" si="5"/>
        <v>1.4503151862464183</v>
      </c>
      <c r="L25" s="221">
        <v>10884</v>
      </c>
      <c r="M25" s="72">
        <v>17422</v>
      </c>
      <c r="N25" s="80">
        <v>4291951.32</v>
      </c>
      <c r="O25" s="72">
        <v>85731</v>
      </c>
      <c r="P25" s="222">
        <f t="shared" si="6"/>
        <v>1.6006982726938626</v>
      </c>
    </row>
    <row r="26" spans="1:16" ht="15" customHeight="1" x14ac:dyDescent="0.2">
      <c r="A26" s="253" t="s">
        <v>50</v>
      </c>
      <c r="B26" s="221">
        <f t="shared" si="0"/>
        <v>5751</v>
      </c>
      <c r="C26" s="72">
        <f t="shared" si="1"/>
        <v>8486</v>
      </c>
      <c r="D26" s="80">
        <f t="shared" si="2"/>
        <v>2556309.58</v>
      </c>
      <c r="E26" s="72">
        <f t="shared" si="3"/>
        <v>52611</v>
      </c>
      <c r="F26" s="222">
        <f t="shared" si="4"/>
        <v>1.4755694661797949</v>
      </c>
      <c r="G26" s="221">
        <v>2325</v>
      </c>
      <c r="H26" s="72">
        <v>3205</v>
      </c>
      <c r="I26" s="80">
        <v>1097557.51</v>
      </c>
      <c r="J26" s="72">
        <v>22559</v>
      </c>
      <c r="K26" s="222">
        <f t="shared" si="5"/>
        <v>1.3784946236559139</v>
      </c>
      <c r="L26" s="221">
        <v>3426</v>
      </c>
      <c r="M26" s="72">
        <v>5281</v>
      </c>
      <c r="N26" s="80">
        <v>1458752.07</v>
      </c>
      <c r="O26" s="72">
        <v>30052</v>
      </c>
      <c r="P26" s="222">
        <f t="shared" si="6"/>
        <v>1.5414477524810275</v>
      </c>
    </row>
    <row r="27" spans="1:16" ht="15" customHeight="1" x14ac:dyDescent="0.2">
      <c r="A27" s="253" t="s">
        <v>51</v>
      </c>
      <c r="B27" s="221">
        <f t="shared" si="0"/>
        <v>11460</v>
      </c>
      <c r="C27" s="72">
        <f t="shared" si="1"/>
        <v>17090</v>
      </c>
      <c r="D27" s="80">
        <f t="shared" si="2"/>
        <v>4651971.05</v>
      </c>
      <c r="E27" s="72">
        <f t="shared" si="3"/>
        <v>93228</v>
      </c>
      <c r="F27" s="222">
        <f t="shared" si="4"/>
        <v>1.4912739965095987</v>
      </c>
      <c r="G27" s="221">
        <v>4467</v>
      </c>
      <c r="H27" s="72">
        <v>6216</v>
      </c>
      <c r="I27" s="80">
        <v>1872778.21</v>
      </c>
      <c r="J27" s="72">
        <v>37832</v>
      </c>
      <c r="K27" s="222">
        <f t="shared" si="5"/>
        <v>1.3915379449294829</v>
      </c>
      <c r="L27" s="221">
        <v>6993</v>
      </c>
      <c r="M27" s="72">
        <v>10874</v>
      </c>
      <c r="N27" s="80">
        <v>2779192.84</v>
      </c>
      <c r="O27" s="72">
        <v>55396</v>
      </c>
      <c r="P27" s="222">
        <f t="shared" si="6"/>
        <v>1.5549835549835549</v>
      </c>
    </row>
    <row r="28" spans="1:16" ht="15" customHeight="1" x14ac:dyDescent="0.2">
      <c r="A28" s="253" t="s">
        <v>52</v>
      </c>
      <c r="B28" s="221">
        <f t="shared" si="0"/>
        <v>10953</v>
      </c>
      <c r="C28" s="72">
        <f t="shared" si="1"/>
        <v>17042</v>
      </c>
      <c r="D28" s="80">
        <f t="shared" si="2"/>
        <v>4601319.5199999996</v>
      </c>
      <c r="E28" s="72">
        <f t="shared" si="3"/>
        <v>94595</v>
      </c>
      <c r="F28" s="222">
        <f t="shared" si="4"/>
        <v>1.5559207523053045</v>
      </c>
      <c r="G28" s="221">
        <v>4562</v>
      </c>
      <c r="H28" s="72">
        <v>6615</v>
      </c>
      <c r="I28" s="80">
        <v>2208592.0699999998</v>
      </c>
      <c r="J28" s="72">
        <v>41131</v>
      </c>
      <c r="K28" s="222">
        <f t="shared" si="5"/>
        <v>1.4500219202104341</v>
      </c>
      <c r="L28" s="221">
        <v>6391</v>
      </c>
      <c r="M28" s="72">
        <v>10427</v>
      </c>
      <c r="N28" s="80">
        <v>2392727.4500000002</v>
      </c>
      <c r="O28" s="72">
        <v>53464</v>
      </c>
      <c r="P28" s="222">
        <f t="shared" si="6"/>
        <v>1.631513065248005</v>
      </c>
    </row>
    <row r="29" spans="1:16" ht="15" customHeight="1" x14ac:dyDescent="0.2">
      <c r="A29" s="253" t="s">
        <v>53</v>
      </c>
      <c r="B29" s="221">
        <f t="shared" si="0"/>
        <v>247878</v>
      </c>
      <c r="C29" s="72">
        <f t="shared" si="1"/>
        <v>374785</v>
      </c>
      <c r="D29" s="80">
        <f t="shared" si="2"/>
        <v>121718030.3</v>
      </c>
      <c r="E29" s="72">
        <f t="shared" si="3"/>
        <v>1812940</v>
      </c>
      <c r="F29" s="222">
        <f t="shared" si="4"/>
        <v>1.511973632190029</v>
      </c>
      <c r="G29" s="221">
        <v>102181</v>
      </c>
      <c r="H29" s="72">
        <v>144814</v>
      </c>
      <c r="I29" s="80">
        <v>54308738.340000004</v>
      </c>
      <c r="J29" s="72">
        <v>789473</v>
      </c>
      <c r="K29" s="222">
        <f t="shared" si="5"/>
        <v>1.4172302091386852</v>
      </c>
      <c r="L29" s="221">
        <v>145697</v>
      </c>
      <c r="M29" s="72">
        <v>229971</v>
      </c>
      <c r="N29" s="80">
        <v>67409291.959999993</v>
      </c>
      <c r="O29" s="72">
        <v>1023467</v>
      </c>
      <c r="P29" s="222">
        <f t="shared" si="6"/>
        <v>1.5784195968345265</v>
      </c>
    </row>
    <row r="30" spans="1:16" ht="15" customHeight="1" x14ac:dyDescent="0.2">
      <c r="A30" s="253" t="s">
        <v>54</v>
      </c>
      <c r="B30" s="221">
        <f t="shared" si="0"/>
        <v>21664</v>
      </c>
      <c r="C30" s="72">
        <f t="shared" si="1"/>
        <v>32670</v>
      </c>
      <c r="D30" s="80">
        <f t="shared" si="2"/>
        <v>10938191.629999999</v>
      </c>
      <c r="E30" s="72">
        <f t="shared" si="3"/>
        <v>192290</v>
      </c>
      <c r="F30" s="222">
        <f t="shared" si="4"/>
        <v>1.5080317577548006</v>
      </c>
      <c r="G30" s="221">
        <v>9327</v>
      </c>
      <c r="H30" s="72">
        <v>13294</v>
      </c>
      <c r="I30" s="80">
        <v>5254157.67</v>
      </c>
      <c r="J30" s="72">
        <v>85564</v>
      </c>
      <c r="K30" s="222">
        <f t="shared" si="5"/>
        <v>1.4253243272220435</v>
      </c>
      <c r="L30" s="221">
        <v>12337</v>
      </c>
      <c r="M30" s="72">
        <v>19376</v>
      </c>
      <c r="N30" s="80">
        <v>5684033.96</v>
      </c>
      <c r="O30" s="72">
        <v>106726</v>
      </c>
      <c r="P30" s="222">
        <f t="shared" si="6"/>
        <v>1.5705601037529384</v>
      </c>
    </row>
    <row r="31" spans="1:16" ht="15" customHeight="1" x14ac:dyDescent="0.2">
      <c r="A31" s="253" t="s">
        <v>55</v>
      </c>
      <c r="B31" s="221">
        <f t="shared" si="0"/>
        <v>36590</v>
      </c>
      <c r="C31" s="72">
        <f t="shared" si="1"/>
        <v>57309</v>
      </c>
      <c r="D31" s="80">
        <f t="shared" si="2"/>
        <v>18936376.579999998</v>
      </c>
      <c r="E31" s="72">
        <f t="shared" si="3"/>
        <v>296733</v>
      </c>
      <c r="F31" s="222">
        <f t="shared" si="4"/>
        <v>1.5662476086362394</v>
      </c>
      <c r="G31" s="221">
        <v>18044</v>
      </c>
      <c r="H31" s="72">
        <v>27323</v>
      </c>
      <c r="I31" s="80">
        <v>10893631.439999999</v>
      </c>
      <c r="J31" s="72">
        <v>150407</v>
      </c>
      <c r="K31" s="222">
        <f t="shared" si="5"/>
        <v>1.5142429616493016</v>
      </c>
      <c r="L31" s="221">
        <v>18546</v>
      </c>
      <c r="M31" s="72">
        <v>29986</v>
      </c>
      <c r="N31" s="80">
        <v>8042745.1399999997</v>
      </c>
      <c r="O31" s="72">
        <v>146326</v>
      </c>
      <c r="P31" s="222">
        <f t="shared" si="6"/>
        <v>1.6168446026097272</v>
      </c>
    </row>
    <row r="32" spans="1:16" ht="15" customHeight="1" x14ac:dyDescent="0.2">
      <c r="A32" s="253" t="s">
        <v>56</v>
      </c>
      <c r="B32" s="221">
        <f t="shared" si="0"/>
        <v>8697</v>
      </c>
      <c r="C32" s="72">
        <f t="shared" si="1"/>
        <v>12321</v>
      </c>
      <c r="D32" s="80">
        <f t="shared" si="2"/>
        <v>3445862.6399999997</v>
      </c>
      <c r="E32" s="72">
        <f t="shared" si="3"/>
        <v>67911</v>
      </c>
      <c r="F32" s="222">
        <f t="shared" si="4"/>
        <v>1.4166954122111073</v>
      </c>
      <c r="G32" s="221">
        <v>3431</v>
      </c>
      <c r="H32" s="72">
        <v>4596</v>
      </c>
      <c r="I32" s="80">
        <v>1531733.63</v>
      </c>
      <c r="J32" s="72">
        <v>29240</v>
      </c>
      <c r="K32" s="222">
        <f t="shared" si="5"/>
        <v>1.339551151267852</v>
      </c>
      <c r="L32" s="221">
        <v>5266</v>
      </c>
      <c r="M32" s="72">
        <v>7725</v>
      </c>
      <c r="N32" s="80">
        <v>1914129.01</v>
      </c>
      <c r="O32" s="72">
        <v>38671</v>
      </c>
      <c r="P32" s="222">
        <f t="shared" si="6"/>
        <v>1.466957842764907</v>
      </c>
    </row>
    <row r="33" spans="1:16" ht="15" customHeight="1" x14ac:dyDescent="0.2">
      <c r="A33" s="253" t="s">
        <v>57</v>
      </c>
      <c r="B33" s="221">
        <f t="shared" si="0"/>
        <v>6010</v>
      </c>
      <c r="C33" s="72">
        <f t="shared" si="1"/>
        <v>8548</v>
      </c>
      <c r="D33" s="80">
        <f t="shared" si="2"/>
        <v>2811211.9299999997</v>
      </c>
      <c r="E33" s="72">
        <f t="shared" si="3"/>
        <v>56563</v>
      </c>
      <c r="F33" s="222">
        <f t="shared" si="4"/>
        <v>1.4222961730449251</v>
      </c>
      <c r="G33" s="221">
        <v>2594</v>
      </c>
      <c r="H33" s="72">
        <v>3446</v>
      </c>
      <c r="I33" s="80">
        <v>1307763.23</v>
      </c>
      <c r="J33" s="72">
        <v>25890</v>
      </c>
      <c r="K33" s="222">
        <f t="shared" si="5"/>
        <v>1.3284502698535081</v>
      </c>
      <c r="L33" s="221">
        <v>3416</v>
      </c>
      <c r="M33" s="72">
        <v>5102</v>
      </c>
      <c r="N33" s="80">
        <v>1503448.7</v>
      </c>
      <c r="O33" s="72">
        <v>30673</v>
      </c>
      <c r="P33" s="222">
        <f t="shared" si="6"/>
        <v>1.4935597189695551</v>
      </c>
    </row>
    <row r="34" spans="1:16" ht="15" customHeight="1" x14ac:dyDescent="0.2">
      <c r="A34" s="253" t="s">
        <v>58</v>
      </c>
      <c r="B34" s="221">
        <f t="shared" si="0"/>
        <v>14123</v>
      </c>
      <c r="C34" s="72">
        <f t="shared" si="1"/>
        <v>20535</v>
      </c>
      <c r="D34" s="80">
        <f t="shared" si="2"/>
        <v>5812750.8600000003</v>
      </c>
      <c r="E34" s="72">
        <f t="shared" si="3"/>
        <v>126096</v>
      </c>
      <c r="F34" s="222">
        <f t="shared" si="4"/>
        <v>1.4540111874247681</v>
      </c>
      <c r="G34" s="221">
        <v>5560</v>
      </c>
      <c r="H34" s="72">
        <v>7698</v>
      </c>
      <c r="I34" s="80">
        <v>2557041.4700000002</v>
      </c>
      <c r="J34" s="72">
        <v>54763</v>
      </c>
      <c r="K34" s="222">
        <f t="shared" si="5"/>
        <v>1.3845323741007194</v>
      </c>
      <c r="L34" s="221">
        <v>8563</v>
      </c>
      <c r="M34" s="72">
        <v>12837</v>
      </c>
      <c r="N34" s="80">
        <v>3255709.39</v>
      </c>
      <c r="O34" s="72">
        <v>71333</v>
      </c>
      <c r="P34" s="222">
        <f t="shared" si="6"/>
        <v>1.4991241387364242</v>
      </c>
    </row>
    <row r="35" spans="1:16" ht="15" customHeight="1" x14ac:dyDescent="0.2">
      <c r="A35" s="253" t="s">
        <v>59</v>
      </c>
      <c r="B35" s="221">
        <f t="shared" si="0"/>
        <v>11374</v>
      </c>
      <c r="C35" s="72">
        <f t="shared" si="1"/>
        <v>16526</v>
      </c>
      <c r="D35" s="80">
        <f t="shared" si="2"/>
        <v>4388732.5</v>
      </c>
      <c r="E35" s="72">
        <f t="shared" si="3"/>
        <v>82738</v>
      </c>
      <c r="F35" s="222">
        <f t="shared" si="4"/>
        <v>1.4529628978371725</v>
      </c>
      <c r="G35" s="221">
        <v>4977</v>
      </c>
      <c r="H35" s="72">
        <v>6922</v>
      </c>
      <c r="I35" s="80">
        <v>2138480.5099999998</v>
      </c>
      <c r="J35" s="72">
        <v>38546</v>
      </c>
      <c r="K35" s="222">
        <f t="shared" si="5"/>
        <v>1.3907976692786819</v>
      </c>
      <c r="L35" s="221">
        <v>6397</v>
      </c>
      <c r="M35" s="72">
        <v>9604</v>
      </c>
      <c r="N35" s="80">
        <v>2250251.9900000002</v>
      </c>
      <c r="O35" s="72">
        <v>44192</v>
      </c>
      <c r="P35" s="222">
        <f t="shared" si="6"/>
        <v>1.501328747850555</v>
      </c>
    </row>
    <row r="36" spans="1:16" ht="15" customHeight="1" x14ac:dyDescent="0.2">
      <c r="A36" s="253" t="s">
        <v>60</v>
      </c>
      <c r="B36" s="221">
        <f t="shared" si="0"/>
        <v>10825</v>
      </c>
      <c r="C36" s="72">
        <f t="shared" si="1"/>
        <v>16171</v>
      </c>
      <c r="D36" s="80">
        <f t="shared" si="2"/>
        <v>4565157.29</v>
      </c>
      <c r="E36" s="72">
        <f t="shared" si="3"/>
        <v>90874</v>
      </c>
      <c r="F36" s="222">
        <f t="shared" si="4"/>
        <v>1.4938568129330254</v>
      </c>
      <c r="G36" s="221">
        <v>5027</v>
      </c>
      <c r="H36" s="72">
        <v>7232</v>
      </c>
      <c r="I36" s="80">
        <v>2301947.41</v>
      </c>
      <c r="J36" s="72">
        <v>42577</v>
      </c>
      <c r="K36" s="222">
        <f t="shared" si="5"/>
        <v>1.4386313904913468</v>
      </c>
      <c r="L36" s="221">
        <v>5798</v>
      </c>
      <c r="M36" s="72">
        <v>8939</v>
      </c>
      <c r="N36" s="80">
        <v>2263209.88</v>
      </c>
      <c r="O36" s="72">
        <v>48297</v>
      </c>
      <c r="P36" s="222">
        <f t="shared" si="6"/>
        <v>1.5417385305277682</v>
      </c>
    </row>
    <row r="37" spans="1:16" ht="20.100000000000001" customHeight="1" x14ac:dyDescent="0.2">
      <c r="A37" s="254" t="s">
        <v>5</v>
      </c>
      <c r="B37" s="223">
        <f>SUM(B9:B36)</f>
        <v>731255</v>
      </c>
      <c r="C37" s="120">
        <f>SUM(C9:C36)</f>
        <v>1110674</v>
      </c>
      <c r="D37" s="132">
        <f>SUM(D9:D36)</f>
        <v>337572485.68000001</v>
      </c>
      <c r="E37" s="120">
        <f>SUM(E9:E36)</f>
        <v>5983879</v>
      </c>
      <c r="F37" s="224">
        <f>C37/B37</f>
        <v>1.5188600419826188</v>
      </c>
      <c r="G37" s="223">
        <f>SUM(G9:G36)</f>
        <v>307361</v>
      </c>
      <c r="H37" s="120">
        <f>SUM(H9:H36)</f>
        <v>439877</v>
      </c>
      <c r="I37" s="132">
        <f>SUM(I9:I36)</f>
        <v>156301531.57999995</v>
      </c>
      <c r="J37" s="120">
        <f>SUM(J9:J36)</f>
        <v>2644172</v>
      </c>
      <c r="K37" s="224">
        <f t="shared" si="5"/>
        <v>1.4311412313208247</v>
      </c>
      <c r="L37" s="223">
        <f>SUM(L9:L36)</f>
        <v>423894</v>
      </c>
      <c r="M37" s="120">
        <f>SUM(M9:M36)</f>
        <v>670797</v>
      </c>
      <c r="N37" s="132">
        <f>SUM(N9:N36)</f>
        <v>181270954.09999996</v>
      </c>
      <c r="O37" s="120">
        <f>SUM(O9:O36)</f>
        <v>3339707</v>
      </c>
      <c r="P37" s="224">
        <f t="shared" si="6"/>
        <v>1.5824640122294724</v>
      </c>
    </row>
    <row r="38" spans="1:16" s="82" customFormat="1" ht="9.9499999999999993" customHeight="1" x14ac:dyDescent="0.2">
      <c r="A38" s="282"/>
      <c r="B38" s="186"/>
      <c r="C38" s="186"/>
      <c r="D38" s="280"/>
      <c r="E38" s="186"/>
      <c r="F38" s="281"/>
      <c r="G38" s="186"/>
      <c r="H38" s="186"/>
      <c r="I38" s="280"/>
      <c r="J38" s="186"/>
      <c r="K38" s="281"/>
      <c r="L38" s="186"/>
      <c r="M38" s="186"/>
      <c r="N38" s="280"/>
      <c r="O38" s="186"/>
      <c r="P38" s="281"/>
    </row>
    <row r="39" spans="1:16" ht="54.95" customHeight="1" x14ac:dyDescent="0.2">
      <c r="A39" s="386" t="s">
        <v>388</v>
      </c>
      <c r="B39" s="386"/>
      <c r="C39" s="386"/>
      <c r="D39" s="386"/>
      <c r="E39" s="386"/>
      <c r="F39" s="386"/>
      <c r="G39" s="386"/>
      <c r="H39" s="386"/>
      <c r="I39" s="386"/>
      <c r="J39" s="386"/>
      <c r="K39" s="386"/>
      <c r="L39" s="386"/>
      <c r="M39" s="386"/>
      <c r="N39" s="386"/>
      <c r="O39" s="386"/>
      <c r="P39" s="386"/>
    </row>
    <row r="40" spans="1:16" ht="15" customHeight="1" x14ac:dyDescent="0.2">
      <c r="A40" s="387" t="s">
        <v>357</v>
      </c>
      <c r="B40" s="387"/>
      <c r="C40" s="387"/>
      <c r="D40" s="387"/>
      <c r="E40" s="387"/>
      <c r="F40" s="387"/>
      <c r="G40" s="387"/>
      <c r="H40" s="387"/>
      <c r="I40" s="387"/>
      <c r="J40" s="387"/>
      <c r="K40" s="387"/>
      <c r="L40" s="387"/>
      <c r="M40" s="387"/>
      <c r="N40" s="387"/>
      <c r="O40" s="387"/>
      <c r="P40" s="387"/>
    </row>
  </sheetData>
  <mergeCells count="8">
    <mergeCell ref="A39:P39"/>
    <mergeCell ref="A40:P40"/>
    <mergeCell ref="L6:P6"/>
    <mergeCell ref="A3:F3"/>
    <mergeCell ref="A6:A7"/>
    <mergeCell ref="B6:F6"/>
    <mergeCell ref="G6:K6"/>
    <mergeCell ref="A4:K4"/>
  </mergeCells>
  <phoneticPr fontId="0" type="noConversion"/>
  <hyperlinks>
    <hyperlink ref="A1" location="Съдържание!Print_Area" display="към съдържанието" xr:uid="{00000000-0004-0000-1200-000000000000}"/>
  </hyperlinks>
  <printOptions horizontalCentered="1"/>
  <pageMargins left="0.39370078740157483" right="0.39370078740157483" top="0.59055118110236227" bottom="0.39370078740157483" header="0" footer="0"/>
  <pageSetup paperSize="9" scale="6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0">
    <pageSetUpPr fitToPage="1"/>
  </sheetPr>
  <dimension ref="A1:P42"/>
  <sheetViews>
    <sheetView zoomScaleNormal="100" zoomScaleSheetLayoutView="100" workbookViewId="0">
      <selection activeCell="G9" sqref="G9:J36"/>
    </sheetView>
  </sheetViews>
  <sheetFormatPr defaultRowHeight="12.75" x14ac:dyDescent="0.2"/>
  <cols>
    <col min="1" max="1" width="18.7109375" customWidth="1"/>
    <col min="2" max="2" width="10.7109375" customWidth="1"/>
    <col min="3" max="3" width="12.7109375" customWidth="1"/>
    <col min="4" max="4" width="18.7109375" customWidth="1"/>
    <col min="5" max="5" width="12.7109375" customWidth="1"/>
    <col min="6" max="6" width="10.7109375" style="12" customWidth="1"/>
    <col min="7" max="7" width="10.7109375" customWidth="1"/>
    <col min="8" max="8" width="12.7109375" customWidth="1"/>
    <col min="9" max="9" width="18.7109375" customWidth="1"/>
    <col min="10" max="10" width="12.7109375" customWidth="1"/>
    <col min="11" max="12" width="10.7109375" customWidth="1"/>
    <col min="13" max="13" width="12.7109375" customWidth="1"/>
    <col min="14" max="14" width="18.7109375" customWidth="1"/>
    <col min="15" max="15" width="12.7109375" customWidth="1"/>
    <col min="16" max="16" width="10.7109375" customWidth="1"/>
  </cols>
  <sheetData>
    <row r="1" spans="1:16" s="5" customFormat="1" ht="15" customHeight="1" x14ac:dyDescent="0.2">
      <c r="A1" s="159" t="s">
        <v>64</v>
      </c>
      <c r="B1" s="74"/>
      <c r="C1" s="74"/>
      <c r="D1" s="90"/>
      <c r="E1" s="90"/>
      <c r="F1" s="90"/>
    </row>
    <row r="2" spans="1:16" s="5" customFormat="1" ht="15" customHeight="1" x14ac:dyDescent="0.2">
      <c r="A2" s="159"/>
      <c r="B2" s="263"/>
      <c r="C2" s="263"/>
      <c r="D2" s="90"/>
      <c r="E2" s="90"/>
      <c r="F2" s="90"/>
    </row>
    <row r="3" spans="1:16" s="5" customFormat="1" ht="17.100000000000001" customHeight="1" x14ac:dyDescent="0.2">
      <c r="A3" s="369" t="s">
        <v>336</v>
      </c>
      <c r="B3" s="369"/>
      <c r="C3" s="369"/>
      <c r="D3" s="369"/>
      <c r="E3" s="369"/>
      <c r="F3" s="369"/>
    </row>
    <row r="4" spans="1:16" ht="30" customHeight="1" x14ac:dyDescent="0.2">
      <c r="A4" s="352" t="s">
        <v>390</v>
      </c>
      <c r="B4" s="352"/>
      <c r="C4" s="352"/>
      <c r="D4" s="352"/>
      <c r="E4" s="352"/>
      <c r="F4" s="352"/>
      <c r="G4" s="352"/>
      <c r="H4" s="352"/>
      <c r="I4" s="352"/>
      <c r="J4" s="352"/>
      <c r="K4" s="352"/>
    </row>
    <row r="5" spans="1:16" ht="15" customHeight="1" x14ac:dyDescent="0.2">
      <c r="A5" s="74"/>
      <c r="B5" s="74"/>
      <c r="C5" s="74"/>
      <c r="D5" s="74"/>
      <c r="E5" s="74"/>
      <c r="F5" s="74"/>
    </row>
    <row r="6" spans="1:16" s="97" customFormat="1" ht="15" customHeight="1" x14ac:dyDescent="0.2">
      <c r="A6" s="390" t="s">
        <v>334</v>
      </c>
      <c r="B6" s="365" t="s">
        <v>5</v>
      </c>
      <c r="C6" s="366"/>
      <c r="D6" s="366"/>
      <c r="E6" s="366"/>
      <c r="F6" s="367"/>
      <c r="G6" s="365" t="s">
        <v>319</v>
      </c>
      <c r="H6" s="366"/>
      <c r="I6" s="366"/>
      <c r="J6" s="366"/>
      <c r="K6" s="367"/>
      <c r="L6" s="365" t="s">
        <v>320</v>
      </c>
      <c r="M6" s="366"/>
      <c r="N6" s="366"/>
      <c r="O6" s="366"/>
      <c r="P6" s="367"/>
    </row>
    <row r="7" spans="1:16" ht="60" customHeight="1" x14ac:dyDescent="0.2">
      <c r="A7" s="391"/>
      <c r="B7" s="141" t="s">
        <v>260</v>
      </c>
      <c r="C7" s="141" t="s">
        <v>256</v>
      </c>
      <c r="D7" s="140" t="s">
        <v>243</v>
      </c>
      <c r="E7" s="142" t="s">
        <v>66</v>
      </c>
      <c r="F7" s="142" t="s">
        <v>136</v>
      </c>
      <c r="G7" s="255" t="s">
        <v>261</v>
      </c>
      <c r="H7" s="141" t="s">
        <v>254</v>
      </c>
      <c r="I7" s="140" t="s">
        <v>240</v>
      </c>
      <c r="J7" s="142" t="s">
        <v>66</v>
      </c>
      <c r="K7" s="256" t="s">
        <v>136</v>
      </c>
      <c r="L7" s="255" t="s">
        <v>261</v>
      </c>
      <c r="M7" s="141" t="s">
        <v>254</v>
      </c>
      <c r="N7" s="140" t="s">
        <v>240</v>
      </c>
      <c r="O7" s="142" t="s">
        <v>66</v>
      </c>
      <c r="P7" s="256" t="s">
        <v>136</v>
      </c>
    </row>
    <row r="8" spans="1:16" ht="15" customHeight="1" x14ac:dyDescent="0.2">
      <c r="A8" s="252">
        <v>1</v>
      </c>
      <c r="B8" s="122">
        <v>2</v>
      </c>
      <c r="C8" s="122">
        <v>3</v>
      </c>
      <c r="D8" s="122">
        <v>4</v>
      </c>
      <c r="E8" s="123">
        <v>5</v>
      </c>
      <c r="F8" s="123" t="s">
        <v>220</v>
      </c>
      <c r="G8" s="257">
        <v>7</v>
      </c>
      <c r="H8" s="122">
        <v>8</v>
      </c>
      <c r="I8" s="122">
        <v>9</v>
      </c>
      <c r="J8" s="219">
        <v>10</v>
      </c>
      <c r="K8" s="258" t="s">
        <v>321</v>
      </c>
      <c r="L8" s="257">
        <v>12</v>
      </c>
      <c r="M8" s="122">
        <v>13</v>
      </c>
      <c r="N8" s="122">
        <v>14</v>
      </c>
      <c r="O8" s="219">
        <v>15</v>
      </c>
      <c r="P8" s="258" t="s">
        <v>323</v>
      </c>
    </row>
    <row r="9" spans="1:16" ht="15" customHeight="1" x14ac:dyDescent="0.2">
      <c r="A9" s="253" t="s">
        <v>33</v>
      </c>
      <c r="B9" s="72">
        <f t="shared" ref="B9:B36" si="0">G9+L9</f>
        <v>7662</v>
      </c>
      <c r="C9" s="72">
        <f t="shared" ref="C9:C36" si="1">H9+M9</f>
        <v>14788</v>
      </c>
      <c r="D9" s="80">
        <f t="shared" ref="D9:D36" si="2">I9+N9</f>
        <v>7783986.5899999999</v>
      </c>
      <c r="E9" s="72">
        <f t="shared" ref="E9:E36" si="3">J9+O9</f>
        <v>192483</v>
      </c>
      <c r="F9" s="93">
        <f>C9/B9</f>
        <v>1.9300443748368572</v>
      </c>
      <c r="G9" s="221">
        <v>3036</v>
      </c>
      <c r="H9" s="72">
        <v>5824</v>
      </c>
      <c r="I9" s="80">
        <v>3329771.73</v>
      </c>
      <c r="J9" s="72">
        <v>77493</v>
      </c>
      <c r="K9" s="222">
        <f>H9/G9</f>
        <v>1.9183135704874836</v>
      </c>
      <c r="L9" s="221">
        <v>4626</v>
      </c>
      <c r="M9" s="72">
        <v>8964</v>
      </c>
      <c r="N9" s="80">
        <v>4454214.8600000003</v>
      </c>
      <c r="O9" s="72">
        <v>114990</v>
      </c>
      <c r="P9" s="222">
        <f>M9/L9</f>
        <v>1.9377431906614786</v>
      </c>
    </row>
    <row r="10" spans="1:16" ht="15" customHeight="1" x14ac:dyDescent="0.2">
      <c r="A10" s="253" t="s">
        <v>34</v>
      </c>
      <c r="B10" s="72">
        <f t="shared" si="0"/>
        <v>8139</v>
      </c>
      <c r="C10" s="72">
        <f t="shared" si="1"/>
        <v>14351</v>
      </c>
      <c r="D10" s="80">
        <f t="shared" si="2"/>
        <v>8365762.6299999999</v>
      </c>
      <c r="E10" s="72">
        <f t="shared" si="3"/>
        <v>173178</v>
      </c>
      <c r="F10" s="93">
        <f t="shared" ref="F10:F37" si="4">C10/B10</f>
        <v>1.7632387271163534</v>
      </c>
      <c r="G10" s="221">
        <v>3161</v>
      </c>
      <c r="H10" s="72">
        <v>5666</v>
      </c>
      <c r="I10" s="80">
        <v>3672150.83</v>
      </c>
      <c r="J10" s="72">
        <v>72817</v>
      </c>
      <c r="K10" s="222">
        <f t="shared" ref="K10:K37" si="5">H10/G10</f>
        <v>1.79247073710851</v>
      </c>
      <c r="L10" s="221">
        <v>4978</v>
      </c>
      <c r="M10" s="72">
        <v>8685</v>
      </c>
      <c r="N10" s="80">
        <v>4693611.8</v>
      </c>
      <c r="O10" s="72">
        <v>100361</v>
      </c>
      <c r="P10" s="222">
        <f t="shared" ref="P10:P37" si="6">M10/L10</f>
        <v>1.7446765769385295</v>
      </c>
    </row>
    <row r="11" spans="1:16" ht="15" customHeight="1" x14ac:dyDescent="0.2">
      <c r="A11" s="253" t="s">
        <v>35</v>
      </c>
      <c r="B11" s="72">
        <f t="shared" si="0"/>
        <v>10679</v>
      </c>
      <c r="C11" s="72">
        <f t="shared" si="1"/>
        <v>19676</v>
      </c>
      <c r="D11" s="80">
        <f t="shared" si="2"/>
        <v>13602264.560000001</v>
      </c>
      <c r="E11" s="72">
        <f t="shared" si="3"/>
        <v>250698</v>
      </c>
      <c r="F11" s="93">
        <f t="shared" si="4"/>
        <v>1.8424946156007116</v>
      </c>
      <c r="G11" s="221">
        <v>4451</v>
      </c>
      <c r="H11" s="72">
        <v>8110</v>
      </c>
      <c r="I11" s="80">
        <v>6242627.6100000003</v>
      </c>
      <c r="J11" s="72">
        <v>107168</v>
      </c>
      <c r="K11" s="222">
        <f t="shared" si="5"/>
        <v>1.8220624578746349</v>
      </c>
      <c r="L11" s="221">
        <v>6228</v>
      </c>
      <c r="M11" s="72">
        <v>11566</v>
      </c>
      <c r="N11" s="80">
        <v>7359636.9500000002</v>
      </c>
      <c r="O11" s="72">
        <v>143530</v>
      </c>
      <c r="P11" s="222">
        <f t="shared" si="6"/>
        <v>1.857096981374438</v>
      </c>
    </row>
    <row r="12" spans="1:16" ht="15" customHeight="1" x14ac:dyDescent="0.2">
      <c r="A12" s="253" t="s">
        <v>36</v>
      </c>
      <c r="B12" s="72">
        <f t="shared" si="0"/>
        <v>4581</v>
      </c>
      <c r="C12" s="72">
        <f t="shared" si="1"/>
        <v>8690</v>
      </c>
      <c r="D12" s="80">
        <f t="shared" si="2"/>
        <v>5503846.1199999992</v>
      </c>
      <c r="E12" s="72">
        <f t="shared" si="3"/>
        <v>113992</v>
      </c>
      <c r="F12" s="93">
        <f t="shared" si="4"/>
        <v>1.8969657280069854</v>
      </c>
      <c r="G12" s="221">
        <v>1933</v>
      </c>
      <c r="H12" s="72">
        <v>3815</v>
      </c>
      <c r="I12" s="80">
        <v>2683987.5699999998</v>
      </c>
      <c r="J12" s="72">
        <v>53716</v>
      </c>
      <c r="K12" s="222">
        <f t="shared" si="5"/>
        <v>1.9736161407139161</v>
      </c>
      <c r="L12" s="221">
        <v>2648</v>
      </c>
      <c r="M12" s="72">
        <v>4875</v>
      </c>
      <c r="N12" s="80">
        <v>2819858.55</v>
      </c>
      <c r="O12" s="72">
        <v>60276</v>
      </c>
      <c r="P12" s="222">
        <f t="shared" si="6"/>
        <v>1.8410120845921449</v>
      </c>
    </row>
    <row r="13" spans="1:16" ht="15" customHeight="1" x14ac:dyDescent="0.2">
      <c r="A13" s="253" t="s">
        <v>37</v>
      </c>
      <c r="B13" s="72">
        <f t="shared" si="0"/>
        <v>867</v>
      </c>
      <c r="C13" s="72">
        <f t="shared" si="1"/>
        <v>1684</v>
      </c>
      <c r="D13" s="80">
        <f t="shared" si="2"/>
        <v>1109894.1300000001</v>
      </c>
      <c r="E13" s="72">
        <f t="shared" si="3"/>
        <v>24716</v>
      </c>
      <c r="F13" s="93">
        <f t="shared" si="4"/>
        <v>1.9423298731257208</v>
      </c>
      <c r="G13" s="221">
        <v>359</v>
      </c>
      <c r="H13" s="72">
        <v>705</v>
      </c>
      <c r="I13" s="80">
        <v>486254.57</v>
      </c>
      <c r="J13" s="72">
        <v>10808</v>
      </c>
      <c r="K13" s="222">
        <f t="shared" si="5"/>
        <v>1.9637883008356547</v>
      </c>
      <c r="L13" s="221">
        <v>508</v>
      </c>
      <c r="M13" s="72">
        <v>979</v>
      </c>
      <c r="N13" s="80">
        <v>623639.56000000006</v>
      </c>
      <c r="O13" s="72">
        <v>13908</v>
      </c>
      <c r="P13" s="222">
        <f t="shared" si="6"/>
        <v>1.9271653543307086</v>
      </c>
    </row>
    <row r="14" spans="1:16" ht="15" customHeight="1" x14ac:dyDescent="0.2">
      <c r="A14" s="253" t="s">
        <v>38</v>
      </c>
      <c r="B14" s="72">
        <f t="shared" si="0"/>
        <v>3424</v>
      </c>
      <c r="C14" s="72">
        <f t="shared" si="1"/>
        <v>6462</v>
      </c>
      <c r="D14" s="80">
        <f t="shared" si="2"/>
        <v>4627543.08</v>
      </c>
      <c r="E14" s="72">
        <f t="shared" si="3"/>
        <v>92082</v>
      </c>
      <c r="F14" s="93">
        <f t="shared" si="4"/>
        <v>1.8872663551401869</v>
      </c>
      <c r="G14" s="221">
        <v>1555</v>
      </c>
      <c r="H14" s="72">
        <v>2982</v>
      </c>
      <c r="I14" s="80">
        <v>2241838.39</v>
      </c>
      <c r="J14" s="72">
        <v>44007</v>
      </c>
      <c r="K14" s="222">
        <f t="shared" si="5"/>
        <v>1.9176848874598071</v>
      </c>
      <c r="L14" s="221">
        <v>1869</v>
      </c>
      <c r="M14" s="72">
        <v>3480</v>
      </c>
      <c r="N14" s="80">
        <v>2385704.69</v>
      </c>
      <c r="O14" s="72">
        <v>48075</v>
      </c>
      <c r="P14" s="222">
        <f t="shared" si="6"/>
        <v>1.8619582664526484</v>
      </c>
    </row>
    <row r="15" spans="1:16" ht="15" customHeight="1" x14ac:dyDescent="0.2">
      <c r="A15" s="253" t="s">
        <v>39</v>
      </c>
      <c r="B15" s="72">
        <f t="shared" si="0"/>
        <v>4284</v>
      </c>
      <c r="C15" s="72">
        <f t="shared" si="1"/>
        <v>8594</v>
      </c>
      <c r="D15" s="80">
        <f t="shared" si="2"/>
        <v>5621824.9000000004</v>
      </c>
      <c r="E15" s="72">
        <f t="shared" si="3"/>
        <v>111959</v>
      </c>
      <c r="F15" s="93">
        <f t="shared" si="4"/>
        <v>2.0060690943043884</v>
      </c>
      <c r="G15" s="221">
        <v>2046</v>
      </c>
      <c r="H15" s="72">
        <v>4209</v>
      </c>
      <c r="I15" s="80">
        <v>3049379.09</v>
      </c>
      <c r="J15" s="72">
        <v>57188</v>
      </c>
      <c r="K15" s="222">
        <f t="shared" si="5"/>
        <v>2.0571847507331378</v>
      </c>
      <c r="L15" s="221">
        <v>2238</v>
      </c>
      <c r="M15" s="72">
        <v>4385</v>
      </c>
      <c r="N15" s="80">
        <v>2572445.81</v>
      </c>
      <c r="O15" s="72">
        <v>54771</v>
      </c>
      <c r="P15" s="222">
        <f t="shared" si="6"/>
        <v>1.9593386952636282</v>
      </c>
    </row>
    <row r="16" spans="1:16" ht="15" customHeight="1" x14ac:dyDescent="0.2">
      <c r="A16" s="253" t="s">
        <v>40</v>
      </c>
      <c r="B16" s="72">
        <f t="shared" si="0"/>
        <v>1426</v>
      </c>
      <c r="C16" s="72">
        <f t="shared" si="1"/>
        <v>2751</v>
      </c>
      <c r="D16" s="80">
        <f t="shared" si="2"/>
        <v>1919289.92</v>
      </c>
      <c r="E16" s="72">
        <f t="shared" si="3"/>
        <v>40394</v>
      </c>
      <c r="F16" s="93">
        <f t="shared" si="4"/>
        <v>1.9291725105189341</v>
      </c>
      <c r="G16" s="221">
        <v>602</v>
      </c>
      <c r="H16" s="72">
        <v>1241</v>
      </c>
      <c r="I16" s="80">
        <v>877281.33</v>
      </c>
      <c r="J16" s="72">
        <v>18700</v>
      </c>
      <c r="K16" s="222">
        <f t="shared" si="5"/>
        <v>2.0614617940199333</v>
      </c>
      <c r="L16" s="221">
        <v>824</v>
      </c>
      <c r="M16" s="72">
        <v>1510</v>
      </c>
      <c r="N16" s="80">
        <v>1042008.59</v>
      </c>
      <c r="O16" s="72">
        <v>21694</v>
      </c>
      <c r="P16" s="222">
        <f t="shared" si="6"/>
        <v>1.8325242718446602</v>
      </c>
    </row>
    <row r="17" spans="1:16" ht="15" customHeight="1" x14ac:dyDescent="0.2">
      <c r="A17" s="253" t="s">
        <v>41</v>
      </c>
      <c r="B17" s="72">
        <f t="shared" si="0"/>
        <v>2866</v>
      </c>
      <c r="C17" s="72">
        <f t="shared" si="1"/>
        <v>5340</v>
      </c>
      <c r="D17" s="80">
        <f t="shared" si="2"/>
        <v>3011582.5300000003</v>
      </c>
      <c r="E17" s="72">
        <f t="shared" si="3"/>
        <v>68029</v>
      </c>
      <c r="F17" s="93">
        <f t="shared" si="4"/>
        <v>1.8632240055826936</v>
      </c>
      <c r="G17" s="221">
        <v>1085</v>
      </c>
      <c r="H17" s="72">
        <v>2040</v>
      </c>
      <c r="I17" s="80">
        <v>1278852.3700000001</v>
      </c>
      <c r="J17" s="72">
        <v>27274</v>
      </c>
      <c r="K17" s="222">
        <f t="shared" si="5"/>
        <v>1.8801843317972351</v>
      </c>
      <c r="L17" s="221">
        <v>1781</v>
      </c>
      <c r="M17" s="72">
        <v>3300</v>
      </c>
      <c r="N17" s="80">
        <v>1732730.16</v>
      </c>
      <c r="O17" s="72">
        <v>40755</v>
      </c>
      <c r="P17" s="222">
        <f t="shared" si="6"/>
        <v>1.8528916339135317</v>
      </c>
    </row>
    <row r="18" spans="1:16" ht="15" customHeight="1" x14ac:dyDescent="0.2">
      <c r="A18" s="253" t="s">
        <v>42</v>
      </c>
      <c r="B18" s="72">
        <f t="shared" si="0"/>
        <v>2396</v>
      </c>
      <c r="C18" s="72">
        <f t="shared" si="1"/>
        <v>4602</v>
      </c>
      <c r="D18" s="80">
        <f t="shared" si="2"/>
        <v>2980830.0300000003</v>
      </c>
      <c r="E18" s="72">
        <f t="shared" si="3"/>
        <v>62143</v>
      </c>
      <c r="F18" s="93">
        <f t="shared" si="4"/>
        <v>1.9207011686143574</v>
      </c>
      <c r="G18" s="221">
        <v>973</v>
      </c>
      <c r="H18" s="72">
        <v>1945</v>
      </c>
      <c r="I18" s="80">
        <v>1340999.42</v>
      </c>
      <c r="J18" s="72">
        <v>27559</v>
      </c>
      <c r="K18" s="222">
        <f t="shared" si="5"/>
        <v>1.9989722507708119</v>
      </c>
      <c r="L18" s="221">
        <v>1423</v>
      </c>
      <c r="M18" s="72">
        <v>2657</v>
      </c>
      <c r="N18" s="80">
        <v>1639830.61</v>
      </c>
      <c r="O18" s="72">
        <v>34584</v>
      </c>
      <c r="P18" s="222">
        <f t="shared" si="6"/>
        <v>1.8671820098383696</v>
      </c>
    </row>
    <row r="19" spans="1:16" ht="15" customHeight="1" x14ac:dyDescent="0.2">
      <c r="A19" s="253" t="s">
        <v>43</v>
      </c>
      <c r="B19" s="72">
        <f t="shared" si="0"/>
        <v>1922</v>
      </c>
      <c r="C19" s="72">
        <f t="shared" si="1"/>
        <v>4174</v>
      </c>
      <c r="D19" s="80">
        <f t="shared" si="2"/>
        <v>2943135.79</v>
      </c>
      <c r="E19" s="72">
        <f t="shared" si="3"/>
        <v>63209</v>
      </c>
      <c r="F19" s="93">
        <f t="shared" si="4"/>
        <v>2.1716961498439127</v>
      </c>
      <c r="G19" s="221">
        <v>865</v>
      </c>
      <c r="H19" s="72">
        <v>2028</v>
      </c>
      <c r="I19" s="80">
        <v>1491097.15</v>
      </c>
      <c r="J19" s="72">
        <v>31851</v>
      </c>
      <c r="K19" s="222">
        <f t="shared" si="5"/>
        <v>2.3445086705202312</v>
      </c>
      <c r="L19" s="221">
        <v>1057</v>
      </c>
      <c r="M19" s="72">
        <v>2146</v>
      </c>
      <c r="N19" s="80">
        <v>1452038.64</v>
      </c>
      <c r="O19" s="72">
        <v>31358</v>
      </c>
      <c r="P19" s="222">
        <f t="shared" si="6"/>
        <v>2.0302743614001892</v>
      </c>
    </row>
    <row r="20" spans="1:16" ht="15" customHeight="1" x14ac:dyDescent="0.2">
      <c r="A20" s="253" t="s">
        <v>44</v>
      </c>
      <c r="B20" s="72">
        <f t="shared" si="0"/>
        <v>6147</v>
      </c>
      <c r="C20" s="72">
        <f t="shared" si="1"/>
        <v>11454</v>
      </c>
      <c r="D20" s="80">
        <f t="shared" si="2"/>
        <v>7061994.8699999992</v>
      </c>
      <c r="E20" s="72">
        <f t="shared" si="3"/>
        <v>154293</v>
      </c>
      <c r="F20" s="93">
        <f t="shared" si="4"/>
        <v>1.8633479746217667</v>
      </c>
      <c r="G20" s="221">
        <v>2730</v>
      </c>
      <c r="H20" s="72">
        <v>5021</v>
      </c>
      <c r="I20" s="80">
        <v>3356894.01</v>
      </c>
      <c r="J20" s="72">
        <v>69512</v>
      </c>
      <c r="K20" s="222">
        <f t="shared" si="5"/>
        <v>1.8391941391941391</v>
      </c>
      <c r="L20" s="221">
        <v>3417</v>
      </c>
      <c r="M20" s="72">
        <v>6433</v>
      </c>
      <c r="N20" s="80">
        <v>3705100.86</v>
      </c>
      <c r="O20" s="72">
        <v>84781</v>
      </c>
      <c r="P20" s="222">
        <f t="shared" si="6"/>
        <v>1.8826455955516535</v>
      </c>
    </row>
    <row r="21" spans="1:16" ht="15" customHeight="1" x14ac:dyDescent="0.2">
      <c r="A21" s="253" t="s">
        <v>45</v>
      </c>
      <c r="B21" s="72">
        <f t="shared" si="0"/>
        <v>3329</v>
      </c>
      <c r="C21" s="72">
        <f t="shared" si="1"/>
        <v>7786</v>
      </c>
      <c r="D21" s="80">
        <f t="shared" si="2"/>
        <v>5114343.6099999994</v>
      </c>
      <c r="E21" s="72">
        <f t="shared" si="3"/>
        <v>107898</v>
      </c>
      <c r="F21" s="93">
        <f t="shared" si="4"/>
        <v>2.3388404926404327</v>
      </c>
      <c r="G21" s="221">
        <v>1593</v>
      </c>
      <c r="H21" s="72">
        <v>3779</v>
      </c>
      <c r="I21" s="80">
        <v>2679748.9</v>
      </c>
      <c r="J21" s="72">
        <v>54261</v>
      </c>
      <c r="K21" s="222">
        <f t="shared" si="5"/>
        <v>2.3722536095417452</v>
      </c>
      <c r="L21" s="221">
        <v>1736</v>
      </c>
      <c r="M21" s="72">
        <v>4007</v>
      </c>
      <c r="N21" s="80">
        <v>2434594.71</v>
      </c>
      <c r="O21" s="72">
        <v>53637</v>
      </c>
      <c r="P21" s="222">
        <f t="shared" si="6"/>
        <v>2.3081797235023043</v>
      </c>
    </row>
    <row r="22" spans="1:16" ht="15" customHeight="1" x14ac:dyDescent="0.2">
      <c r="A22" s="253" t="s">
        <v>46</v>
      </c>
      <c r="B22" s="72">
        <f t="shared" si="0"/>
        <v>4145</v>
      </c>
      <c r="C22" s="72">
        <f t="shared" si="1"/>
        <v>7826</v>
      </c>
      <c r="D22" s="80">
        <f t="shared" si="2"/>
        <v>5090373.45</v>
      </c>
      <c r="E22" s="72">
        <f t="shared" si="3"/>
        <v>105676</v>
      </c>
      <c r="F22" s="93">
        <f t="shared" si="4"/>
        <v>1.8880579010856453</v>
      </c>
      <c r="G22" s="221">
        <v>1687</v>
      </c>
      <c r="H22" s="72">
        <v>3209</v>
      </c>
      <c r="I22" s="80">
        <v>2203522.25</v>
      </c>
      <c r="J22" s="72">
        <v>44393</v>
      </c>
      <c r="K22" s="222">
        <f t="shared" si="5"/>
        <v>1.902193242442205</v>
      </c>
      <c r="L22" s="221">
        <v>2458</v>
      </c>
      <c r="M22" s="72">
        <v>4617</v>
      </c>
      <c r="N22" s="80">
        <v>2886851.2</v>
      </c>
      <c r="O22" s="72">
        <v>61283</v>
      </c>
      <c r="P22" s="222">
        <f t="shared" si="6"/>
        <v>1.8783563873067535</v>
      </c>
    </row>
    <row r="23" spans="1:16" ht="15" customHeight="1" x14ac:dyDescent="0.2">
      <c r="A23" s="253" t="s">
        <v>47</v>
      </c>
      <c r="B23" s="72">
        <f t="shared" si="0"/>
        <v>17740</v>
      </c>
      <c r="C23" s="72">
        <f t="shared" si="1"/>
        <v>31242</v>
      </c>
      <c r="D23" s="80">
        <f t="shared" si="2"/>
        <v>19048452.870000001</v>
      </c>
      <c r="E23" s="72">
        <f t="shared" si="3"/>
        <v>377659</v>
      </c>
      <c r="F23" s="93">
        <f t="shared" si="4"/>
        <v>1.7611048478015783</v>
      </c>
      <c r="G23" s="221">
        <v>7071</v>
      </c>
      <c r="H23" s="72">
        <v>12236</v>
      </c>
      <c r="I23" s="80">
        <v>7892083.2000000002</v>
      </c>
      <c r="J23" s="72">
        <v>153165</v>
      </c>
      <c r="K23" s="222">
        <f t="shared" si="5"/>
        <v>1.7304483099985857</v>
      </c>
      <c r="L23" s="221">
        <v>10669</v>
      </c>
      <c r="M23" s="72">
        <v>19006</v>
      </c>
      <c r="N23" s="80">
        <v>11156369.67</v>
      </c>
      <c r="O23" s="72">
        <v>224494</v>
      </c>
      <c r="P23" s="222">
        <f t="shared" si="6"/>
        <v>1.7814228137594901</v>
      </c>
    </row>
    <row r="24" spans="1:16" ht="15" customHeight="1" x14ac:dyDescent="0.2">
      <c r="A24" s="253" t="s">
        <v>48</v>
      </c>
      <c r="B24" s="72">
        <f t="shared" si="0"/>
        <v>1794</v>
      </c>
      <c r="C24" s="72">
        <f t="shared" si="1"/>
        <v>3825</v>
      </c>
      <c r="D24" s="80">
        <f t="shared" si="2"/>
        <v>2560709.89</v>
      </c>
      <c r="E24" s="72">
        <f t="shared" si="3"/>
        <v>53356</v>
      </c>
      <c r="F24" s="93">
        <f t="shared" si="4"/>
        <v>2.132107023411371</v>
      </c>
      <c r="G24" s="221">
        <v>770</v>
      </c>
      <c r="H24" s="72">
        <v>1680</v>
      </c>
      <c r="I24" s="80">
        <v>1175231.29</v>
      </c>
      <c r="J24" s="72">
        <v>23997</v>
      </c>
      <c r="K24" s="222">
        <f t="shared" si="5"/>
        <v>2.1818181818181817</v>
      </c>
      <c r="L24" s="221">
        <v>1024</v>
      </c>
      <c r="M24" s="72">
        <v>2145</v>
      </c>
      <c r="N24" s="80">
        <v>1385478.6</v>
      </c>
      <c r="O24" s="72">
        <v>29359</v>
      </c>
      <c r="P24" s="222">
        <f t="shared" si="6"/>
        <v>2.0947265625</v>
      </c>
    </row>
    <row r="25" spans="1:16" ht="15" customHeight="1" x14ac:dyDescent="0.2">
      <c r="A25" s="253" t="s">
        <v>49</v>
      </c>
      <c r="B25" s="72">
        <f t="shared" si="0"/>
        <v>4989</v>
      </c>
      <c r="C25" s="72">
        <f t="shared" si="1"/>
        <v>9460</v>
      </c>
      <c r="D25" s="80">
        <f t="shared" si="2"/>
        <v>5845603.0700000003</v>
      </c>
      <c r="E25" s="72">
        <f t="shared" si="3"/>
        <v>116047</v>
      </c>
      <c r="F25" s="93">
        <f t="shared" si="4"/>
        <v>1.8961715774704349</v>
      </c>
      <c r="G25" s="221">
        <v>2129</v>
      </c>
      <c r="H25" s="72">
        <v>3990</v>
      </c>
      <c r="I25" s="80">
        <v>2713372.45</v>
      </c>
      <c r="J25" s="72">
        <v>50137</v>
      </c>
      <c r="K25" s="222">
        <f t="shared" si="5"/>
        <v>1.8741193048379521</v>
      </c>
      <c r="L25" s="221">
        <v>2860</v>
      </c>
      <c r="M25" s="72">
        <v>5470</v>
      </c>
      <c r="N25" s="80">
        <v>3132230.62</v>
      </c>
      <c r="O25" s="72">
        <v>65910</v>
      </c>
      <c r="P25" s="222">
        <f t="shared" si="6"/>
        <v>1.9125874125874125</v>
      </c>
    </row>
    <row r="26" spans="1:16" ht="15" customHeight="1" x14ac:dyDescent="0.2">
      <c r="A26" s="253" t="s">
        <v>50</v>
      </c>
      <c r="B26" s="72">
        <f t="shared" si="0"/>
        <v>1507</v>
      </c>
      <c r="C26" s="72">
        <f t="shared" si="1"/>
        <v>2941</v>
      </c>
      <c r="D26" s="80">
        <f t="shared" si="2"/>
        <v>1926090.78</v>
      </c>
      <c r="E26" s="72">
        <f t="shared" si="3"/>
        <v>40537</v>
      </c>
      <c r="F26" s="93">
        <f t="shared" si="4"/>
        <v>1.9515593895155938</v>
      </c>
      <c r="G26" s="221">
        <v>628</v>
      </c>
      <c r="H26" s="72">
        <v>1268</v>
      </c>
      <c r="I26" s="80">
        <v>878302.86</v>
      </c>
      <c r="J26" s="72">
        <v>18776</v>
      </c>
      <c r="K26" s="222">
        <f t="shared" si="5"/>
        <v>2.0191082802547773</v>
      </c>
      <c r="L26" s="221">
        <v>879</v>
      </c>
      <c r="M26" s="72">
        <v>1673</v>
      </c>
      <c r="N26" s="80">
        <v>1047787.92</v>
      </c>
      <c r="O26" s="72">
        <v>21761</v>
      </c>
      <c r="P26" s="222">
        <f t="shared" si="6"/>
        <v>1.9032992036405005</v>
      </c>
    </row>
    <row r="27" spans="1:16" ht="15" customHeight="1" x14ac:dyDescent="0.2">
      <c r="A27" s="253" t="s">
        <v>51</v>
      </c>
      <c r="B27" s="72">
        <f t="shared" si="0"/>
        <v>2648</v>
      </c>
      <c r="C27" s="72">
        <f t="shared" si="1"/>
        <v>4764</v>
      </c>
      <c r="D27" s="80">
        <f t="shared" si="2"/>
        <v>2845370.0300000003</v>
      </c>
      <c r="E27" s="72">
        <f t="shared" si="3"/>
        <v>59590</v>
      </c>
      <c r="F27" s="93">
        <f t="shared" si="4"/>
        <v>1.7990936555891239</v>
      </c>
      <c r="G27" s="221">
        <v>1010</v>
      </c>
      <c r="H27" s="72">
        <v>1827</v>
      </c>
      <c r="I27" s="80">
        <v>1142892.05</v>
      </c>
      <c r="J27" s="72">
        <v>23927</v>
      </c>
      <c r="K27" s="222">
        <f t="shared" si="5"/>
        <v>1.808910891089109</v>
      </c>
      <c r="L27" s="221">
        <v>1638</v>
      </c>
      <c r="M27" s="72">
        <v>2937</v>
      </c>
      <c r="N27" s="80">
        <v>1702477.98</v>
      </c>
      <c r="O27" s="72">
        <v>35663</v>
      </c>
      <c r="P27" s="222">
        <f t="shared" si="6"/>
        <v>1.7930402930402931</v>
      </c>
    </row>
    <row r="28" spans="1:16" ht="15" customHeight="1" x14ac:dyDescent="0.2">
      <c r="A28" s="253" t="s">
        <v>52</v>
      </c>
      <c r="B28" s="72">
        <f t="shared" si="0"/>
        <v>2816</v>
      </c>
      <c r="C28" s="72">
        <f t="shared" si="1"/>
        <v>4835</v>
      </c>
      <c r="D28" s="80">
        <f t="shared" si="2"/>
        <v>2578674.7199999997</v>
      </c>
      <c r="E28" s="72">
        <f t="shared" si="3"/>
        <v>54321</v>
      </c>
      <c r="F28" s="93">
        <f t="shared" si="4"/>
        <v>1.7169744318181819</v>
      </c>
      <c r="G28" s="221">
        <v>1235</v>
      </c>
      <c r="H28" s="72">
        <v>2187</v>
      </c>
      <c r="I28" s="80">
        <v>1308499.94</v>
      </c>
      <c r="J28" s="72">
        <v>25105</v>
      </c>
      <c r="K28" s="222">
        <f t="shared" si="5"/>
        <v>1.7708502024291497</v>
      </c>
      <c r="L28" s="221">
        <v>1581</v>
      </c>
      <c r="M28" s="72">
        <v>2648</v>
      </c>
      <c r="N28" s="80">
        <v>1270174.78</v>
      </c>
      <c r="O28" s="72">
        <v>29216</v>
      </c>
      <c r="P28" s="222">
        <f t="shared" si="6"/>
        <v>1.6748893105629348</v>
      </c>
    </row>
    <row r="29" spans="1:16" ht="15" customHeight="1" x14ac:dyDescent="0.2">
      <c r="A29" s="253" t="s">
        <v>53</v>
      </c>
      <c r="B29" s="72">
        <f t="shared" si="0"/>
        <v>55579</v>
      </c>
      <c r="C29" s="72">
        <f t="shared" si="1"/>
        <v>102308</v>
      </c>
      <c r="D29" s="80">
        <f t="shared" si="2"/>
        <v>78772218.799999997</v>
      </c>
      <c r="E29" s="72">
        <f t="shared" si="3"/>
        <v>1275996</v>
      </c>
      <c r="F29" s="93">
        <f t="shared" si="4"/>
        <v>1.8407671962431853</v>
      </c>
      <c r="G29" s="221">
        <v>21815</v>
      </c>
      <c r="H29" s="72">
        <v>40733</v>
      </c>
      <c r="I29" s="80">
        <v>32855394.989999998</v>
      </c>
      <c r="J29" s="72">
        <v>533788</v>
      </c>
      <c r="K29" s="222">
        <f t="shared" si="5"/>
        <v>1.8672014668805867</v>
      </c>
      <c r="L29" s="221">
        <v>33764</v>
      </c>
      <c r="M29" s="72">
        <v>61575</v>
      </c>
      <c r="N29" s="80">
        <v>45916823.810000002</v>
      </c>
      <c r="O29" s="72">
        <v>742208</v>
      </c>
      <c r="P29" s="222">
        <f t="shared" si="6"/>
        <v>1.8236879516644948</v>
      </c>
    </row>
    <row r="30" spans="1:16" ht="15" customHeight="1" x14ac:dyDescent="0.2">
      <c r="A30" s="253" t="s">
        <v>54</v>
      </c>
      <c r="B30" s="72">
        <f t="shared" si="0"/>
        <v>5603</v>
      </c>
      <c r="C30" s="72">
        <f t="shared" si="1"/>
        <v>10099</v>
      </c>
      <c r="D30" s="80">
        <f t="shared" si="2"/>
        <v>7168273.4900000002</v>
      </c>
      <c r="E30" s="72">
        <f t="shared" si="3"/>
        <v>131124</v>
      </c>
      <c r="F30" s="93">
        <f t="shared" si="4"/>
        <v>1.8024272711047653</v>
      </c>
      <c r="G30" s="221">
        <v>2423</v>
      </c>
      <c r="H30" s="72">
        <v>4477</v>
      </c>
      <c r="I30" s="80">
        <v>3527314.31</v>
      </c>
      <c r="J30" s="72">
        <v>60859</v>
      </c>
      <c r="K30" s="222">
        <f t="shared" si="5"/>
        <v>1.8477094510936856</v>
      </c>
      <c r="L30" s="221">
        <v>3180</v>
      </c>
      <c r="M30" s="72">
        <v>5622</v>
      </c>
      <c r="N30" s="80">
        <v>3640959.18</v>
      </c>
      <c r="O30" s="72">
        <v>70265</v>
      </c>
      <c r="P30" s="222">
        <f t="shared" si="6"/>
        <v>1.7679245283018867</v>
      </c>
    </row>
    <row r="31" spans="1:16" ht="15" customHeight="1" x14ac:dyDescent="0.2">
      <c r="A31" s="253" t="s">
        <v>55</v>
      </c>
      <c r="B31" s="72">
        <f t="shared" si="0"/>
        <v>8607</v>
      </c>
      <c r="C31" s="72">
        <f t="shared" si="1"/>
        <v>16111</v>
      </c>
      <c r="D31" s="80">
        <f t="shared" si="2"/>
        <v>12428763.9</v>
      </c>
      <c r="E31" s="72">
        <f t="shared" si="3"/>
        <v>201574</v>
      </c>
      <c r="F31" s="93">
        <f t="shared" si="4"/>
        <v>1.8718484954107122</v>
      </c>
      <c r="G31" s="221">
        <v>4036</v>
      </c>
      <c r="H31" s="72">
        <v>7551</v>
      </c>
      <c r="I31" s="80">
        <v>6840890.9000000004</v>
      </c>
      <c r="J31" s="72">
        <v>97511</v>
      </c>
      <c r="K31" s="222">
        <f t="shared" si="5"/>
        <v>1.8709117938553024</v>
      </c>
      <c r="L31" s="221">
        <v>4571</v>
      </c>
      <c r="M31" s="72">
        <v>8560</v>
      </c>
      <c r="N31" s="80">
        <v>5587873</v>
      </c>
      <c r="O31" s="72">
        <v>104063</v>
      </c>
      <c r="P31" s="222">
        <f t="shared" si="6"/>
        <v>1.8726755633340626</v>
      </c>
    </row>
    <row r="32" spans="1:16" ht="15" customHeight="1" x14ac:dyDescent="0.2">
      <c r="A32" s="253" t="s">
        <v>56</v>
      </c>
      <c r="B32" s="72">
        <f t="shared" si="0"/>
        <v>1957</v>
      </c>
      <c r="C32" s="72">
        <f t="shared" si="1"/>
        <v>3730</v>
      </c>
      <c r="D32" s="80">
        <f t="shared" si="2"/>
        <v>2506040.81</v>
      </c>
      <c r="E32" s="72">
        <f t="shared" si="3"/>
        <v>51261</v>
      </c>
      <c r="F32" s="93">
        <f t="shared" si="4"/>
        <v>1.9059785385794583</v>
      </c>
      <c r="G32" s="221">
        <v>816</v>
      </c>
      <c r="H32" s="72">
        <v>1636</v>
      </c>
      <c r="I32" s="80">
        <v>1180768.32</v>
      </c>
      <c r="J32" s="72">
        <v>23572</v>
      </c>
      <c r="K32" s="222">
        <f t="shared" si="5"/>
        <v>2.0049019607843137</v>
      </c>
      <c r="L32" s="221">
        <v>1141</v>
      </c>
      <c r="M32" s="72">
        <v>2094</v>
      </c>
      <c r="N32" s="80">
        <v>1325272.49</v>
      </c>
      <c r="O32" s="72">
        <v>27689</v>
      </c>
      <c r="P32" s="222">
        <f t="shared" si="6"/>
        <v>1.8352322524101665</v>
      </c>
    </row>
    <row r="33" spans="1:16" ht="15" customHeight="1" x14ac:dyDescent="0.2">
      <c r="A33" s="253" t="s">
        <v>57</v>
      </c>
      <c r="B33" s="72">
        <f t="shared" si="0"/>
        <v>1562</v>
      </c>
      <c r="C33" s="72">
        <f t="shared" si="1"/>
        <v>3055</v>
      </c>
      <c r="D33" s="80">
        <f t="shared" si="2"/>
        <v>2057940.22</v>
      </c>
      <c r="E33" s="72">
        <f t="shared" si="3"/>
        <v>44669</v>
      </c>
      <c r="F33" s="93">
        <f t="shared" si="4"/>
        <v>1.9558258642765685</v>
      </c>
      <c r="G33" s="221">
        <v>715</v>
      </c>
      <c r="H33" s="72">
        <v>1438</v>
      </c>
      <c r="I33" s="80">
        <v>1001583.81</v>
      </c>
      <c r="J33" s="72">
        <v>22122</v>
      </c>
      <c r="K33" s="222">
        <f t="shared" si="5"/>
        <v>2.011188811188811</v>
      </c>
      <c r="L33" s="221">
        <v>847</v>
      </c>
      <c r="M33" s="72">
        <v>1617</v>
      </c>
      <c r="N33" s="80">
        <v>1056356.4099999999</v>
      </c>
      <c r="O33" s="72">
        <v>22547</v>
      </c>
      <c r="P33" s="222">
        <f t="shared" si="6"/>
        <v>1.9090909090909092</v>
      </c>
    </row>
    <row r="34" spans="1:16" ht="15" customHeight="1" x14ac:dyDescent="0.2">
      <c r="A34" s="253" t="s">
        <v>58</v>
      </c>
      <c r="B34" s="72">
        <f t="shared" si="0"/>
        <v>2872</v>
      </c>
      <c r="C34" s="72">
        <f t="shared" si="1"/>
        <v>5220</v>
      </c>
      <c r="D34" s="80">
        <f t="shared" si="2"/>
        <v>3096313.9800000004</v>
      </c>
      <c r="E34" s="72">
        <f t="shared" si="3"/>
        <v>70963</v>
      </c>
      <c r="F34" s="93">
        <f t="shared" si="4"/>
        <v>1.8175487465181059</v>
      </c>
      <c r="G34" s="221">
        <v>1150</v>
      </c>
      <c r="H34" s="72">
        <v>2073</v>
      </c>
      <c r="I34" s="80">
        <v>1255965.6100000001</v>
      </c>
      <c r="J34" s="72">
        <v>28901</v>
      </c>
      <c r="K34" s="222">
        <f t="shared" si="5"/>
        <v>1.8026086956521739</v>
      </c>
      <c r="L34" s="221">
        <v>1722</v>
      </c>
      <c r="M34" s="72">
        <v>3147</v>
      </c>
      <c r="N34" s="80">
        <v>1840348.37</v>
      </c>
      <c r="O34" s="72">
        <v>42062</v>
      </c>
      <c r="P34" s="222">
        <f t="shared" si="6"/>
        <v>1.8275261324041812</v>
      </c>
    </row>
    <row r="35" spans="1:16" ht="15" customHeight="1" x14ac:dyDescent="0.2">
      <c r="A35" s="253" t="s">
        <v>59</v>
      </c>
      <c r="B35" s="72">
        <f t="shared" si="0"/>
        <v>2615</v>
      </c>
      <c r="C35" s="72">
        <f t="shared" si="1"/>
        <v>4967</v>
      </c>
      <c r="D35" s="80">
        <f t="shared" si="2"/>
        <v>3056787.23</v>
      </c>
      <c r="E35" s="72">
        <f t="shared" si="3"/>
        <v>61849</v>
      </c>
      <c r="F35" s="93">
        <f t="shared" si="4"/>
        <v>1.8994263862332696</v>
      </c>
      <c r="G35" s="221">
        <v>1135</v>
      </c>
      <c r="H35" s="72">
        <v>2119</v>
      </c>
      <c r="I35" s="80">
        <v>1422158.3</v>
      </c>
      <c r="J35" s="72">
        <v>27180</v>
      </c>
      <c r="K35" s="222">
        <f t="shared" si="5"/>
        <v>1.8669603524229075</v>
      </c>
      <c r="L35" s="221">
        <v>1480</v>
      </c>
      <c r="M35" s="72">
        <v>2848</v>
      </c>
      <c r="N35" s="80">
        <v>1634628.93</v>
      </c>
      <c r="O35" s="72">
        <v>34669</v>
      </c>
      <c r="P35" s="222">
        <f t="shared" si="6"/>
        <v>1.9243243243243244</v>
      </c>
    </row>
    <row r="36" spans="1:16" ht="15" customHeight="1" x14ac:dyDescent="0.2">
      <c r="A36" s="253" t="s">
        <v>60</v>
      </c>
      <c r="B36" s="72">
        <f t="shared" si="0"/>
        <v>2577</v>
      </c>
      <c r="C36" s="72">
        <f t="shared" si="1"/>
        <v>5035</v>
      </c>
      <c r="D36" s="80">
        <f t="shared" si="2"/>
        <v>3120081.1500000004</v>
      </c>
      <c r="E36" s="72">
        <f t="shared" si="3"/>
        <v>63918</v>
      </c>
      <c r="F36" s="93">
        <f t="shared" si="4"/>
        <v>1.9538222739619713</v>
      </c>
      <c r="G36" s="221">
        <v>1137</v>
      </c>
      <c r="H36" s="72">
        <v>2289</v>
      </c>
      <c r="I36" s="80">
        <v>1537396.03</v>
      </c>
      <c r="J36" s="72">
        <v>30112</v>
      </c>
      <c r="K36" s="222">
        <f t="shared" si="5"/>
        <v>2.0131926121372032</v>
      </c>
      <c r="L36" s="221">
        <v>1440</v>
      </c>
      <c r="M36" s="72">
        <v>2746</v>
      </c>
      <c r="N36" s="80">
        <v>1582685.12</v>
      </c>
      <c r="O36" s="72">
        <v>33806</v>
      </c>
      <c r="P36" s="222">
        <f t="shared" si="6"/>
        <v>1.9069444444444446</v>
      </c>
    </row>
    <row r="37" spans="1:16" ht="20.100000000000001" customHeight="1" x14ac:dyDescent="0.2">
      <c r="A37" s="254" t="s">
        <v>5</v>
      </c>
      <c r="B37" s="120">
        <f>SUM(B9:B36)</f>
        <v>174733</v>
      </c>
      <c r="C37" s="120">
        <f>SUM(C9:C36)</f>
        <v>325770</v>
      </c>
      <c r="D37" s="132">
        <f>SUM(D9:D36)</f>
        <v>221747993.15000001</v>
      </c>
      <c r="E37" s="120">
        <f>SUM(E9:E36)</f>
        <v>4163614</v>
      </c>
      <c r="F37" s="143">
        <f t="shared" si="4"/>
        <v>1.8643873796020214</v>
      </c>
      <c r="G37" s="223">
        <f>SUM(G9:G36)</f>
        <v>72146</v>
      </c>
      <c r="H37" s="120">
        <f>SUM(H9:H36)</f>
        <v>136078</v>
      </c>
      <c r="I37" s="132">
        <f>SUM(I9:I36)</f>
        <v>99666259.280000001</v>
      </c>
      <c r="J37" s="120">
        <f>SUM(J9:J36)</f>
        <v>1815899</v>
      </c>
      <c r="K37" s="224">
        <f t="shared" si="5"/>
        <v>1.8861475341668283</v>
      </c>
      <c r="L37" s="223">
        <f>SUM(L9:L36)</f>
        <v>102587</v>
      </c>
      <c r="M37" s="120">
        <f>SUM(M9:M36)</f>
        <v>189692</v>
      </c>
      <c r="N37" s="132">
        <f>SUM(N9:N36)</f>
        <v>122081733.87000002</v>
      </c>
      <c r="O37" s="120">
        <f>SUM(O9:O36)</f>
        <v>2347715</v>
      </c>
      <c r="P37" s="224">
        <f t="shared" si="6"/>
        <v>1.8490841919541463</v>
      </c>
    </row>
    <row r="39" spans="1:16" ht="43.5" customHeight="1" x14ac:dyDescent="0.2">
      <c r="A39" s="386" t="s">
        <v>389</v>
      </c>
      <c r="B39" s="386"/>
      <c r="C39" s="386"/>
      <c r="D39" s="386"/>
      <c r="E39" s="386"/>
      <c r="F39" s="386"/>
      <c r="G39" s="386"/>
      <c r="H39" s="386"/>
      <c r="I39" s="386"/>
      <c r="J39" s="386"/>
      <c r="K39" s="386"/>
      <c r="L39" s="386"/>
      <c r="M39" s="386"/>
      <c r="N39" s="386"/>
      <c r="O39" s="386"/>
      <c r="P39" s="386"/>
    </row>
    <row r="40" spans="1:16" x14ac:dyDescent="0.2">
      <c r="B40" s="12"/>
      <c r="C40" s="15"/>
      <c r="D40" s="12"/>
    </row>
    <row r="41" spans="1:16" x14ac:dyDescent="0.2">
      <c r="B41" s="12"/>
      <c r="C41" s="13"/>
      <c r="D41" s="12"/>
    </row>
    <row r="42" spans="1:16" x14ac:dyDescent="0.2">
      <c r="B42" s="12"/>
      <c r="C42" s="12"/>
      <c r="D42" s="12"/>
    </row>
  </sheetData>
  <mergeCells count="7">
    <mergeCell ref="A39:P39"/>
    <mergeCell ref="G6:K6"/>
    <mergeCell ref="L6:P6"/>
    <mergeCell ref="A4:K4"/>
    <mergeCell ref="A3:F3"/>
    <mergeCell ref="A6:A7"/>
    <mergeCell ref="B6:F6"/>
  </mergeCells>
  <phoneticPr fontId="0" type="noConversion"/>
  <hyperlinks>
    <hyperlink ref="A1" location="Съдържание!Print_Area" display="към съдържанието" xr:uid="{00000000-0004-0000-1500-000000000000}"/>
  </hyperlinks>
  <printOptions horizontalCentered="1"/>
  <pageMargins left="0.39370078740157483" right="0.39370078740157483" top="0.59055118110236227" bottom="0.39370078740157483" header="0" footer="0"/>
  <pageSetup paperSize="9" scale="65"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3">
    <pageSetUpPr fitToPage="1"/>
  </sheetPr>
  <dimension ref="A1:F60"/>
  <sheetViews>
    <sheetView zoomScaleNormal="100" zoomScaleSheetLayoutView="86" workbookViewId="0"/>
  </sheetViews>
  <sheetFormatPr defaultRowHeight="12.75" x14ac:dyDescent="0.2"/>
  <cols>
    <col min="1" max="1" width="30.7109375" customWidth="1"/>
    <col min="2" max="2" width="12.7109375" customWidth="1"/>
    <col min="3" max="3" width="25.7109375" customWidth="1"/>
    <col min="4" max="4" width="20.7109375" customWidth="1"/>
    <col min="5" max="5" width="30.7109375" customWidth="1"/>
    <col min="6" max="6" width="15.7109375" customWidth="1"/>
  </cols>
  <sheetData>
    <row r="1" spans="1:6" s="5" customFormat="1" ht="14.25" customHeight="1" x14ac:dyDescent="0.2">
      <c r="A1" s="159" t="s">
        <v>64</v>
      </c>
      <c r="B1" s="10"/>
      <c r="C1" s="91"/>
      <c r="D1" s="82"/>
      <c r="E1" s="91"/>
    </row>
    <row r="2" spans="1:6" s="5" customFormat="1" ht="14.25" customHeight="1" x14ac:dyDescent="0.2">
      <c r="A2" s="159"/>
      <c r="B2" s="10"/>
      <c r="C2" s="91"/>
      <c r="D2" s="82"/>
      <c r="E2" s="91"/>
    </row>
    <row r="3" spans="1:6" s="5" customFormat="1" ht="15" customHeight="1" x14ac:dyDescent="0.2">
      <c r="A3" s="354" t="s">
        <v>336</v>
      </c>
      <c r="B3" s="354"/>
      <c r="C3" s="354"/>
      <c r="D3" s="354"/>
      <c r="E3" s="354"/>
      <c r="F3" s="107"/>
    </row>
    <row r="4" spans="1:6" ht="30" customHeight="1" x14ac:dyDescent="0.2">
      <c r="A4" s="378" t="s">
        <v>391</v>
      </c>
      <c r="B4" s="378"/>
      <c r="C4" s="378"/>
      <c r="D4" s="378"/>
      <c r="E4" s="378"/>
      <c r="F4" s="11"/>
    </row>
    <row r="5" spans="1:6" ht="15" customHeight="1" x14ac:dyDescent="0.2">
      <c r="A5" s="95"/>
      <c r="B5" s="95"/>
      <c r="C5" s="95"/>
      <c r="D5" s="95"/>
      <c r="E5" s="95"/>
      <c r="F5" s="11"/>
    </row>
    <row r="6" spans="1:6" ht="39.950000000000003" customHeight="1" x14ac:dyDescent="0.2">
      <c r="A6" s="144" t="s">
        <v>61</v>
      </c>
      <c r="B6" s="141" t="s">
        <v>62</v>
      </c>
      <c r="C6" s="141" t="s">
        <v>245</v>
      </c>
      <c r="D6" s="142" t="s">
        <v>250</v>
      </c>
      <c r="E6" s="142" t="s">
        <v>244</v>
      </c>
      <c r="F6" s="11"/>
    </row>
    <row r="7" spans="1:6" ht="20.100000000000001" customHeight="1" x14ac:dyDescent="0.2">
      <c r="A7" s="145">
        <v>1</v>
      </c>
      <c r="B7" s="122">
        <v>2</v>
      </c>
      <c r="C7" s="122">
        <v>3</v>
      </c>
      <c r="D7" s="123">
        <v>4</v>
      </c>
      <c r="E7" s="123" t="s">
        <v>219</v>
      </c>
      <c r="F7" s="11"/>
    </row>
    <row r="8" spans="1:6" ht="15" customHeight="1" x14ac:dyDescent="0.2">
      <c r="A8" s="96" t="s">
        <v>89</v>
      </c>
      <c r="B8" s="72">
        <v>69140.932615174796</v>
      </c>
      <c r="C8" s="72">
        <v>164631.32755548877</v>
      </c>
      <c r="D8" s="72">
        <v>1527196.5723797779</v>
      </c>
      <c r="E8" s="93">
        <f>D8/C8</f>
        <v>9.276463933421411</v>
      </c>
      <c r="F8" s="8"/>
    </row>
    <row r="9" spans="1:6" ht="15" customHeight="1" x14ac:dyDescent="0.2">
      <c r="A9" s="96" t="s">
        <v>90</v>
      </c>
      <c r="B9" s="72">
        <v>23620.258812893142</v>
      </c>
      <c r="C9" s="72">
        <v>84864.115657064351</v>
      </c>
      <c r="D9" s="72">
        <v>739265.99699776911</v>
      </c>
      <c r="E9" s="93">
        <f t="shared" ref="E9:E14" si="0">D9/C9</f>
        <v>8.7111730473353539</v>
      </c>
      <c r="F9" s="8"/>
    </row>
    <row r="10" spans="1:6" ht="15" customHeight="1" x14ac:dyDescent="0.2">
      <c r="A10" s="96" t="s">
        <v>91</v>
      </c>
      <c r="B10" s="72">
        <v>20931.121445919751</v>
      </c>
      <c r="C10" s="72">
        <v>151023.13925857554</v>
      </c>
      <c r="D10" s="72">
        <v>1173081.6259012064</v>
      </c>
      <c r="E10" s="93">
        <f t="shared" si="0"/>
        <v>7.7675621872268517</v>
      </c>
      <c r="F10" s="8"/>
    </row>
    <row r="11" spans="1:6" ht="15" customHeight="1" x14ac:dyDescent="0.2">
      <c r="A11" s="96" t="s">
        <v>92</v>
      </c>
      <c r="B11" s="72">
        <v>8995.5658563121069</v>
      </c>
      <c r="C11" s="72">
        <v>155655.47344695832</v>
      </c>
      <c r="D11" s="72">
        <v>1083020.2232150538</v>
      </c>
      <c r="E11" s="93">
        <f>D11/C11</f>
        <v>6.957803662356322</v>
      </c>
      <c r="F11" s="8"/>
    </row>
    <row r="12" spans="1:6" ht="15" customHeight="1" x14ac:dyDescent="0.2">
      <c r="A12" s="96" t="s">
        <v>93</v>
      </c>
      <c r="B12" s="72">
        <v>5476.6088615450626</v>
      </c>
      <c r="C12" s="72">
        <v>225217.57193148157</v>
      </c>
      <c r="D12" s="72">
        <v>1460986.4217897456</v>
      </c>
      <c r="E12" s="93">
        <f t="shared" si="0"/>
        <v>6.4870001450607271</v>
      </c>
      <c r="F12" s="8"/>
    </row>
    <row r="13" spans="1:6" ht="15" customHeight="1" x14ac:dyDescent="0.2">
      <c r="A13" s="96" t="s">
        <v>128</v>
      </c>
      <c r="B13" s="72">
        <v>1507.1210168634452</v>
      </c>
      <c r="C13" s="72">
        <v>146443.22331816427</v>
      </c>
      <c r="D13" s="72">
        <v>946393.40615294955</v>
      </c>
      <c r="E13" s="93">
        <f t="shared" si="0"/>
        <v>6.4625278296203854</v>
      </c>
      <c r="F13" s="8"/>
    </row>
    <row r="14" spans="1:6" ht="15" customHeight="1" x14ac:dyDescent="0.2">
      <c r="A14" s="96" t="s">
        <v>274</v>
      </c>
      <c r="B14" s="72">
        <v>1292.3913912916894</v>
      </c>
      <c r="C14" s="72">
        <v>508609.14883226721</v>
      </c>
      <c r="D14" s="72">
        <v>3217548.7535634977</v>
      </c>
      <c r="E14" s="93">
        <f t="shared" si="0"/>
        <v>6.326171601416875</v>
      </c>
      <c r="F14" s="8"/>
    </row>
    <row r="15" spans="1:6" ht="20.100000000000001" customHeight="1" x14ac:dyDescent="0.2">
      <c r="A15" s="215" t="s">
        <v>5</v>
      </c>
      <c r="B15" s="120">
        <f>SUM(B8:B14)</f>
        <v>130963.99999999999</v>
      </c>
      <c r="C15" s="120">
        <f>SUM(C8:C14)</f>
        <v>1436444</v>
      </c>
      <c r="D15" s="120">
        <f>SUM(D8:D14)</f>
        <v>10147493</v>
      </c>
      <c r="E15" s="143">
        <f>D15/C15</f>
        <v>7.0643150724984753</v>
      </c>
    </row>
    <row r="16" spans="1:6" s="10" customFormat="1" x14ac:dyDescent="0.2">
      <c r="A16" s="45"/>
      <c r="B16" s="44"/>
      <c r="C16" s="44"/>
      <c r="D16" s="44"/>
      <c r="E16" s="44"/>
      <c r="F16" s="44"/>
    </row>
    <row r="17" spans="1:6" x14ac:dyDescent="0.2">
      <c r="A17" s="62"/>
      <c r="B17" s="8"/>
      <c r="C17" s="8"/>
      <c r="D17" s="167"/>
      <c r="E17" s="167"/>
      <c r="F17" s="55"/>
    </row>
    <row r="18" spans="1:6" x14ac:dyDescent="0.2">
      <c r="A18" s="46"/>
      <c r="B18" s="8"/>
      <c r="C18" s="8"/>
      <c r="D18" s="167"/>
      <c r="E18" s="167"/>
      <c r="F18" s="51"/>
    </row>
    <row r="19" spans="1:6" x14ac:dyDescent="0.2">
      <c r="B19" s="8"/>
      <c r="C19" s="8"/>
      <c r="D19" s="167"/>
      <c r="E19" s="167"/>
    </row>
    <row r="20" spans="1:6" x14ac:dyDescent="0.2">
      <c r="A20" s="42"/>
      <c r="B20" s="8"/>
      <c r="C20" s="8"/>
      <c r="D20" s="167"/>
      <c r="E20" s="167"/>
    </row>
    <row r="21" spans="1:6" x14ac:dyDescent="0.2">
      <c r="A21" s="39"/>
      <c r="B21" s="8"/>
      <c r="C21" s="8"/>
      <c r="D21" s="167"/>
      <c r="E21" s="167"/>
    </row>
    <row r="22" spans="1:6" x14ac:dyDescent="0.2">
      <c r="A22" s="56"/>
      <c r="B22" s="8"/>
      <c r="C22" s="8"/>
      <c r="D22" s="167"/>
      <c r="E22" s="167"/>
    </row>
    <row r="23" spans="1:6" x14ac:dyDescent="0.2">
      <c r="A23" s="57"/>
      <c r="B23" s="8"/>
      <c r="C23" s="8"/>
      <c r="D23" s="167"/>
      <c r="E23" s="167"/>
    </row>
    <row r="24" spans="1:6" x14ac:dyDescent="0.2">
      <c r="A24" s="57"/>
      <c r="B24" s="8"/>
      <c r="C24" s="8"/>
      <c r="D24" s="167"/>
      <c r="E24" s="167"/>
    </row>
    <row r="25" spans="1:6" x14ac:dyDescent="0.2">
      <c r="A25" s="58"/>
    </row>
    <row r="26" spans="1:6" x14ac:dyDescent="0.2">
      <c r="A26" s="58"/>
    </row>
    <row r="27" spans="1:6" x14ac:dyDescent="0.2">
      <c r="A27" s="58"/>
    </row>
    <row r="28" spans="1:6" x14ac:dyDescent="0.2">
      <c r="A28" s="58"/>
    </row>
    <row r="29" spans="1:6" x14ac:dyDescent="0.2">
      <c r="A29" s="58"/>
    </row>
    <row r="30" spans="1:6" x14ac:dyDescent="0.2">
      <c r="A30" s="58"/>
    </row>
    <row r="31" spans="1:6" x14ac:dyDescent="0.2">
      <c r="A31" s="56"/>
    </row>
    <row r="32" spans="1:6" x14ac:dyDescent="0.2">
      <c r="A32" s="56"/>
    </row>
    <row r="33" spans="1:1" x14ac:dyDescent="0.2">
      <c r="A33" s="56"/>
    </row>
    <row r="34" spans="1:1" x14ac:dyDescent="0.2">
      <c r="A34" s="56"/>
    </row>
    <row r="35" spans="1:1" x14ac:dyDescent="0.2">
      <c r="A35" s="58"/>
    </row>
    <row r="36" spans="1:1" x14ac:dyDescent="0.2">
      <c r="A36" s="57"/>
    </row>
    <row r="37" spans="1:1" x14ac:dyDescent="0.2">
      <c r="A37" s="57"/>
    </row>
    <row r="38" spans="1:1" x14ac:dyDescent="0.2">
      <c r="A38" s="57"/>
    </row>
    <row r="39" spans="1:1" x14ac:dyDescent="0.2">
      <c r="A39" s="57"/>
    </row>
    <row r="40" spans="1:1" x14ac:dyDescent="0.2">
      <c r="A40" s="56"/>
    </row>
    <row r="41" spans="1:1" x14ac:dyDescent="0.2">
      <c r="A41" s="56"/>
    </row>
    <row r="42" spans="1:1" x14ac:dyDescent="0.2">
      <c r="A42" s="57"/>
    </row>
    <row r="43" spans="1:1" x14ac:dyDescent="0.2">
      <c r="A43" s="59"/>
    </row>
    <row r="44" spans="1:1" x14ac:dyDescent="0.2">
      <c r="A44" s="57"/>
    </row>
    <row r="45" spans="1:1" x14ac:dyDescent="0.2">
      <c r="A45" s="57"/>
    </row>
    <row r="46" spans="1:1" x14ac:dyDescent="0.2">
      <c r="A46" s="57"/>
    </row>
    <row r="47" spans="1:1" x14ac:dyDescent="0.2">
      <c r="A47" s="56"/>
    </row>
    <row r="48" spans="1:1" x14ac:dyDescent="0.2">
      <c r="A48" s="58"/>
    </row>
    <row r="49" spans="1:1" x14ac:dyDescent="0.2">
      <c r="A49" s="56"/>
    </row>
    <row r="50" spans="1:1" x14ac:dyDescent="0.2">
      <c r="A50" s="57"/>
    </row>
    <row r="51" spans="1:1" x14ac:dyDescent="0.2">
      <c r="A51" s="57"/>
    </row>
    <row r="52" spans="1:1" x14ac:dyDescent="0.2">
      <c r="A52" s="57"/>
    </row>
    <row r="53" spans="1:1" x14ac:dyDescent="0.2">
      <c r="A53" s="56"/>
    </row>
    <row r="54" spans="1:1" ht="30" customHeight="1" x14ac:dyDescent="0.2">
      <c r="A54" s="58"/>
    </row>
    <row r="55" spans="1:1" x14ac:dyDescent="0.2">
      <c r="A55" s="58"/>
    </row>
    <row r="56" spans="1:1" x14ac:dyDescent="0.2">
      <c r="A56" s="58"/>
    </row>
    <row r="57" spans="1:1" x14ac:dyDescent="0.2">
      <c r="A57" s="56"/>
    </row>
    <row r="60" spans="1:1" ht="30" customHeight="1" x14ac:dyDescent="0.2"/>
  </sheetData>
  <mergeCells count="2">
    <mergeCell ref="A4:E4"/>
    <mergeCell ref="A3:E3"/>
  </mergeCells>
  <phoneticPr fontId="0" type="noConversion"/>
  <hyperlinks>
    <hyperlink ref="A1" location="Съдържание!Print_Area" display="към съдържанието" xr:uid="{00000000-0004-0000-1800-000000000000}"/>
  </hyperlinks>
  <printOptions horizontalCentered="1"/>
  <pageMargins left="0.39370078740157483" right="0.39370078740157483" top="0.59055118110236227" bottom="0.39370078740157483" header="0.39370078740157483" footer="0.39370078740157483"/>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V94"/>
  <sheetViews>
    <sheetView zoomScaleNormal="100" zoomScaleSheetLayoutView="87" workbookViewId="0"/>
  </sheetViews>
  <sheetFormatPr defaultRowHeight="12.75" x14ac:dyDescent="0.2"/>
  <cols>
    <col min="1" max="1" width="10.7109375" customWidth="1"/>
    <col min="2" max="2" width="10.7109375" style="2" customWidth="1"/>
    <col min="3" max="3" width="60.7109375" customWidth="1"/>
    <col min="4" max="4" width="25.7109375" customWidth="1"/>
    <col min="5" max="6" width="20.7109375" customWidth="1"/>
    <col min="7" max="7" width="12" customWidth="1"/>
    <col min="8" max="8" width="13.7109375" customWidth="1"/>
  </cols>
  <sheetData>
    <row r="1" spans="1:12" s="5" customFormat="1" ht="15" customHeight="1" x14ac:dyDescent="0.2">
      <c r="A1" s="159" t="s">
        <v>64</v>
      </c>
      <c r="B1" s="146"/>
      <c r="C1" s="83"/>
      <c r="D1" s="83"/>
      <c r="E1" s="83"/>
      <c r="F1" s="83"/>
    </row>
    <row r="2" spans="1:12" s="5" customFormat="1" ht="15" customHeight="1" x14ac:dyDescent="0.2">
      <c r="A2" s="159"/>
      <c r="B2" s="146"/>
      <c r="C2" s="83"/>
      <c r="D2" s="83"/>
      <c r="E2" s="83"/>
      <c r="F2" s="83"/>
    </row>
    <row r="3" spans="1:12" s="5" customFormat="1" ht="15" customHeight="1" x14ac:dyDescent="0.2">
      <c r="A3" s="378" t="s">
        <v>336</v>
      </c>
      <c r="B3" s="378"/>
      <c r="C3" s="378"/>
      <c r="D3" s="378"/>
      <c r="E3" s="378"/>
      <c r="F3" s="378"/>
    </row>
    <row r="4" spans="1:12" s="70" customFormat="1" ht="30" customHeight="1" x14ac:dyDescent="0.2">
      <c r="A4" s="352" t="s">
        <v>392</v>
      </c>
      <c r="B4" s="352"/>
      <c r="C4" s="352"/>
      <c r="D4" s="352"/>
      <c r="E4" s="352"/>
      <c r="F4" s="352"/>
    </row>
    <row r="5" spans="1:12" s="70" customFormat="1" ht="15" customHeight="1" x14ac:dyDescent="0.2">
      <c r="A5" s="66"/>
      <c r="B5" s="66"/>
      <c r="C5" s="66"/>
      <c r="D5" s="66"/>
      <c r="E5" s="66"/>
      <c r="F5" s="66"/>
    </row>
    <row r="6" spans="1:12" s="98" customFormat="1" ht="39.950000000000003" customHeight="1" x14ac:dyDescent="0.2">
      <c r="A6" s="126" t="s">
        <v>142</v>
      </c>
      <c r="B6" s="126" t="s">
        <v>215</v>
      </c>
      <c r="C6" s="126" t="s">
        <v>155</v>
      </c>
      <c r="D6" s="126" t="s">
        <v>272</v>
      </c>
      <c r="E6" s="128" t="s">
        <v>143</v>
      </c>
      <c r="F6" s="126" t="s">
        <v>184</v>
      </c>
    </row>
    <row r="7" spans="1:12" s="98" customFormat="1" ht="20.100000000000001" customHeight="1" x14ac:dyDescent="0.2">
      <c r="A7" s="128">
        <v>1</v>
      </c>
      <c r="B7" s="128">
        <v>2</v>
      </c>
      <c r="C7" s="128">
        <v>3</v>
      </c>
      <c r="D7" s="128">
        <v>4</v>
      </c>
      <c r="E7" s="128">
        <v>5</v>
      </c>
      <c r="F7" s="128">
        <v>6</v>
      </c>
    </row>
    <row r="8" spans="1:12" s="70" customFormat="1" ht="15" customHeight="1" x14ac:dyDescent="0.2">
      <c r="A8" s="102">
        <v>1</v>
      </c>
      <c r="B8" s="102" t="s">
        <v>145</v>
      </c>
      <c r="C8" s="103" t="s">
        <v>156</v>
      </c>
      <c r="D8" s="99">
        <v>179213</v>
      </c>
      <c r="E8" s="338">
        <v>0.1108</v>
      </c>
      <c r="F8" s="100">
        <v>4.5</v>
      </c>
      <c r="K8" s="101"/>
      <c r="L8" s="101"/>
    </row>
    <row r="9" spans="1:12" s="70" customFormat="1" ht="15" customHeight="1" x14ac:dyDescent="0.2">
      <c r="A9" s="102">
        <v>2</v>
      </c>
      <c r="B9" s="102" t="s">
        <v>144</v>
      </c>
      <c r="C9" s="103" t="s">
        <v>161</v>
      </c>
      <c r="D9" s="99">
        <v>178256</v>
      </c>
      <c r="E9" s="338">
        <v>0.11020000000000001</v>
      </c>
      <c r="F9" s="100">
        <v>4.5999999999999996</v>
      </c>
      <c r="K9" s="101"/>
      <c r="L9" s="101"/>
    </row>
    <row r="10" spans="1:12" s="70" customFormat="1" ht="15" customHeight="1" x14ac:dyDescent="0.2">
      <c r="A10" s="102">
        <v>3</v>
      </c>
      <c r="B10" s="102" t="s">
        <v>146</v>
      </c>
      <c r="C10" s="103" t="s">
        <v>163</v>
      </c>
      <c r="D10" s="99">
        <v>97844</v>
      </c>
      <c r="E10" s="338">
        <v>6.0499999999999998E-2</v>
      </c>
      <c r="F10" s="100">
        <v>7.6</v>
      </c>
      <c r="K10" s="101"/>
      <c r="L10" s="101"/>
    </row>
    <row r="11" spans="1:12" s="70" customFormat="1" ht="30" customHeight="1" x14ac:dyDescent="0.2">
      <c r="A11" s="102">
        <v>4</v>
      </c>
      <c r="B11" s="102" t="s">
        <v>149</v>
      </c>
      <c r="C11" s="103" t="s">
        <v>164</v>
      </c>
      <c r="D11" s="99">
        <v>64483</v>
      </c>
      <c r="E11" s="338">
        <v>3.9899999999999998E-2</v>
      </c>
      <c r="F11" s="100">
        <v>14.2</v>
      </c>
      <c r="K11" s="101"/>
      <c r="L11" s="101"/>
    </row>
    <row r="12" spans="1:12" s="70" customFormat="1" ht="15" customHeight="1" x14ac:dyDescent="0.2">
      <c r="A12" s="102">
        <v>5</v>
      </c>
      <c r="B12" s="102" t="s">
        <v>148</v>
      </c>
      <c r="C12" s="103" t="s">
        <v>159</v>
      </c>
      <c r="D12" s="99">
        <v>53421</v>
      </c>
      <c r="E12" s="338">
        <v>3.3000000000000002E-2</v>
      </c>
      <c r="F12" s="100">
        <v>5</v>
      </c>
      <c r="K12" s="101"/>
      <c r="L12" s="101"/>
    </row>
    <row r="13" spans="1:12" s="70" customFormat="1" ht="30" customHeight="1" x14ac:dyDescent="0.2">
      <c r="A13" s="102">
        <v>6</v>
      </c>
      <c r="B13" s="102" t="s">
        <v>147</v>
      </c>
      <c r="C13" s="103" t="s">
        <v>160</v>
      </c>
      <c r="D13" s="99">
        <v>44062</v>
      </c>
      <c r="E13" s="338">
        <v>2.7199999999999998E-2</v>
      </c>
      <c r="F13" s="100">
        <v>4.5999999999999996</v>
      </c>
      <c r="K13" s="101"/>
      <c r="L13" s="101"/>
    </row>
    <row r="14" spans="1:12" s="70" customFormat="1" ht="15" customHeight="1" x14ac:dyDescent="0.2">
      <c r="A14" s="102">
        <v>7</v>
      </c>
      <c r="B14" s="102" t="s">
        <v>150</v>
      </c>
      <c r="C14" s="103" t="s">
        <v>165</v>
      </c>
      <c r="D14" s="99">
        <v>36415</v>
      </c>
      <c r="E14" s="338">
        <v>2.2499999999999999E-2</v>
      </c>
      <c r="F14" s="100">
        <v>28</v>
      </c>
      <c r="K14" s="101"/>
      <c r="L14" s="101"/>
    </row>
    <row r="15" spans="1:12" s="70" customFormat="1" ht="30" customHeight="1" x14ac:dyDescent="0.2">
      <c r="A15" s="102">
        <v>8</v>
      </c>
      <c r="B15" s="102" t="s">
        <v>152</v>
      </c>
      <c r="C15" s="103" t="s">
        <v>158</v>
      </c>
      <c r="D15" s="99">
        <v>19723</v>
      </c>
      <c r="E15" s="338">
        <v>1.2200000000000001E-2</v>
      </c>
      <c r="F15" s="100">
        <v>12.2</v>
      </c>
      <c r="K15" s="101"/>
      <c r="L15" s="101"/>
    </row>
    <row r="16" spans="1:12" s="70" customFormat="1" ht="15" customHeight="1" x14ac:dyDescent="0.2">
      <c r="A16" s="102">
        <v>9</v>
      </c>
      <c r="B16" s="102" t="s">
        <v>151</v>
      </c>
      <c r="C16" s="103" t="s">
        <v>166</v>
      </c>
      <c r="D16" s="99">
        <v>19022</v>
      </c>
      <c r="E16" s="338">
        <v>1.18E-2</v>
      </c>
      <c r="F16" s="100">
        <v>23.8</v>
      </c>
      <c r="K16" s="101"/>
      <c r="L16" s="101"/>
    </row>
    <row r="17" spans="1:12" s="70" customFormat="1" ht="15" customHeight="1" x14ac:dyDescent="0.2">
      <c r="A17" s="102">
        <v>10</v>
      </c>
      <c r="B17" s="102" t="s">
        <v>153</v>
      </c>
      <c r="C17" s="103" t="s">
        <v>157</v>
      </c>
      <c r="D17" s="99">
        <v>15574</v>
      </c>
      <c r="E17" s="338">
        <v>9.5999999999999992E-3</v>
      </c>
      <c r="F17" s="100">
        <v>10.4</v>
      </c>
      <c r="K17" s="101"/>
      <c r="L17" s="101"/>
    </row>
    <row r="18" spans="1:12" s="70" customFormat="1" ht="15" customHeight="1" x14ac:dyDescent="0.2">
      <c r="A18" s="102">
        <v>11</v>
      </c>
      <c r="B18" s="102" t="s">
        <v>275</v>
      </c>
      <c r="C18" s="103" t="s">
        <v>276</v>
      </c>
      <c r="D18" s="99">
        <v>12948</v>
      </c>
      <c r="E18" s="338">
        <v>8.0000000000000002E-3</v>
      </c>
      <c r="F18" s="100">
        <v>5.3</v>
      </c>
      <c r="K18" s="101"/>
      <c r="L18" s="101"/>
    </row>
    <row r="19" spans="1:12" s="70" customFormat="1" ht="15" customHeight="1" x14ac:dyDescent="0.2">
      <c r="A19" s="102">
        <v>12</v>
      </c>
      <c r="B19" s="102" t="s">
        <v>187</v>
      </c>
      <c r="C19" s="104" t="s">
        <v>201</v>
      </c>
      <c r="D19" s="99">
        <v>12104</v>
      </c>
      <c r="E19" s="338">
        <v>7.4999999999999997E-3</v>
      </c>
      <c r="F19" s="100">
        <v>3.9</v>
      </c>
      <c r="K19" s="101"/>
      <c r="L19" s="101"/>
    </row>
    <row r="20" spans="1:12" s="70" customFormat="1" ht="15" customHeight="1" x14ac:dyDescent="0.2">
      <c r="A20" s="102">
        <v>13</v>
      </c>
      <c r="B20" s="102" t="s">
        <v>186</v>
      </c>
      <c r="C20" s="103" t="s">
        <v>200</v>
      </c>
      <c r="D20" s="99">
        <v>11994</v>
      </c>
      <c r="E20" s="338">
        <v>7.4000000000000003E-3</v>
      </c>
      <c r="F20" s="100">
        <v>3.8</v>
      </c>
      <c r="K20" s="101"/>
      <c r="L20" s="101"/>
    </row>
    <row r="21" spans="1:12" s="70" customFormat="1" ht="15" customHeight="1" x14ac:dyDescent="0.2">
      <c r="A21" s="102">
        <v>14</v>
      </c>
      <c r="B21" s="102" t="s">
        <v>282</v>
      </c>
      <c r="C21" s="103" t="s">
        <v>283</v>
      </c>
      <c r="D21" s="99">
        <v>11596</v>
      </c>
      <c r="E21" s="338">
        <v>7.1999999999999998E-3</v>
      </c>
      <c r="F21" s="100">
        <v>10.8</v>
      </c>
      <c r="K21" s="101"/>
      <c r="L21" s="101"/>
    </row>
    <row r="22" spans="1:12" s="70" customFormat="1" ht="15" customHeight="1" x14ac:dyDescent="0.2">
      <c r="A22" s="102">
        <v>15</v>
      </c>
      <c r="B22" s="102" t="s">
        <v>277</v>
      </c>
      <c r="C22" s="103" t="s">
        <v>278</v>
      </c>
      <c r="D22" s="99">
        <v>11210</v>
      </c>
      <c r="E22" s="338">
        <v>6.8999999999999999E-3</v>
      </c>
      <c r="F22" s="100">
        <v>4.7</v>
      </c>
      <c r="K22" s="101"/>
      <c r="L22" s="101"/>
    </row>
    <row r="23" spans="1:12" s="70" customFormat="1" ht="15" customHeight="1" x14ac:dyDescent="0.2">
      <c r="A23" s="102">
        <v>16</v>
      </c>
      <c r="B23" s="102" t="s">
        <v>286</v>
      </c>
      <c r="C23" s="103" t="s">
        <v>287</v>
      </c>
      <c r="D23" s="99">
        <v>9923</v>
      </c>
      <c r="E23" s="338">
        <v>6.1000000000000004E-3</v>
      </c>
      <c r="F23" s="100">
        <v>7.8</v>
      </c>
      <c r="K23" s="101"/>
      <c r="L23" s="101"/>
    </row>
    <row r="24" spans="1:12" s="70" customFormat="1" ht="15" customHeight="1" x14ac:dyDescent="0.2">
      <c r="A24" s="102">
        <v>17</v>
      </c>
      <c r="B24" s="102" t="s">
        <v>154</v>
      </c>
      <c r="C24" s="103" t="s">
        <v>162</v>
      </c>
      <c r="D24" s="99">
        <v>9803</v>
      </c>
      <c r="E24" s="338">
        <v>6.1000000000000004E-3</v>
      </c>
      <c r="F24" s="100">
        <v>11.4</v>
      </c>
      <c r="K24" s="101"/>
      <c r="L24" s="101"/>
    </row>
    <row r="25" spans="1:12" s="70" customFormat="1" ht="30" customHeight="1" x14ac:dyDescent="0.2">
      <c r="A25" s="102">
        <v>18</v>
      </c>
      <c r="B25" s="102" t="s">
        <v>288</v>
      </c>
      <c r="C25" s="103" t="s">
        <v>289</v>
      </c>
      <c r="D25" s="99">
        <v>9591</v>
      </c>
      <c r="E25" s="338">
        <v>5.8999999999999999E-3</v>
      </c>
      <c r="F25" s="100">
        <v>14.9</v>
      </c>
      <c r="K25" s="101"/>
      <c r="L25" s="101"/>
    </row>
    <row r="26" spans="1:12" s="70" customFormat="1" ht="15" customHeight="1" x14ac:dyDescent="0.2">
      <c r="A26" s="102">
        <v>19</v>
      </c>
      <c r="B26" s="102" t="s">
        <v>279</v>
      </c>
      <c r="C26" s="103" t="s">
        <v>280</v>
      </c>
      <c r="D26" s="99">
        <v>9428</v>
      </c>
      <c r="E26" s="338">
        <v>5.7999999999999996E-3</v>
      </c>
      <c r="F26" s="100">
        <v>5.9</v>
      </c>
      <c r="K26" s="101"/>
      <c r="L26" s="101"/>
    </row>
    <row r="27" spans="1:12" s="70" customFormat="1" ht="15" customHeight="1" x14ac:dyDescent="0.2">
      <c r="A27" s="147">
        <v>20</v>
      </c>
      <c r="B27" s="147" t="s">
        <v>416</v>
      </c>
      <c r="C27" s="148" t="s">
        <v>417</v>
      </c>
      <c r="D27" s="149">
        <v>8687</v>
      </c>
      <c r="E27" s="339">
        <v>5.4000000000000003E-3</v>
      </c>
      <c r="F27" s="150">
        <v>4</v>
      </c>
      <c r="K27" s="101"/>
      <c r="L27" s="101"/>
    </row>
    <row r="28" spans="1:12" ht="9.9499999999999993" customHeight="1" x14ac:dyDescent="0.2">
      <c r="E28" s="64"/>
    </row>
    <row r="29" spans="1:12" s="5" customFormat="1" ht="15" customHeight="1" x14ac:dyDescent="0.2">
      <c r="A29" s="350" t="s">
        <v>315</v>
      </c>
      <c r="B29" s="350"/>
      <c r="C29" s="350"/>
      <c r="D29" s="350"/>
      <c r="E29" s="350"/>
      <c r="F29" s="350"/>
    </row>
    <row r="30" spans="1:12" x14ac:dyDescent="0.2">
      <c r="B30" s="197"/>
      <c r="C30" s="200"/>
      <c r="D30" s="201"/>
      <c r="E30" s="201"/>
      <c r="F30" s="201"/>
    </row>
    <row r="31" spans="1:12" x14ac:dyDescent="0.2">
      <c r="B31" s="197"/>
      <c r="C31" s="200"/>
      <c r="D31" s="201"/>
      <c r="E31" s="201"/>
      <c r="F31" s="201"/>
    </row>
    <row r="32" spans="1:12" x14ac:dyDescent="0.2">
      <c r="B32" s="200"/>
      <c r="C32" s="201"/>
      <c r="D32" s="201"/>
      <c r="E32" s="201"/>
      <c r="F32" s="200"/>
    </row>
    <row r="33" spans="2:22" x14ac:dyDescent="0.2">
      <c r="B33" s="200"/>
      <c r="C33" s="201"/>
      <c r="D33" s="201"/>
      <c r="E33" s="201"/>
      <c r="F33" s="200"/>
    </row>
    <row r="34" spans="2:22" x14ac:dyDescent="0.2">
      <c r="B34" s="200"/>
      <c r="C34" s="201"/>
      <c r="D34" s="201"/>
      <c r="E34" s="201"/>
      <c r="F34" s="200"/>
    </row>
    <row r="35" spans="2:22" x14ac:dyDescent="0.2">
      <c r="B35" s="200"/>
      <c r="C35" s="201"/>
      <c r="D35" s="201"/>
      <c r="E35" s="201"/>
      <c r="F35" s="200"/>
    </row>
    <row r="36" spans="2:22" x14ac:dyDescent="0.2">
      <c r="B36" s="200"/>
      <c r="C36" s="201"/>
      <c r="D36" s="201"/>
      <c r="E36" s="201"/>
      <c r="F36" s="200"/>
    </row>
    <row r="37" spans="2:22" ht="12.75" customHeight="1" x14ac:dyDescent="0.2">
      <c r="B37" s="200"/>
      <c r="C37" s="201"/>
      <c r="D37" s="201"/>
      <c r="E37" s="201"/>
      <c r="F37" s="200"/>
    </row>
    <row r="38" spans="2:22" ht="12.75" customHeight="1" x14ac:dyDescent="0.2">
      <c r="B38" s="200"/>
      <c r="C38" s="201"/>
      <c r="D38" s="201"/>
      <c r="E38" s="201"/>
      <c r="F38" s="200"/>
    </row>
    <row r="39" spans="2:22" ht="12.75" customHeight="1" x14ac:dyDescent="0.2">
      <c r="B39" s="200"/>
      <c r="C39" s="201"/>
      <c r="D39" s="201"/>
      <c r="E39" s="201"/>
      <c r="F39" s="200"/>
    </row>
    <row r="40" spans="2:22" x14ac:dyDescent="0.2">
      <c r="B40" s="200"/>
      <c r="C40" s="201"/>
      <c r="D40" s="201"/>
      <c r="E40" s="201"/>
      <c r="F40" s="200"/>
    </row>
    <row r="41" spans="2:22" x14ac:dyDescent="0.2">
      <c r="B41" s="197"/>
      <c r="C41" s="198"/>
      <c r="D41" s="199"/>
      <c r="E41" s="12"/>
      <c r="F41" s="12"/>
    </row>
    <row r="42" spans="2:22" ht="14.25" customHeight="1" x14ac:dyDescent="0.2">
      <c r="B42" s="197"/>
      <c r="C42" s="198"/>
      <c r="D42" s="199"/>
      <c r="E42" s="12"/>
      <c r="F42" s="12"/>
    </row>
    <row r="43" spans="2:22" x14ac:dyDescent="0.2">
      <c r="B43" s="197"/>
      <c r="C43" s="198"/>
      <c r="D43" s="199"/>
      <c r="E43" s="12"/>
      <c r="F43" s="12"/>
    </row>
    <row r="44" spans="2:22" x14ac:dyDescent="0.2">
      <c r="B44" s="197"/>
      <c r="C44" s="198"/>
      <c r="D44" s="199"/>
      <c r="E44" s="12"/>
      <c r="F44" s="12"/>
      <c r="V44" s="63"/>
    </row>
    <row r="45" spans="2:22" x14ac:dyDescent="0.2">
      <c r="B45" s="197"/>
      <c r="C45" s="198"/>
      <c r="D45" s="199"/>
      <c r="E45" s="12"/>
      <c r="F45" s="12"/>
    </row>
    <row r="46" spans="2:22" x14ac:dyDescent="0.2">
      <c r="B46" s="197"/>
      <c r="C46" s="198"/>
      <c r="D46" s="199"/>
      <c r="E46" s="12"/>
      <c r="F46" s="12"/>
    </row>
    <row r="47" spans="2:22" x14ac:dyDescent="0.2">
      <c r="B47" s="197"/>
      <c r="C47" s="198"/>
      <c r="D47" s="199"/>
      <c r="E47" s="12"/>
      <c r="F47" s="12"/>
    </row>
    <row r="48" spans="2:22" x14ac:dyDescent="0.2">
      <c r="B48" s="197"/>
      <c r="C48" s="12"/>
      <c r="D48" s="12"/>
      <c r="E48" s="12"/>
      <c r="F48" s="12"/>
    </row>
    <row r="49" spans="1:6" x14ac:dyDescent="0.2">
      <c r="B49" s="197"/>
      <c r="C49" s="12"/>
      <c r="D49" s="12"/>
      <c r="E49" s="12"/>
      <c r="F49" s="12"/>
    </row>
    <row r="50" spans="1:6" x14ac:dyDescent="0.2">
      <c r="A50" s="42"/>
      <c r="B50" s="198"/>
      <c r="C50" s="12"/>
      <c r="D50" s="12"/>
      <c r="E50" s="12"/>
      <c r="F50" s="12"/>
    </row>
    <row r="51" spans="1:6" x14ac:dyDescent="0.2">
      <c r="A51" s="42"/>
      <c r="B51" s="198"/>
      <c r="C51" s="12"/>
      <c r="D51" s="12"/>
      <c r="E51" s="12"/>
      <c r="F51" s="12"/>
    </row>
    <row r="52" spans="1:6" x14ac:dyDescent="0.2">
      <c r="A52" s="42"/>
      <c r="B52" s="198"/>
      <c r="C52" s="12"/>
      <c r="D52" s="12"/>
      <c r="E52" s="12"/>
      <c r="F52" s="12"/>
    </row>
    <row r="53" spans="1:6" ht="13.5" customHeight="1" x14ac:dyDescent="0.2">
      <c r="B53" s="198"/>
      <c r="C53" s="12"/>
      <c r="D53" s="12"/>
      <c r="E53" s="12"/>
      <c r="F53" s="12"/>
    </row>
    <row r="54" spans="1:6" x14ac:dyDescent="0.2">
      <c r="B54" s="197"/>
      <c r="C54" s="12"/>
      <c r="D54" s="12"/>
      <c r="E54" s="12"/>
      <c r="F54" s="12"/>
    </row>
    <row r="55" spans="1:6" x14ac:dyDescent="0.2">
      <c r="B55" s="197"/>
      <c r="C55" s="12"/>
      <c r="D55" s="12"/>
      <c r="E55" s="12"/>
      <c r="F55" s="12"/>
    </row>
    <row r="56" spans="1:6" x14ac:dyDescent="0.2">
      <c r="B56" s="197"/>
      <c r="C56" s="12"/>
      <c r="D56" s="12"/>
      <c r="E56" s="12"/>
      <c r="F56" s="12"/>
    </row>
    <row r="57" spans="1:6" x14ac:dyDescent="0.2">
      <c r="B57" s="197"/>
      <c r="C57" s="12"/>
      <c r="D57" s="12"/>
      <c r="E57" s="12"/>
      <c r="F57" s="12"/>
    </row>
    <row r="58" spans="1:6" x14ac:dyDescent="0.2">
      <c r="B58" s="197"/>
      <c r="C58" s="12"/>
      <c r="D58" s="12"/>
      <c r="E58" s="12"/>
      <c r="F58" s="12"/>
    </row>
    <row r="59" spans="1:6" x14ac:dyDescent="0.2">
      <c r="B59" s="197"/>
      <c r="C59" s="12"/>
      <c r="D59" s="12"/>
      <c r="E59" s="12"/>
      <c r="F59" s="12"/>
    </row>
    <row r="60" spans="1:6" x14ac:dyDescent="0.2">
      <c r="B60" s="197"/>
      <c r="C60" s="12"/>
      <c r="D60" s="12"/>
      <c r="E60" s="12"/>
      <c r="F60" s="12"/>
    </row>
    <row r="61" spans="1:6" x14ac:dyDescent="0.2">
      <c r="B61" s="197"/>
      <c r="C61" s="12"/>
      <c r="D61" s="12"/>
      <c r="E61" s="12"/>
      <c r="F61" s="12"/>
    </row>
    <row r="62" spans="1:6" x14ac:dyDescent="0.2">
      <c r="B62" s="197"/>
      <c r="C62" s="12"/>
      <c r="D62" s="12"/>
      <c r="E62" s="12"/>
      <c r="F62" s="12"/>
    </row>
    <row r="63" spans="1:6" x14ac:dyDescent="0.2">
      <c r="B63" s="197"/>
      <c r="C63" s="12"/>
      <c r="D63" s="12"/>
      <c r="E63" s="12"/>
      <c r="F63" s="12"/>
    </row>
    <row r="64" spans="1:6" x14ac:dyDescent="0.2">
      <c r="B64" s="197"/>
      <c r="C64" s="12"/>
      <c r="D64" s="12"/>
      <c r="E64" s="12"/>
      <c r="F64" s="12"/>
    </row>
    <row r="65" spans="1:6" x14ac:dyDescent="0.2">
      <c r="B65" s="197"/>
      <c r="C65" s="12"/>
      <c r="D65" s="12"/>
      <c r="E65" s="12"/>
      <c r="F65" s="12"/>
    </row>
    <row r="66" spans="1:6" x14ac:dyDescent="0.2">
      <c r="B66" s="197"/>
      <c r="C66" s="12"/>
      <c r="D66" s="12"/>
      <c r="E66" s="12"/>
      <c r="F66" s="12"/>
    </row>
    <row r="67" spans="1:6" x14ac:dyDescent="0.2">
      <c r="A67" s="42"/>
      <c r="B67" s="197"/>
      <c r="C67" s="12"/>
      <c r="D67" s="12"/>
      <c r="E67" s="12"/>
      <c r="F67" s="12"/>
    </row>
    <row r="68" spans="1:6" x14ac:dyDescent="0.2">
      <c r="B68" s="197"/>
      <c r="C68" s="12"/>
      <c r="D68" s="12"/>
      <c r="E68" s="12"/>
      <c r="F68" s="12"/>
    </row>
    <row r="69" spans="1:6" x14ac:dyDescent="0.2">
      <c r="B69" s="197"/>
      <c r="C69" s="12"/>
      <c r="D69" s="12"/>
      <c r="E69" s="12"/>
      <c r="F69" s="12"/>
    </row>
    <row r="70" spans="1:6" x14ac:dyDescent="0.2">
      <c r="B70" s="197"/>
      <c r="C70" s="12"/>
      <c r="D70" s="12"/>
      <c r="E70" s="12"/>
      <c r="F70" s="12"/>
    </row>
    <row r="71" spans="1:6" x14ac:dyDescent="0.2">
      <c r="B71" s="197"/>
      <c r="C71" s="12"/>
      <c r="D71" s="12"/>
      <c r="E71" s="12"/>
      <c r="F71" s="12"/>
    </row>
    <row r="72" spans="1:6" x14ac:dyDescent="0.2">
      <c r="B72" s="197"/>
      <c r="C72" s="12"/>
      <c r="D72" s="12"/>
      <c r="E72" s="12"/>
      <c r="F72" s="12"/>
    </row>
    <row r="73" spans="1:6" x14ac:dyDescent="0.2">
      <c r="B73" s="197"/>
      <c r="C73" s="12"/>
      <c r="D73" s="12"/>
      <c r="E73" s="12"/>
      <c r="F73" s="12"/>
    </row>
    <row r="74" spans="1:6" x14ac:dyDescent="0.2">
      <c r="B74" s="197"/>
      <c r="C74" s="12"/>
      <c r="D74" s="12"/>
      <c r="E74" s="12"/>
      <c r="F74" s="12"/>
    </row>
    <row r="75" spans="1:6" x14ac:dyDescent="0.2">
      <c r="B75" s="197"/>
      <c r="C75" s="12"/>
      <c r="D75" s="12"/>
      <c r="E75" s="12"/>
      <c r="F75" s="12"/>
    </row>
    <row r="76" spans="1:6" x14ac:dyDescent="0.2">
      <c r="B76" s="197"/>
      <c r="C76" s="12"/>
      <c r="D76" s="12"/>
      <c r="E76" s="12"/>
      <c r="F76" s="12"/>
    </row>
    <row r="77" spans="1:6" x14ac:dyDescent="0.2">
      <c r="B77" s="197"/>
      <c r="C77" s="12"/>
      <c r="D77" s="12"/>
      <c r="E77" s="12"/>
      <c r="F77" s="12"/>
    </row>
    <row r="78" spans="1:6" x14ac:dyDescent="0.2">
      <c r="B78" s="197"/>
      <c r="C78" s="12"/>
      <c r="D78" s="12"/>
      <c r="E78" s="12"/>
      <c r="F78" s="12"/>
    </row>
    <row r="79" spans="1:6" x14ac:dyDescent="0.2">
      <c r="B79" s="197"/>
      <c r="C79" s="12"/>
      <c r="D79" s="12"/>
      <c r="E79" s="12"/>
      <c r="F79" s="12"/>
    </row>
    <row r="80" spans="1:6" x14ac:dyDescent="0.2">
      <c r="B80" s="197"/>
      <c r="C80" s="12"/>
      <c r="D80" s="12"/>
      <c r="E80" s="12"/>
      <c r="F80" s="12"/>
    </row>
    <row r="81" spans="1:6" x14ac:dyDescent="0.2">
      <c r="B81" s="197"/>
      <c r="C81" s="12"/>
      <c r="D81" s="12"/>
      <c r="E81" s="12"/>
      <c r="F81" s="12"/>
    </row>
    <row r="82" spans="1:6" x14ac:dyDescent="0.2">
      <c r="B82" s="197"/>
      <c r="C82" s="12"/>
      <c r="D82" s="12"/>
      <c r="E82" s="12"/>
      <c r="F82" s="12"/>
    </row>
    <row r="83" spans="1:6" x14ac:dyDescent="0.2">
      <c r="B83" s="197"/>
      <c r="C83" s="12"/>
      <c r="D83" s="12"/>
      <c r="E83" s="12"/>
      <c r="F83" s="12"/>
    </row>
    <row r="84" spans="1:6" x14ac:dyDescent="0.2">
      <c r="B84" s="197"/>
      <c r="C84" s="12"/>
      <c r="D84" s="12"/>
      <c r="E84" s="12"/>
      <c r="F84" s="12"/>
    </row>
    <row r="85" spans="1:6" x14ac:dyDescent="0.2">
      <c r="B85" s="197"/>
      <c r="C85" s="12"/>
      <c r="D85" s="12"/>
      <c r="E85" s="12"/>
      <c r="F85" s="12"/>
    </row>
    <row r="86" spans="1:6" x14ac:dyDescent="0.2">
      <c r="B86" s="197"/>
      <c r="C86" s="12"/>
      <c r="D86" s="12"/>
      <c r="E86" s="12"/>
      <c r="F86" s="12"/>
    </row>
    <row r="87" spans="1:6" x14ac:dyDescent="0.2">
      <c r="B87" s="197"/>
      <c r="C87" s="12"/>
      <c r="D87" s="12"/>
      <c r="E87" s="12"/>
      <c r="F87" s="12"/>
    </row>
    <row r="88" spans="1:6" x14ac:dyDescent="0.2">
      <c r="B88" s="197"/>
      <c r="C88" s="12"/>
      <c r="D88" s="12"/>
      <c r="E88" s="12"/>
      <c r="F88" s="12"/>
    </row>
    <row r="89" spans="1:6" x14ac:dyDescent="0.2">
      <c r="B89" s="197"/>
      <c r="C89" s="12"/>
      <c r="D89" s="12"/>
      <c r="E89" s="12"/>
      <c r="F89" s="12"/>
    </row>
    <row r="90" spans="1:6" x14ac:dyDescent="0.2">
      <c r="B90" s="197"/>
      <c r="C90" s="12"/>
      <c r="D90" s="12"/>
      <c r="E90" s="12"/>
      <c r="F90" s="12"/>
    </row>
    <row r="91" spans="1:6" x14ac:dyDescent="0.2">
      <c r="B91" s="197"/>
      <c r="C91" s="12"/>
      <c r="D91" s="12"/>
      <c r="E91" s="12"/>
      <c r="F91" s="12"/>
    </row>
    <row r="94" spans="1:6" x14ac:dyDescent="0.2">
      <c r="A94" s="42"/>
    </row>
  </sheetData>
  <mergeCells count="3">
    <mergeCell ref="A4:F4"/>
    <mergeCell ref="A29:F29"/>
    <mergeCell ref="A3:F3"/>
  </mergeCells>
  <hyperlinks>
    <hyperlink ref="A1" location="Съдържание!Print_Area" display="към съдържанието" xr:uid="{00000000-0004-0000-1900-000000000000}"/>
  </hyperlinks>
  <printOptions horizontalCentered="1"/>
  <pageMargins left="0.39370078740157483" right="0.39370078740157483" top="0.59055118110236227" bottom="0.39370078740157483" header="0.31496062992125984" footer="0.31496062992125984"/>
  <pageSetup paperSize="9" scale="85"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AO42"/>
  <sheetViews>
    <sheetView zoomScale="85" zoomScaleNormal="85" workbookViewId="0">
      <selection activeCell="U10" sqref="U10:V37"/>
    </sheetView>
  </sheetViews>
  <sheetFormatPr defaultRowHeight="12.75" x14ac:dyDescent="0.2"/>
  <cols>
    <col min="1" max="1" width="18.7109375" style="70" customWidth="1"/>
    <col min="2" max="2" width="10.7109375" style="70" customWidth="1"/>
    <col min="3" max="3" width="12.7109375" style="70" customWidth="1"/>
    <col min="4" max="4" width="14.7109375" style="70" customWidth="1"/>
    <col min="5" max="5" width="10.7109375" style="70" customWidth="1"/>
    <col min="6" max="6" width="14.7109375" style="70" customWidth="1"/>
    <col min="7" max="7" width="18.7109375" style="70" customWidth="1"/>
    <col min="8" max="8" width="11.7109375" style="70" customWidth="1"/>
    <col min="9" max="9" width="18.7109375" style="70" customWidth="1"/>
    <col min="10" max="10" width="10.7109375" style="82" customWidth="1"/>
    <col min="11" max="11" width="12.7109375" style="70" customWidth="1"/>
    <col min="12" max="12" width="14.7109375" style="70" customWidth="1"/>
    <col min="13" max="13" width="10.7109375" style="70" customWidth="1"/>
    <col min="14" max="14" width="14.7109375" style="70" customWidth="1"/>
    <col min="15" max="15" width="18.7109375" style="70" customWidth="1"/>
    <col min="16" max="16" width="9.7109375" style="70" customWidth="1"/>
    <col min="17" max="17" width="18.7109375" style="70" customWidth="1"/>
    <col min="18" max="18" width="10.7109375" style="70" customWidth="1"/>
    <col min="19" max="19" width="12.7109375" style="70" customWidth="1"/>
    <col min="20" max="20" width="14.7109375" style="70" customWidth="1"/>
    <col min="21" max="21" width="10.7109375" style="70" customWidth="1"/>
    <col min="22" max="22" width="14.7109375" style="70" customWidth="1"/>
    <col min="23" max="23" width="18.7109375" style="70" customWidth="1"/>
    <col min="24" max="24" width="9.7109375" style="70" customWidth="1"/>
    <col min="25" max="32" width="9.140625" style="70" customWidth="1"/>
    <col min="33" max="16384" width="9.140625" style="70"/>
  </cols>
  <sheetData>
    <row r="1" spans="1:41" ht="15" customHeight="1" x14ac:dyDescent="0.2">
      <c r="A1" s="159" t="s">
        <v>64</v>
      </c>
      <c r="B1" s="73"/>
      <c r="C1" s="73"/>
      <c r="D1" s="73"/>
      <c r="E1" s="73"/>
      <c r="F1" s="73"/>
      <c r="G1" s="73"/>
      <c r="H1" s="196"/>
      <c r="I1" s="76"/>
    </row>
    <row r="2" spans="1:41" ht="15" customHeight="1" x14ac:dyDescent="0.2">
      <c r="A2" s="159"/>
      <c r="B2" s="263"/>
      <c r="C2" s="263"/>
      <c r="D2" s="263"/>
      <c r="E2" s="263"/>
      <c r="F2" s="263"/>
      <c r="G2" s="263"/>
      <c r="H2" s="76"/>
      <c r="I2" s="76"/>
    </row>
    <row r="3" spans="1:41" ht="15" customHeight="1" x14ac:dyDescent="0.2">
      <c r="A3" s="368" t="s">
        <v>337</v>
      </c>
      <c r="B3" s="369"/>
      <c r="C3" s="369"/>
      <c r="D3" s="369"/>
      <c r="E3" s="369"/>
      <c r="F3" s="369"/>
      <c r="G3" s="369"/>
      <c r="H3" s="369"/>
      <c r="I3" s="276"/>
      <c r="O3" s="331"/>
      <c r="P3" s="332"/>
      <c r="Q3" s="332"/>
      <c r="R3" s="332"/>
      <c r="S3" s="332"/>
      <c r="T3" s="332"/>
      <c r="U3" s="332"/>
      <c r="V3" s="332"/>
    </row>
    <row r="4" spans="1:41" ht="45" customHeight="1" x14ac:dyDescent="0.2">
      <c r="A4" s="351" t="s">
        <v>393</v>
      </c>
      <c r="B4" s="352"/>
      <c r="C4" s="352"/>
      <c r="D4" s="352"/>
      <c r="E4" s="352"/>
      <c r="F4" s="352"/>
      <c r="G4" s="352"/>
      <c r="H4" s="352"/>
      <c r="I4" s="271"/>
      <c r="J4" s="270"/>
      <c r="K4" s="270"/>
      <c r="L4" s="270"/>
      <c r="M4" s="270"/>
      <c r="N4" s="270"/>
      <c r="O4" s="330"/>
      <c r="P4" s="270"/>
      <c r="Q4" s="270"/>
      <c r="R4" s="270"/>
      <c r="S4" s="270"/>
      <c r="T4" s="270"/>
      <c r="U4" s="270"/>
      <c r="V4" s="270"/>
    </row>
    <row r="5" spans="1:41" ht="15" customHeight="1" x14ac:dyDescent="0.2">
      <c r="A5" s="75"/>
      <c r="B5" s="74"/>
      <c r="C5" s="74"/>
      <c r="D5" s="74"/>
      <c r="E5" s="74"/>
      <c r="F5" s="74"/>
      <c r="G5" s="74"/>
      <c r="H5" s="179"/>
      <c r="I5" s="264"/>
      <c r="P5" s="106" t="s">
        <v>338</v>
      </c>
      <c r="Q5" s="106"/>
      <c r="X5" s="106" t="s">
        <v>339</v>
      </c>
    </row>
    <row r="6" spans="1:41" ht="15" customHeight="1" x14ac:dyDescent="0.2">
      <c r="A6" s="360" t="s">
        <v>334</v>
      </c>
      <c r="B6" s="366" t="s">
        <v>5</v>
      </c>
      <c r="C6" s="366"/>
      <c r="D6" s="366"/>
      <c r="E6" s="366"/>
      <c r="F6" s="366"/>
      <c r="G6" s="366"/>
      <c r="H6" s="366"/>
      <c r="I6" s="360" t="s">
        <v>334</v>
      </c>
      <c r="J6" s="366" t="s">
        <v>319</v>
      </c>
      <c r="K6" s="366"/>
      <c r="L6" s="366"/>
      <c r="M6" s="366"/>
      <c r="N6" s="366"/>
      <c r="O6" s="366"/>
      <c r="P6" s="366"/>
      <c r="Q6" s="360" t="s">
        <v>334</v>
      </c>
      <c r="R6" s="366" t="s">
        <v>320</v>
      </c>
      <c r="S6" s="366"/>
      <c r="T6" s="366"/>
      <c r="U6" s="366"/>
      <c r="V6" s="366"/>
      <c r="W6" s="366"/>
      <c r="X6" s="366"/>
    </row>
    <row r="7" spans="1:41" ht="50.1" customHeight="1" x14ac:dyDescent="0.2">
      <c r="A7" s="361"/>
      <c r="B7" s="356" t="s">
        <v>174</v>
      </c>
      <c r="C7" s="356"/>
      <c r="D7" s="356"/>
      <c r="E7" s="356" t="s">
        <v>178</v>
      </c>
      <c r="F7" s="356"/>
      <c r="G7" s="356"/>
      <c r="H7" s="357" t="s">
        <v>136</v>
      </c>
      <c r="I7" s="361"/>
      <c r="J7" s="356" t="s">
        <v>174</v>
      </c>
      <c r="K7" s="356"/>
      <c r="L7" s="356"/>
      <c r="M7" s="356" t="s">
        <v>178</v>
      </c>
      <c r="N7" s="356"/>
      <c r="O7" s="356"/>
      <c r="P7" s="357" t="s">
        <v>136</v>
      </c>
      <c r="Q7" s="361"/>
      <c r="R7" s="356" t="s">
        <v>174</v>
      </c>
      <c r="S7" s="356"/>
      <c r="T7" s="356"/>
      <c r="U7" s="356" t="s">
        <v>178</v>
      </c>
      <c r="V7" s="356"/>
      <c r="W7" s="356"/>
      <c r="X7" s="357" t="s">
        <v>136</v>
      </c>
    </row>
    <row r="8" spans="1:41" ht="60" customHeight="1" x14ac:dyDescent="0.2">
      <c r="A8" s="362"/>
      <c r="B8" s="118" t="s">
        <v>132</v>
      </c>
      <c r="C8" s="118" t="s">
        <v>133</v>
      </c>
      <c r="D8" s="119" t="s">
        <v>134</v>
      </c>
      <c r="E8" s="118" t="s">
        <v>177</v>
      </c>
      <c r="F8" s="118" t="s">
        <v>175</v>
      </c>
      <c r="G8" s="119" t="s">
        <v>137</v>
      </c>
      <c r="H8" s="358"/>
      <c r="I8" s="362"/>
      <c r="J8" s="118" t="s">
        <v>132</v>
      </c>
      <c r="K8" s="118" t="s">
        <v>133</v>
      </c>
      <c r="L8" s="119" t="s">
        <v>134</v>
      </c>
      <c r="M8" s="118" t="s">
        <v>177</v>
      </c>
      <c r="N8" s="118" t="s">
        <v>175</v>
      </c>
      <c r="O8" s="119" t="s">
        <v>137</v>
      </c>
      <c r="P8" s="358"/>
      <c r="Q8" s="362"/>
      <c r="R8" s="118" t="s">
        <v>132</v>
      </c>
      <c r="S8" s="118" t="s">
        <v>133</v>
      </c>
      <c r="T8" s="119" t="s">
        <v>134</v>
      </c>
      <c r="U8" s="118" t="s">
        <v>177</v>
      </c>
      <c r="V8" s="118" t="s">
        <v>175</v>
      </c>
      <c r="W8" s="119" t="s">
        <v>137</v>
      </c>
      <c r="X8" s="358"/>
    </row>
    <row r="9" spans="1:41" s="89" customFormat="1" ht="20.100000000000001" customHeight="1" x14ac:dyDescent="0.2">
      <c r="A9" s="128">
        <v>1</v>
      </c>
      <c r="B9" s="118">
        <v>2</v>
      </c>
      <c r="C9" s="118">
        <v>3</v>
      </c>
      <c r="D9" s="119" t="s">
        <v>135</v>
      </c>
      <c r="E9" s="119">
        <v>5</v>
      </c>
      <c r="F9" s="119">
        <v>6</v>
      </c>
      <c r="G9" s="119" t="s">
        <v>172</v>
      </c>
      <c r="H9" s="118" t="s">
        <v>173</v>
      </c>
      <c r="I9" s="128">
        <v>9</v>
      </c>
      <c r="J9" s="118">
        <v>10</v>
      </c>
      <c r="K9" s="118">
        <v>11</v>
      </c>
      <c r="L9" s="119" t="s">
        <v>410</v>
      </c>
      <c r="M9" s="119">
        <v>13</v>
      </c>
      <c r="N9" s="119">
        <v>14</v>
      </c>
      <c r="O9" s="119" t="s">
        <v>411</v>
      </c>
      <c r="P9" s="118" t="s">
        <v>412</v>
      </c>
      <c r="Q9" s="128">
        <v>17</v>
      </c>
      <c r="R9" s="118">
        <v>18</v>
      </c>
      <c r="S9" s="118">
        <v>19</v>
      </c>
      <c r="T9" s="119" t="s">
        <v>413</v>
      </c>
      <c r="U9" s="119">
        <v>21</v>
      </c>
      <c r="V9" s="119">
        <v>22</v>
      </c>
      <c r="W9" s="119" t="s">
        <v>414</v>
      </c>
      <c r="X9" s="118" t="s">
        <v>415</v>
      </c>
    </row>
    <row r="10" spans="1:41" ht="15" customHeight="1" x14ac:dyDescent="0.2">
      <c r="A10" s="295" t="s">
        <v>33</v>
      </c>
      <c r="B10" s="72">
        <f t="shared" ref="B10:B37" si="0">J10+R10</f>
        <v>65</v>
      </c>
      <c r="C10" s="72">
        <f t="shared" ref="C10:C37" si="1">K10+S10</f>
        <v>61</v>
      </c>
      <c r="D10" s="172">
        <f t="shared" ref="D10:D38" si="2">C10/B10</f>
        <v>0.93846153846153846</v>
      </c>
      <c r="E10" s="72">
        <f t="shared" ref="E10:E37" si="3">M10+U10</f>
        <v>166</v>
      </c>
      <c r="F10" s="72">
        <f t="shared" ref="F10:F37" si="4">N10+V10</f>
        <v>160</v>
      </c>
      <c r="G10" s="172">
        <f>F10/E10</f>
        <v>0.96385542168674698</v>
      </c>
      <c r="H10" s="93">
        <f>E10/B10</f>
        <v>2.5538461538461537</v>
      </c>
      <c r="I10" s="295" t="s">
        <v>33</v>
      </c>
      <c r="J10" s="72">
        <v>38</v>
      </c>
      <c r="K10" s="72">
        <v>36</v>
      </c>
      <c r="L10" s="172">
        <f>K10/J10</f>
        <v>0.94736842105263153</v>
      </c>
      <c r="M10" s="72">
        <v>92</v>
      </c>
      <c r="N10" s="72">
        <v>88</v>
      </c>
      <c r="O10" s="172">
        <f>N10/M10</f>
        <v>0.95652173913043481</v>
      </c>
      <c r="P10" s="93">
        <f>M10/J10</f>
        <v>2.4210526315789473</v>
      </c>
      <c r="Q10" s="295" t="s">
        <v>33</v>
      </c>
      <c r="R10" s="72">
        <v>27</v>
      </c>
      <c r="S10" s="72">
        <v>25</v>
      </c>
      <c r="T10" s="172">
        <f>S10/R10</f>
        <v>0.92592592592592593</v>
      </c>
      <c r="U10" s="72">
        <v>74</v>
      </c>
      <c r="V10" s="72">
        <v>72</v>
      </c>
      <c r="W10" s="172">
        <f>V10/U10</f>
        <v>0.97297297297297303</v>
      </c>
      <c r="X10" s="93">
        <f>U10/R10</f>
        <v>2.7407407407407409</v>
      </c>
      <c r="AK10" s="7"/>
      <c r="AL10" s="7"/>
      <c r="AM10" s="7"/>
      <c r="AN10" s="7"/>
      <c r="AO10" s="7"/>
    </row>
    <row r="11" spans="1:41" ht="15" customHeight="1" x14ac:dyDescent="0.2">
      <c r="A11" s="295" t="s">
        <v>34</v>
      </c>
      <c r="B11" s="72">
        <f t="shared" si="0"/>
        <v>94</v>
      </c>
      <c r="C11" s="72">
        <f t="shared" si="1"/>
        <v>91</v>
      </c>
      <c r="D11" s="172">
        <f t="shared" si="2"/>
        <v>0.96808510638297873</v>
      </c>
      <c r="E11" s="72">
        <f t="shared" si="3"/>
        <v>237</v>
      </c>
      <c r="F11" s="72">
        <f t="shared" si="4"/>
        <v>230</v>
      </c>
      <c r="G11" s="172">
        <f t="shared" ref="G11:G37" si="5">F11/E11</f>
        <v>0.97046413502109707</v>
      </c>
      <c r="H11" s="93">
        <f t="shared" ref="H11:H37" si="6">E11/B11</f>
        <v>2.521276595744681</v>
      </c>
      <c r="I11" s="295" t="s">
        <v>34</v>
      </c>
      <c r="J11" s="72">
        <v>59</v>
      </c>
      <c r="K11" s="72">
        <v>59</v>
      </c>
      <c r="L11" s="172">
        <f t="shared" ref="L11:L37" si="7">K11/J11</f>
        <v>1</v>
      </c>
      <c r="M11" s="72">
        <v>150</v>
      </c>
      <c r="N11" s="72">
        <v>147</v>
      </c>
      <c r="O11" s="172">
        <f t="shared" ref="O11:O37" si="8">N11/M11</f>
        <v>0.98</v>
      </c>
      <c r="P11" s="93">
        <f t="shared" ref="P11:P37" si="9">M11/J11</f>
        <v>2.5423728813559321</v>
      </c>
      <c r="Q11" s="295" t="s">
        <v>34</v>
      </c>
      <c r="R11" s="72">
        <v>35</v>
      </c>
      <c r="S11" s="72">
        <v>32</v>
      </c>
      <c r="T11" s="172">
        <f t="shared" ref="T11:T37" si="10">S11/R11</f>
        <v>0.91428571428571426</v>
      </c>
      <c r="U11" s="72">
        <v>87</v>
      </c>
      <c r="V11" s="72">
        <v>83</v>
      </c>
      <c r="W11" s="172">
        <f t="shared" ref="W11:W37" si="11">V11/U11</f>
        <v>0.95402298850574707</v>
      </c>
      <c r="X11" s="93">
        <f t="shared" ref="X11:X37" si="12">U11/R11</f>
        <v>2.4857142857142858</v>
      </c>
      <c r="AK11" s="7"/>
      <c r="AL11" s="7"/>
      <c r="AM11" s="7"/>
      <c r="AN11" s="7"/>
      <c r="AO11" s="7"/>
    </row>
    <row r="12" spans="1:41" ht="15" customHeight="1" x14ac:dyDescent="0.2">
      <c r="A12" s="295" t="s">
        <v>35</v>
      </c>
      <c r="B12" s="72">
        <f t="shared" si="0"/>
        <v>189</v>
      </c>
      <c r="C12" s="72">
        <f t="shared" si="1"/>
        <v>186</v>
      </c>
      <c r="D12" s="172">
        <f t="shared" si="2"/>
        <v>0.98412698412698407</v>
      </c>
      <c r="E12" s="72">
        <f t="shared" si="3"/>
        <v>515</v>
      </c>
      <c r="F12" s="72">
        <f t="shared" si="4"/>
        <v>501</v>
      </c>
      <c r="G12" s="172">
        <f t="shared" si="5"/>
        <v>0.97281553398058251</v>
      </c>
      <c r="H12" s="93">
        <f t="shared" si="6"/>
        <v>2.7248677248677247</v>
      </c>
      <c r="I12" s="295" t="s">
        <v>35</v>
      </c>
      <c r="J12" s="72">
        <v>134</v>
      </c>
      <c r="K12" s="72">
        <v>132</v>
      </c>
      <c r="L12" s="172">
        <f t="shared" si="7"/>
        <v>0.9850746268656716</v>
      </c>
      <c r="M12" s="72">
        <v>361</v>
      </c>
      <c r="N12" s="72">
        <v>352</v>
      </c>
      <c r="O12" s="172">
        <f t="shared" si="8"/>
        <v>0.97506925207756234</v>
      </c>
      <c r="P12" s="93">
        <f t="shared" si="9"/>
        <v>2.6940298507462686</v>
      </c>
      <c r="Q12" s="295" t="s">
        <v>35</v>
      </c>
      <c r="R12" s="72">
        <v>55</v>
      </c>
      <c r="S12" s="72">
        <v>54</v>
      </c>
      <c r="T12" s="172">
        <f t="shared" si="10"/>
        <v>0.98181818181818181</v>
      </c>
      <c r="U12" s="72">
        <v>154</v>
      </c>
      <c r="V12" s="72">
        <v>149</v>
      </c>
      <c r="W12" s="172">
        <f t="shared" si="11"/>
        <v>0.96753246753246758</v>
      </c>
      <c r="X12" s="93">
        <f t="shared" si="12"/>
        <v>2.8</v>
      </c>
      <c r="AK12" s="7"/>
      <c r="AL12" s="7"/>
      <c r="AM12" s="7"/>
      <c r="AN12" s="7"/>
      <c r="AO12" s="7"/>
    </row>
    <row r="13" spans="1:41" ht="15" customHeight="1" x14ac:dyDescent="0.2">
      <c r="A13" s="295" t="s">
        <v>36</v>
      </c>
      <c r="B13" s="72">
        <f t="shared" si="0"/>
        <v>89</v>
      </c>
      <c r="C13" s="72">
        <f t="shared" si="1"/>
        <v>87</v>
      </c>
      <c r="D13" s="172">
        <f t="shared" si="2"/>
        <v>0.97752808988764039</v>
      </c>
      <c r="E13" s="72">
        <f t="shared" si="3"/>
        <v>220</v>
      </c>
      <c r="F13" s="72">
        <f t="shared" si="4"/>
        <v>218</v>
      </c>
      <c r="G13" s="172">
        <f t="shared" si="5"/>
        <v>0.99090909090909096</v>
      </c>
      <c r="H13" s="93">
        <f t="shared" si="6"/>
        <v>2.4719101123595504</v>
      </c>
      <c r="I13" s="295" t="s">
        <v>36</v>
      </c>
      <c r="J13" s="72">
        <v>52</v>
      </c>
      <c r="K13" s="72">
        <v>51</v>
      </c>
      <c r="L13" s="172">
        <f t="shared" si="7"/>
        <v>0.98076923076923073</v>
      </c>
      <c r="M13" s="72">
        <v>132</v>
      </c>
      <c r="N13" s="72">
        <v>131</v>
      </c>
      <c r="O13" s="172">
        <f t="shared" si="8"/>
        <v>0.99242424242424243</v>
      </c>
      <c r="P13" s="93">
        <f t="shared" si="9"/>
        <v>2.5384615384615383</v>
      </c>
      <c r="Q13" s="295" t="s">
        <v>36</v>
      </c>
      <c r="R13" s="72">
        <v>37</v>
      </c>
      <c r="S13" s="72">
        <v>36</v>
      </c>
      <c r="T13" s="172">
        <f t="shared" si="10"/>
        <v>0.97297297297297303</v>
      </c>
      <c r="U13" s="72">
        <v>88</v>
      </c>
      <c r="V13" s="72">
        <v>87</v>
      </c>
      <c r="W13" s="172">
        <f t="shared" si="11"/>
        <v>0.98863636363636365</v>
      </c>
      <c r="X13" s="93">
        <f t="shared" si="12"/>
        <v>2.3783783783783785</v>
      </c>
    </row>
    <row r="14" spans="1:41" ht="15" customHeight="1" x14ac:dyDescent="0.2">
      <c r="A14" s="295" t="s">
        <v>37</v>
      </c>
      <c r="B14" s="72">
        <f t="shared" si="0"/>
        <v>13</v>
      </c>
      <c r="C14" s="72">
        <f t="shared" si="1"/>
        <v>13</v>
      </c>
      <c r="D14" s="172">
        <f t="shared" si="2"/>
        <v>1</v>
      </c>
      <c r="E14" s="72">
        <f t="shared" si="3"/>
        <v>34</v>
      </c>
      <c r="F14" s="72">
        <f t="shared" si="4"/>
        <v>34</v>
      </c>
      <c r="G14" s="172">
        <f t="shared" si="5"/>
        <v>1</v>
      </c>
      <c r="H14" s="93">
        <f t="shared" si="6"/>
        <v>2.6153846153846154</v>
      </c>
      <c r="I14" s="295" t="s">
        <v>37</v>
      </c>
      <c r="J14" s="72">
        <v>11</v>
      </c>
      <c r="K14" s="72">
        <v>11</v>
      </c>
      <c r="L14" s="172">
        <f t="shared" si="7"/>
        <v>1</v>
      </c>
      <c r="M14" s="72">
        <v>30</v>
      </c>
      <c r="N14" s="72">
        <v>30</v>
      </c>
      <c r="O14" s="172">
        <f t="shared" si="8"/>
        <v>1</v>
      </c>
      <c r="P14" s="93">
        <f t="shared" si="9"/>
        <v>2.7272727272727271</v>
      </c>
      <c r="Q14" s="295" t="s">
        <v>37</v>
      </c>
      <c r="R14" s="72">
        <v>2</v>
      </c>
      <c r="S14" s="72">
        <v>2</v>
      </c>
      <c r="T14" s="172">
        <f t="shared" si="10"/>
        <v>1</v>
      </c>
      <c r="U14" s="72">
        <v>4</v>
      </c>
      <c r="V14" s="72">
        <v>4</v>
      </c>
      <c r="W14" s="172">
        <f t="shared" si="11"/>
        <v>1</v>
      </c>
      <c r="X14" s="93">
        <f t="shared" si="12"/>
        <v>2</v>
      </c>
    </row>
    <row r="15" spans="1:41" ht="15" customHeight="1" x14ac:dyDescent="0.2">
      <c r="A15" s="295" t="s">
        <v>38</v>
      </c>
      <c r="B15" s="72">
        <f t="shared" si="0"/>
        <v>41</v>
      </c>
      <c r="C15" s="72">
        <f t="shared" si="1"/>
        <v>36</v>
      </c>
      <c r="D15" s="172">
        <f t="shared" si="2"/>
        <v>0.87804878048780488</v>
      </c>
      <c r="E15" s="72">
        <f t="shared" si="3"/>
        <v>87</v>
      </c>
      <c r="F15" s="72">
        <f t="shared" si="4"/>
        <v>80</v>
      </c>
      <c r="G15" s="172">
        <f t="shared" si="5"/>
        <v>0.91954022988505746</v>
      </c>
      <c r="H15" s="93">
        <f t="shared" si="6"/>
        <v>2.1219512195121952</v>
      </c>
      <c r="I15" s="295" t="s">
        <v>38</v>
      </c>
      <c r="J15" s="72">
        <v>27</v>
      </c>
      <c r="K15" s="72">
        <v>24</v>
      </c>
      <c r="L15" s="172">
        <f t="shared" si="7"/>
        <v>0.88888888888888884</v>
      </c>
      <c r="M15" s="72">
        <v>60</v>
      </c>
      <c r="N15" s="72">
        <v>55</v>
      </c>
      <c r="O15" s="172">
        <f t="shared" si="8"/>
        <v>0.91666666666666663</v>
      </c>
      <c r="P15" s="93">
        <f t="shared" si="9"/>
        <v>2.2222222222222223</v>
      </c>
      <c r="Q15" s="295" t="s">
        <v>38</v>
      </c>
      <c r="R15" s="72">
        <v>14</v>
      </c>
      <c r="S15" s="72">
        <v>12</v>
      </c>
      <c r="T15" s="172">
        <f t="shared" si="10"/>
        <v>0.8571428571428571</v>
      </c>
      <c r="U15" s="72">
        <v>27</v>
      </c>
      <c r="V15" s="72">
        <v>25</v>
      </c>
      <c r="W15" s="172">
        <f t="shared" si="11"/>
        <v>0.92592592592592593</v>
      </c>
      <c r="X15" s="93">
        <f t="shared" si="12"/>
        <v>1.9285714285714286</v>
      </c>
    </row>
    <row r="16" spans="1:41" ht="15" customHeight="1" x14ac:dyDescent="0.2">
      <c r="A16" s="295" t="s">
        <v>39</v>
      </c>
      <c r="B16" s="72">
        <f t="shared" si="0"/>
        <v>47</v>
      </c>
      <c r="C16" s="72">
        <f t="shared" si="1"/>
        <v>46</v>
      </c>
      <c r="D16" s="172">
        <f t="shared" si="2"/>
        <v>0.97872340425531912</v>
      </c>
      <c r="E16" s="72">
        <f t="shared" si="3"/>
        <v>135</v>
      </c>
      <c r="F16" s="72">
        <f t="shared" si="4"/>
        <v>132</v>
      </c>
      <c r="G16" s="172">
        <f t="shared" si="5"/>
        <v>0.97777777777777775</v>
      </c>
      <c r="H16" s="93">
        <f t="shared" si="6"/>
        <v>2.8723404255319149</v>
      </c>
      <c r="I16" s="295" t="s">
        <v>39</v>
      </c>
      <c r="J16" s="72">
        <v>29</v>
      </c>
      <c r="K16" s="72">
        <v>29</v>
      </c>
      <c r="L16" s="172">
        <f t="shared" si="7"/>
        <v>1</v>
      </c>
      <c r="M16" s="72">
        <v>77</v>
      </c>
      <c r="N16" s="72">
        <v>76</v>
      </c>
      <c r="O16" s="172">
        <f t="shared" si="8"/>
        <v>0.98701298701298701</v>
      </c>
      <c r="P16" s="93">
        <f t="shared" si="9"/>
        <v>2.6551724137931036</v>
      </c>
      <c r="Q16" s="295" t="s">
        <v>39</v>
      </c>
      <c r="R16" s="72">
        <v>18</v>
      </c>
      <c r="S16" s="72">
        <v>17</v>
      </c>
      <c r="T16" s="172">
        <f t="shared" si="10"/>
        <v>0.94444444444444442</v>
      </c>
      <c r="U16" s="72">
        <v>58</v>
      </c>
      <c r="V16" s="72">
        <v>56</v>
      </c>
      <c r="W16" s="172">
        <f t="shared" si="11"/>
        <v>0.96551724137931039</v>
      </c>
      <c r="X16" s="93">
        <f t="shared" si="12"/>
        <v>3.2222222222222223</v>
      </c>
    </row>
    <row r="17" spans="1:24" ht="15" customHeight="1" x14ac:dyDescent="0.2">
      <c r="A17" s="295" t="s">
        <v>40</v>
      </c>
      <c r="B17" s="72">
        <f t="shared" si="0"/>
        <v>25</v>
      </c>
      <c r="C17" s="72">
        <f t="shared" si="1"/>
        <v>24</v>
      </c>
      <c r="D17" s="172">
        <f t="shared" si="2"/>
        <v>0.96</v>
      </c>
      <c r="E17" s="72">
        <f t="shared" si="3"/>
        <v>61</v>
      </c>
      <c r="F17" s="72">
        <f t="shared" si="4"/>
        <v>58</v>
      </c>
      <c r="G17" s="172">
        <f t="shared" si="5"/>
        <v>0.95081967213114749</v>
      </c>
      <c r="H17" s="93">
        <f t="shared" si="6"/>
        <v>2.44</v>
      </c>
      <c r="I17" s="295" t="s">
        <v>40</v>
      </c>
      <c r="J17" s="72">
        <v>13</v>
      </c>
      <c r="K17" s="72">
        <v>13</v>
      </c>
      <c r="L17" s="172">
        <f t="shared" si="7"/>
        <v>1</v>
      </c>
      <c r="M17" s="72">
        <v>32</v>
      </c>
      <c r="N17" s="72">
        <v>30</v>
      </c>
      <c r="O17" s="172">
        <f t="shared" si="8"/>
        <v>0.9375</v>
      </c>
      <c r="P17" s="93">
        <f t="shared" si="9"/>
        <v>2.4615384615384617</v>
      </c>
      <c r="Q17" s="295" t="s">
        <v>40</v>
      </c>
      <c r="R17" s="72">
        <v>12</v>
      </c>
      <c r="S17" s="72">
        <v>11</v>
      </c>
      <c r="T17" s="172">
        <f t="shared" si="10"/>
        <v>0.91666666666666663</v>
      </c>
      <c r="U17" s="72">
        <v>29</v>
      </c>
      <c r="V17" s="72">
        <v>28</v>
      </c>
      <c r="W17" s="172">
        <f t="shared" si="11"/>
        <v>0.96551724137931039</v>
      </c>
      <c r="X17" s="93">
        <f t="shared" si="12"/>
        <v>2.4166666666666665</v>
      </c>
    </row>
    <row r="18" spans="1:24" ht="15" customHeight="1" x14ac:dyDescent="0.2">
      <c r="A18" s="295" t="s">
        <v>41</v>
      </c>
      <c r="B18" s="72">
        <f t="shared" si="0"/>
        <v>24</v>
      </c>
      <c r="C18" s="72">
        <f t="shared" si="1"/>
        <v>24</v>
      </c>
      <c r="D18" s="172">
        <f t="shared" si="2"/>
        <v>1</v>
      </c>
      <c r="E18" s="72">
        <f t="shared" si="3"/>
        <v>71</v>
      </c>
      <c r="F18" s="72">
        <f t="shared" si="4"/>
        <v>69</v>
      </c>
      <c r="G18" s="172">
        <f t="shared" si="5"/>
        <v>0.971830985915493</v>
      </c>
      <c r="H18" s="93">
        <f t="shared" si="6"/>
        <v>2.9583333333333335</v>
      </c>
      <c r="I18" s="295" t="s">
        <v>41</v>
      </c>
      <c r="J18" s="72">
        <v>9</v>
      </c>
      <c r="K18" s="72">
        <v>9</v>
      </c>
      <c r="L18" s="172">
        <f t="shared" si="7"/>
        <v>1</v>
      </c>
      <c r="M18" s="72">
        <v>15</v>
      </c>
      <c r="N18" s="72">
        <v>15</v>
      </c>
      <c r="O18" s="172">
        <f t="shared" si="8"/>
        <v>1</v>
      </c>
      <c r="P18" s="93">
        <f t="shared" si="9"/>
        <v>1.6666666666666667</v>
      </c>
      <c r="Q18" s="295" t="s">
        <v>41</v>
      </c>
      <c r="R18" s="72">
        <v>15</v>
      </c>
      <c r="S18" s="72">
        <v>15</v>
      </c>
      <c r="T18" s="172">
        <f t="shared" si="10"/>
        <v>1</v>
      </c>
      <c r="U18" s="72">
        <v>56</v>
      </c>
      <c r="V18" s="72">
        <v>54</v>
      </c>
      <c r="W18" s="172">
        <f t="shared" si="11"/>
        <v>0.9642857142857143</v>
      </c>
      <c r="X18" s="93">
        <f t="shared" si="12"/>
        <v>3.7333333333333334</v>
      </c>
    </row>
    <row r="19" spans="1:24" ht="15" customHeight="1" x14ac:dyDescent="0.2">
      <c r="A19" s="295" t="s">
        <v>42</v>
      </c>
      <c r="B19" s="72">
        <f t="shared" si="0"/>
        <v>21</v>
      </c>
      <c r="C19" s="72">
        <f t="shared" si="1"/>
        <v>21</v>
      </c>
      <c r="D19" s="172">
        <f t="shared" si="2"/>
        <v>1</v>
      </c>
      <c r="E19" s="72">
        <f t="shared" si="3"/>
        <v>63</v>
      </c>
      <c r="F19" s="72">
        <f t="shared" si="4"/>
        <v>62</v>
      </c>
      <c r="G19" s="172">
        <f t="shared" si="5"/>
        <v>0.98412698412698407</v>
      </c>
      <c r="H19" s="93">
        <f t="shared" si="6"/>
        <v>3</v>
      </c>
      <c r="I19" s="295" t="s">
        <v>42</v>
      </c>
      <c r="J19" s="72">
        <v>13</v>
      </c>
      <c r="K19" s="72">
        <v>13</v>
      </c>
      <c r="L19" s="172">
        <f t="shared" si="7"/>
        <v>1</v>
      </c>
      <c r="M19" s="72">
        <v>40</v>
      </c>
      <c r="N19" s="72">
        <v>39</v>
      </c>
      <c r="O19" s="172">
        <f t="shared" si="8"/>
        <v>0.97499999999999998</v>
      </c>
      <c r="P19" s="93">
        <f t="shared" si="9"/>
        <v>3.0769230769230771</v>
      </c>
      <c r="Q19" s="295" t="s">
        <v>42</v>
      </c>
      <c r="R19" s="72">
        <v>8</v>
      </c>
      <c r="S19" s="72">
        <v>8</v>
      </c>
      <c r="T19" s="172">
        <f t="shared" si="10"/>
        <v>1</v>
      </c>
      <c r="U19" s="72">
        <v>23</v>
      </c>
      <c r="V19" s="72">
        <v>23</v>
      </c>
      <c r="W19" s="172">
        <f t="shared" si="11"/>
        <v>1</v>
      </c>
      <c r="X19" s="93">
        <f t="shared" si="12"/>
        <v>2.875</v>
      </c>
    </row>
    <row r="20" spans="1:24" ht="15" customHeight="1" x14ac:dyDescent="0.2">
      <c r="A20" s="295" t="s">
        <v>43</v>
      </c>
      <c r="B20" s="72">
        <f t="shared" si="0"/>
        <v>15</v>
      </c>
      <c r="C20" s="72">
        <f t="shared" si="1"/>
        <v>14</v>
      </c>
      <c r="D20" s="172">
        <f t="shared" si="2"/>
        <v>0.93333333333333335</v>
      </c>
      <c r="E20" s="72">
        <f t="shared" si="3"/>
        <v>58</v>
      </c>
      <c r="F20" s="72">
        <f t="shared" si="4"/>
        <v>57</v>
      </c>
      <c r="G20" s="172">
        <f t="shared" si="5"/>
        <v>0.98275862068965514</v>
      </c>
      <c r="H20" s="93">
        <f t="shared" si="6"/>
        <v>3.8666666666666667</v>
      </c>
      <c r="I20" s="295" t="s">
        <v>43</v>
      </c>
      <c r="J20" s="72">
        <v>10</v>
      </c>
      <c r="K20" s="72">
        <v>9</v>
      </c>
      <c r="L20" s="172">
        <f t="shared" si="7"/>
        <v>0.9</v>
      </c>
      <c r="M20" s="72">
        <v>38</v>
      </c>
      <c r="N20" s="72">
        <v>37</v>
      </c>
      <c r="O20" s="172">
        <f t="shared" si="8"/>
        <v>0.97368421052631582</v>
      </c>
      <c r="P20" s="93">
        <f t="shared" si="9"/>
        <v>3.8</v>
      </c>
      <c r="Q20" s="295" t="s">
        <v>43</v>
      </c>
      <c r="R20" s="72">
        <v>5</v>
      </c>
      <c r="S20" s="72">
        <v>5</v>
      </c>
      <c r="T20" s="172">
        <f t="shared" si="10"/>
        <v>1</v>
      </c>
      <c r="U20" s="72">
        <v>20</v>
      </c>
      <c r="V20" s="72">
        <v>20</v>
      </c>
      <c r="W20" s="172">
        <f t="shared" si="11"/>
        <v>1</v>
      </c>
      <c r="X20" s="93">
        <f t="shared" si="12"/>
        <v>4</v>
      </c>
    </row>
    <row r="21" spans="1:24" ht="15" customHeight="1" x14ac:dyDescent="0.2">
      <c r="A21" s="295" t="s">
        <v>44</v>
      </c>
      <c r="B21" s="72">
        <f t="shared" si="0"/>
        <v>62</v>
      </c>
      <c r="C21" s="72">
        <f t="shared" si="1"/>
        <v>62</v>
      </c>
      <c r="D21" s="172">
        <f t="shared" si="2"/>
        <v>1</v>
      </c>
      <c r="E21" s="72">
        <f t="shared" si="3"/>
        <v>135</v>
      </c>
      <c r="F21" s="72">
        <f t="shared" si="4"/>
        <v>135</v>
      </c>
      <c r="G21" s="172">
        <f t="shared" si="5"/>
        <v>1</v>
      </c>
      <c r="H21" s="93">
        <f t="shared" si="6"/>
        <v>2.1774193548387095</v>
      </c>
      <c r="I21" s="295" t="s">
        <v>44</v>
      </c>
      <c r="J21" s="72">
        <v>36</v>
      </c>
      <c r="K21" s="72">
        <v>36</v>
      </c>
      <c r="L21" s="172">
        <f t="shared" si="7"/>
        <v>1</v>
      </c>
      <c r="M21" s="72">
        <v>86</v>
      </c>
      <c r="N21" s="72">
        <v>86</v>
      </c>
      <c r="O21" s="172">
        <f t="shared" si="8"/>
        <v>1</v>
      </c>
      <c r="P21" s="93">
        <f t="shared" si="9"/>
        <v>2.3888888888888888</v>
      </c>
      <c r="Q21" s="295" t="s">
        <v>44</v>
      </c>
      <c r="R21" s="72">
        <v>26</v>
      </c>
      <c r="S21" s="72">
        <v>26</v>
      </c>
      <c r="T21" s="172">
        <f t="shared" si="10"/>
        <v>1</v>
      </c>
      <c r="U21" s="72">
        <v>49</v>
      </c>
      <c r="V21" s="72">
        <v>49</v>
      </c>
      <c r="W21" s="172">
        <f t="shared" si="11"/>
        <v>1</v>
      </c>
      <c r="X21" s="93">
        <f t="shared" si="12"/>
        <v>1.8846153846153846</v>
      </c>
    </row>
    <row r="22" spans="1:24" ht="15" customHeight="1" x14ac:dyDescent="0.2">
      <c r="A22" s="295" t="s">
        <v>45</v>
      </c>
      <c r="B22" s="72">
        <f t="shared" si="0"/>
        <v>60</v>
      </c>
      <c r="C22" s="72">
        <f t="shared" si="1"/>
        <v>60</v>
      </c>
      <c r="D22" s="172">
        <f t="shared" si="2"/>
        <v>1</v>
      </c>
      <c r="E22" s="72">
        <f t="shared" si="3"/>
        <v>170</v>
      </c>
      <c r="F22" s="72">
        <f t="shared" si="4"/>
        <v>169</v>
      </c>
      <c r="G22" s="172">
        <f t="shared" si="5"/>
        <v>0.99411764705882355</v>
      </c>
      <c r="H22" s="93">
        <f t="shared" si="6"/>
        <v>2.8333333333333335</v>
      </c>
      <c r="I22" s="295" t="s">
        <v>45</v>
      </c>
      <c r="J22" s="72">
        <v>33</v>
      </c>
      <c r="K22" s="72">
        <v>33</v>
      </c>
      <c r="L22" s="172">
        <f t="shared" si="7"/>
        <v>1</v>
      </c>
      <c r="M22" s="72">
        <v>92</v>
      </c>
      <c r="N22" s="72">
        <v>92</v>
      </c>
      <c r="O22" s="172">
        <f t="shared" si="8"/>
        <v>1</v>
      </c>
      <c r="P22" s="93">
        <f t="shared" si="9"/>
        <v>2.7878787878787881</v>
      </c>
      <c r="Q22" s="295" t="s">
        <v>45</v>
      </c>
      <c r="R22" s="72">
        <v>27</v>
      </c>
      <c r="S22" s="72">
        <v>27</v>
      </c>
      <c r="T22" s="172">
        <f t="shared" si="10"/>
        <v>1</v>
      </c>
      <c r="U22" s="72">
        <v>78</v>
      </c>
      <c r="V22" s="72">
        <v>77</v>
      </c>
      <c r="W22" s="172">
        <f t="shared" si="11"/>
        <v>0.98717948717948723</v>
      </c>
      <c r="X22" s="93">
        <f t="shared" si="12"/>
        <v>2.8888888888888888</v>
      </c>
    </row>
    <row r="23" spans="1:24" ht="15" customHeight="1" x14ac:dyDescent="0.2">
      <c r="A23" s="295" t="s">
        <v>46</v>
      </c>
      <c r="B23" s="72">
        <f t="shared" si="0"/>
        <v>65</v>
      </c>
      <c r="C23" s="72">
        <f t="shared" si="1"/>
        <v>64</v>
      </c>
      <c r="D23" s="172">
        <f t="shared" si="2"/>
        <v>0.98461538461538467</v>
      </c>
      <c r="E23" s="72">
        <f t="shared" si="3"/>
        <v>181</v>
      </c>
      <c r="F23" s="72">
        <f t="shared" si="4"/>
        <v>179</v>
      </c>
      <c r="G23" s="172">
        <f t="shared" si="5"/>
        <v>0.98895027624309395</v>
      </c>
      <c r="H23" s="93">
        <f t="shared" si="6"/>
        <v>2.7846153846153845</v>
      </c>
      <c r="I23" s="295" t="s">
        <v>46</v>
      </c>
      <c r="J23" s="72">
        <v>41</v>
      </c>
      <c r="K23" s="72">
        <v>41</v>
      </c>
      <c r="L23" s="172">
        <f t="shared" si="7"/>
        <v>1</v>
      </c>
      <c r="M23" s="72">
        <v>106</v>
      </c>
      <c r="N23" s="72">
        <v>106</v>
      </c>
      <c r="O23" s="172">
        <f t="shared" si="8"/>
        <v>1</v>
      </c>
      <c r="P23" s="93">
        <f t="shared" si="9"/>
        <v>2.5853658536585367</v>
      </c>
      <c r="Q23" s="295" t="s">
        <v>46</v>
      </c>
      <c r="R23" s="72">
        <v>24</v>
      </c>
      <c r="S23" s="72">
        <v>23</v>
      </c>
      <c r="T23" s="172">
        <f t="shared" si="10"/>
        <v>0.95833333333333337</v>
      </c>
      <c r="U23" s="72">
        <v>75</v>
      </c>
      <c r="V23" s="72">
        <v>73</v>
      </c>
      <c r="W23" s="172">
        <f t="shared" si="11"/>
        <v>0.97333333333333338</v>
      </c>
      <c r="X23" s="93">
        <f t="shared" si="12"/>
        <v>3.125</v>
      </c>
    </row>
    <row r="24" spans="1:24" ht="15" customHeight="1" x14ac:dyDescent="0.2">
      <c r="A24" s="295" t="s">
        <v>47</v>
      </c>
      <c r="B24" s="72">
        <f t="shared" si="0"/>
        <v>338</v>
      </c>
      <c r="C24" s="72">
        <f t="shared" si="1"/>
        <v>314</v>
      </c>
      <c r="D24" s="172">
        <f t="shared" si="2"/>
        <v>0.92899408284023666</v>
      </c>
      <c r="E24" s="72">
        <f t="shared" si="3"/>
        <v>787</v>
      </c>
      <c r="F24" s="72">
        <f t="shared" si="4"/>
        <v>751</v>
      </c>
      <c r="G24" s="172">
        <f t="shared" si="5"/>
        <v>0.95425667090216015</v>
      </c>
      <c r="H24" s="93">
        <f t="shared" si="6"/>
        <v>2.3284023668639051</v>
      </c>
      <c r="I24" s="295" t="s">
        <v>47</v>
      </c>
      <c r="J24" s="72">
        <v>211</v>
      </c>
      <c r="K24" s="72">
        <v>198</v>
      </c>
      <c r="L24" s="172">
        <f t="shared" si="7"/>
        <v>0.93838862559241709</v>
      </c>
      <c r="M24" s="72">
        <v>548</v>
      </c>
      <c r="N24" s="72">
        <v>528</v>
      </c>
      <c r="O24" s="172">
        <f t="shared" si="8"/>
        <v>0.96350364963503654</v>
      </c>
      <c r="P24" s="93">
        <f t="shared" si="9"/>
        <v>2.5971563981042656</v>
      </c>
      <c r="Q24" s="295" t="s">
        <v>47</v>
      </c>
      <c r="R24" s="72">
        <v>127</v>
      </c>
      <c r="S24" s="72">
        <v>116</v>
      </c>
      <c r="T24" s="172">
        <f t="shared" si="10"/>
        <v>0.91338582677165359</v>
      </c>
      <c r="U24" s="72">
        <v>239</v>
      </c>
      <c r="V24" s="72">
        <v>223</v>
      </c>
      <c r="W24" s="172">
        <f t="shared" si="11"/>
        <v>0.93305439330543938</v>
      </c>
      <c r="X24" s="93">
        <f t="shared" si="12"/>
        <v>1.8818897637795275</v>
      </c>
    </row>
    <row r="25" spans="1:24" ht="15" customHeight="1" x14ac:dyDescent="0.2">
      <c r="A25" s="295" t="s">
        <v>48</v>
      </c>
      <c r="B25" s="72">
        <f t="shared" si="0"/>
        <v>22</v>
      </c>
      <c r="C25" s="72">
        <f t="shared" si="1"/>
        <v>22</v>
      </c>
      <c r="D25" s="172">
        <f t="shared" si="2"/>
        <v>1</v>
      </c>
      <c r="E25" s="72">
        <f t="shared" si="3"/>
        <v>65</v>
      </c>
      <c r="F25" s="72">
        <f t="shared" si="4"/>
        <v>65</v>
      </c>
      <c r="G25" s="172">
        <f t="shared" si="5"/>
        <v>1</v>
      </c>
      <c r="H25" s="93">
        <f t="shared" si="6"/>
        <v>2.9545454545454546</v>
      </c>
      <c r="I25" s="295" t="s">
        <v>48</v>
      </c>
      <c r="J25" s="72">
        <v>15</v>
      </c>
      <c r="K25" s="72">
        <v>15</v>
      </c>
      <c r="L25" s="172">
        <f t="shared" si="7"/>
        <v>1</v>
      </c>
      <c r="M25" s="72">
        <v>49</v>
      </c>
      <c r="N25" s="72">
        <v>49</v>
      </c>
      <c r="O25" s="172">
        <f t="shared" si="8"/>
        <v>1</v>
      </c>
      <c r="P25" s="93">
        <f t="shared" si="9"/>
        <v>3.2666666666666666</v>
      </c>
      <c r="Q25" s="295" t="s">
        <v>48</v>
      </c>
      <c r="R25" s="72">
        <v>7</v>
      </c>
      <c r="S25" s="72">
        <v>7</v>
      </c>
      <c r="T25" s="172">
        <f t="shared" si="10"/>
        <v>1</v>
      </c>
      <c r="U25" s="72">
        <v>16</v>
      </c>
      <c r="V25" s="72">
        <v>16</v>
      </c>
      <c r="W25" s="172">
        <f t="shared" si="11"/>
        <v>1</v>
      </c>
      <c r="X25" s="93">
        <f t="shared" si="12"/>
        <v>2.2857142857142856</v>
      </c>
    </row>
    <row r="26" spans="1:24" ht="15" customHeight="1" x14ac:dyDescent="0.2">
      <c r="A26" s="295" t="s">
        <v>49</v>
      </c>
      <c r="B26" s="72">
        <f t="shared" si="0"/>
        <v>94</v>
      </c>
      <c r="C26" s="72">
        <f t="shared" si="1"/>
        <v>91</v>
      </c>
      <c r="D26" s="172">
        <f t="shared" si="2"/>
        <v>0.96808510638297873</v>
      </c>
      <c r="E26" s="72">
        <f t="shared" si="3"/>
        <v>256</v>
      </c>
      <c r="F26" s="72">
        <f t="shared" si="4"/>
        <v>247</v>
      </c>
      <c r="G26" s="172">
        <f t="shared" si="5"/>
        <v>0.96484375</v>
      </c>
      <c r="H26" s="93">
        <f t="shared" si="6"/>
        <v>2.7234042553191489</v>
      </c>
      <c r="I26" s="295" t="s">
        <v>49</v>
      </c>
      <c r="J26" s="72">
        <v>62</v>
      </c>
      <c r="K26" s="72">
        <v>59</v>
      </c>
      <c r="L26" s="172">
        <f t="shared" si="7"/>
        <v>0.95161290322580649</v>
      </c>
      <c r="M26" s="72">
        <v>158</v>
      </c>
      <c r="N26" s="72">
        <v>152</v>
      </c>
      <c r="O26" s="172">
        <f t="shared" si="8"/>
        <v>0.96202531645569622</v>
      </c>
      <c r="P26" s="93">
        <f t="shared" si="9"/>
        <v>2.5483870967741935</v>
      </c>
      <c r="Q26" s="295" t="s">
        <v>49</v>
      </c>
      <c r="R26" s="72">
        <v>32</v>
      </c>
      <c r="S26" s="72">
        <v>32</v>
      </c>
      <c r="T26" s="172">
        <f t="shared" si="10"/>
        <v>1</v>
      </c>
      <c r="U26" s="72">
        <v>98</v>
      </c>
      <c r="V26" s="72">
        <v>95</v>
      </c>
      <c r="W26" s="172">
        <f t="shared" si="11"/>
        <v>0.96938775510204078</v>
      </c>
      <c r="X26" s="93">
        <f t="shared" si="12"/>
        <v>3.0625</v>
      </c>
    </row>
    <row r="27" spans="1:24" ht="15" customHeight="1" x14ac:dyDescent="0.2">
      <c r="A27" s="295" t="s">
        <v>50</v>
      </c>
      <c r="B27" s="72">
        <f t="shared" si="0"/>
        <v>9</v>
      </c>
      <c r="C27" s="72">
        <f t="shared" si="1"/>
        <v>9</v>
      </c>
      <c r="D27" s="172">
        <f t="shared" si="2"/>
        <v>1</v>
      </c>
      <c r="E27" s="72">
        <f t="shared" si="3"/>
        <v>29</v>
      </c>
      <c r="F27" s="72">
        <f t="shared" si="4"/>
        <v>28</v>
      </c>
      <c r="G27" s="172">
        <f t="shared" si="5"/>
        <v>0.96551724137931039</v>
      </c>
      <c r="H27" s="93">
        <f t="shared" si="6"/>
        <v>3.2222222222222223</v>
      </c>
      <c r="I27" s="295" t="s">
        <v>50</v>
      </c>
      <c r="J27" s="72">
        <v>5</v>
      </c>
      <c r="K27" s="72">
        <v>5</v>
      </c>
      <c r="L27" s="172">
        <f t="shared" si="7"/>
        <v>1</v>
      </c>
      <c r="M27" s="72">
        <v>15</v>
      </c>
      <c r="N27" s="72">
        <v>14</v>
      </c>
      <c r="O27" s="172">
        <f t="shared" si="8"/>
        <v>0.93333333333333335</v>
      </c>
      <c r="P27" s="93">
        <f t="shared" si="9"/>
        <v>3</v>
      </c>
      <c r="Q27" s="295" t="s">
        <v>50</v>
      </c>
      <c r="R27" s="72">
        <v>4</v>
      </c>
      <c r="S27" s="72">
        <v>4</v>
      </c>
      <c r="T27" s="172">
        <f t="shared" si="10"/>
        <v>1</v>
      </c>
      <c r="U27" s="72">
        <v>14</v>
      </c>
      <c r="V27" s="72">
        <v>14</v>
      </c>
      <c r="W27" s="172">
        <f t="shared" si="11"/>
        <v>1</v>
      </c>
      <c r="X27" s="93">
        <f t="shared" si="12"/>
        <v>3.5</v>
      </c>
    </row>
    <row r="28" spans="1:24" ht="15" customHeight="1" x14ac:dyDescent="0.2">
      <c r="A28" s="295" t="s">
        <v>51</v>
      </c>
      <c r="B28" s="72">
        <f t="shared" si="0"/>
        <v>63</v>
      </c>
      <c r="C28" s="72">
        <f t="shared" si="1"/>
        <v>62</v>
      </c>
      <c r="D28" s="172">
        <f t="shared" si="2"/>
        <v>0.98412698412698407</v>
      </c>
      <c r="E28" s="72">
        <f t="shared" si="3"/>
        <v>183</v>
      </c>
      <c r="F28" s="72">
        <f t="shared" si="4"/>
        <v>180</v>
      </c>
      <c r="G28" s="172">
        <f t="shared" si="5"/>
        <v>0.98360655737704916</v>
      </c>
      <c r="H28" s="93">
        <f t="shared" si="6"/>
        <v>2.9047619047619047</v>
      </c>
      <c r="I28" s="295" t="s">
        <v>51</v>
      </c>
      <c r="J28" s="72">
        <v>44</v>
      </c>
      <c r="K28" s="72">
        <v>43</v>
      </c>
      <c r="L28" s="172">
        <f t="shared" si="7"/>
        <v>0.97727272727272729</v>
      </c>
      <c r="M28" s="72">
        <v>131</v>
      </c>
      <c r="N28" s="72">
        <v>129</v>
      </c>
      <c r="O28" s="172">
        <f t="shared" si="8"/>
        <v>0.98473282442748089</v>
      </c>
      <c r="P28" s="93">
        <f t="shared" si="9"/>
        <v>2.9772727272727271</v>
      </c>
      <c r="Q28" s="295" t="s">
        <v>51</v>
      </c>
      <c r="R28" s="72">
        <v>19</v>
      </c>
      <c r="S28" s="72">
        <v>19</v>
      </c>
      <c r="T28" s="172">
        <f t="shared" si="10"/>
        <v>1</v>
      </c>
      <c r="U28" s="72">
        <v>52</v>
      </c>
      <c r="V28" s="72">
        <v>51</v>
      </c>
      <c r="W28" s="172">
        <f t="shared" si="11"/>
        <v>0.98076923076923073</v>
      </c>
      <c r="X28" s="93">
        <f t="shared" si="12"/>
        <v>2.736842105263158</v>
      </c>
    </row>
    <row r="29" spans="1:24" ht="15" customHeight="1" x14ac:dyDescent="0.2">
      <c r="A29" s="295" t="s">
        <v>52</v>
      </c>
      <c r="B29" s="72">
        <f t="shared" si="0"/>
        <v>80</v>
      </c>
      <c r="C29" s="72">
        <f t="shared" si="1"/>
        <v>75</v>
      </c>
      <c r="D29" s="172">
        <f t="shared" si="2"/>
        <v>0.9375</v>
      </c>
      <c r="E29" s="72">
        <f t="shared" si="3"/>
        <v>181</v>
      </c>
      <c r="F29" s="72">
        <f t="shared" si="4"/>
        <v>175</v>
      </c>
      <c r="G29" s="172">
        <f t="shared" si="5"/>
        <v>0.96685082872928174</v>
      </c>
      <c r="H29" s="93">
        <f t="shared" si="6"/>
        <v>2.2625000000000002</v>
      </c>
      <c r="I29" s="295" t="s">
        <v>52</v>
      </c>
      <c r="J29" s="72">
        <v>60</v>
      </c>
      <c r="K29" s="72">
        <v>57</v>
      </c>
      <c r="L29" s="172">
        <f t="shared" si="7"/>
        <v>0.95</v>
      </c>
      <c r="M29" s="72">
        <v>145</v>
      </c>
      <c r="N29" s="72">
        <v>141</v>
      </c>
      <c r="O29" s="172">
        <f t="shared" si="8"/>
        <v>0.97241379310344822</v>
      </c>
      <c r="P29" s="93">
        <f t="shared" si="9"/>
        <v>2.4166666666666665</v>
      </c>
      <c r="Q29" s="295" t="s">
        <v>52</v>
      </c>
      <c r="R29" s="72">
        <v>20</v>
      </c>
      <c r="S29" s="72">
        <v>18</v>
      </c>
      <c r="T29" s="172">
        <f t="shared" si="10"/>
        <v>0.9</v>
      </c>
      <c r="U29" s="72">
        <v>36</v>
      </c>
      <c r="V29" s="72">
        <v>34</v>
      </c>
      <c r="W29" s="172">
        <f t="shared" si="11"/>
        <v>0.94444444444444442</v>
      </c>
      <c r="X29" s="93">
        <f t="shared" si="12"/>
        <v>1.8</v>
      </c>
    </row>
    <row r="30" spans="1:24" ht="15" customHeight="1" x14ac:dyDescent="0.2">
      <c r="A30" s="295" t="s">
        <v>53</v>
      </c>
      <c r="B30" s="72">
        <f t="shared" si="0"/>
        <v>1084</v>
      </c>
      <c r="C30" s="72">
        <f t="shared" si="1"/>
        <v>1017</v>
      </c>
      <c r="D30" s="172">
        <f t="shared" si="2"/>
        <v>0.93819188191881919</v>
      </c>
      <c r="E30" s="72">
        <f t="shared" si="3"/>
        <v>2343</v>
      </c>
      <c r="F30" s="72">
        <f t="shared" si="4"/>
        <v>2239</v>
      </c>
      <c r="G30" s="172">
        <f t="shared" si="5"/>
        <v>0.95561246265471622</v>
      </c>
      <c r="H30" s="93">
        <f t="shared" si="6"/>
        <v>2.1614391143911438</v>
      </c>
      <c r="I30" s="295" t="s">
        <v>53</v>
      </c>
      <c r="J30" s="72">
        <v>572</v>
      </c>
      <c r="K30" s="72">
        <v>536</v>
      </c>
      <c r="L30" s="172">
        <f t="shared" si="7"/>
        <v>0.93706293706293708</v>
      </c>
      <c r="M30" s="72">
        <v>1278</v>
      </c>
      <c r="N30" s="72">
        <v>1221</v>
      </c>
      <c r="O30" s="172">
        <f t="shared" si="8"/>
        <v>0.95539906103286387</v>
      </c>
      <c r="P30" s="93">
        <f t="shared" si="9"/>
        <v>2.2342657342657342</v>
      </c>
      <c r="Q30" s="295" t="s">
        <v>53</v>
      </c>
      <c r="R30" s="72">
        <v>512</v>
      </c>
      <c r="S30" s="72">
        <v>481</v>
      </c>
      <c r="T30" s="172">
        <f t="shared" si="10"/>
        <v>0.939453125</v>
      </c>
      <c r="U30" s="72">
        <v>1065</v>
      </c>
      <c r="V30" s="72">
        <v>1018</v>
      </c>
      <c r="W30" s="172">
        <f t="shared" si="11"/>
        <v>0.95586854460093895</v>
      </c>
      <c r="X30" s="93">
        <f t="shared" si="12"/>
        <v>2.080078125</v>
      </c>
    </row>
    <row r="31" spans="1:24" ht="15" customHeight="1" x14ac:dyDescent="0.2">
      <c r="A31" s="295" t="s">
        <v>54</v>
      </c>
      <c r="B31" s="72">
        <f t="shared" si="0"/>
        <v>119</v>
      </c>
      <c r="C31" s="72">
        <f t="shared" si="1"/>
        <v>114</v>
      </c>
      <c r="D31" s="172">
        <f t="shared" si="2"/>
        <v>0.95798319327731096</v>
      </c>
      <c r="E31" s="72">
        <f t="shared" si="3"/>
        <v>216</v>
      </c>
      <c r="F31" s="72">
        <f t="shared" si="4"/>
        <v>209</v>
      </c>
      <c r="G31" s="172">
        <f t="shared" si="5"/>
        <v>0.96759259259259256</v>
      </c>
      <c r="H31" s="93">
        <f t="shared" si="6"/>
        <v>1.8151260504201681</v>
      </c>
      <c r="I31" s="295" t="s">
        <v>54</v>
      </c>
      <c r="J31" s="72">
        <v>56</v>
      </c>
      <c r="K31" s="72">
        <v>55</v>
      </c>
      <c r="L31" s="172">
        <f t="shared" si="7"/>
        <v>0.9821428571428571</v>
      </c>
      <c r="M31" s="72">
        <v>95</v>
      </c>
      <c r="N31" s="72">
        <v>93</v>
      </c>
      <c r="O31" s="172">
        <f t="shared" si="8"/>
        <v>0.97894736842105268</v>
      </c>
      <c r="P31" s="93">
        <f t="shared" si="9"/>
        <v>1.6964285714285714</v>
      </c>
      <c r="Q31" s="295" t="s">
        <v>54</v>
      </c>
      <c r="R31" s="72">
        <v>63</v>
      </c>
      <c r="S31" s="72">
        <v>59</v>
      </c>
      <c r="T31" s="172">
        <f t="shared" si="10"/>
        <v>0.93650793650793651</v>
      </c>
      <c r="U31" s="72">
        <v>121</v>
      </c>
      <c r="V31" s="72">
        <v>116</v>
      </c>
      <c r="W31" s="172">
        <f t="shared" si="11"/>
        <v>0.95867768595041325</v>
      </c>
      <c r="X31" s="93">
        <f t="shared" si="12"/>
        <v>1.9206349206349207</v>
      </c>
    </row>
    <row r="32" spans="1:24" ht="15" customHeight="1" x14ac:dyDescent="0.2">
      <c r="A32" s="295" t="s">
        <v>55</v>
      </c>
      <c r="B32" s="72">
        <f t="shared" si="0"/>
        <v>123</v>
      </c>
      <c r="C32" s="72">
        <f t="shared" si="1"/>
        <v>119</v>
      </c>
      <c r="D32" s="172">
        <f t="shared" si="2"/>
        <v>0.96747967479674801</v>
      </c>
      <c r="E32" s="72">
        <f t="shared" si="3"/>
        <v>313</v>
      </c>
      <c r="F32" s="72">
        <f t="shared" si="4"/>
        <v>306</v>
      </c>
      <c r="G32" s="172">
        <f t="shared" si="5"/>
        <v>0.97763578274760388</v>
      </c>
      <c r="H32" s="93">
        <f t="shared" si="6"/>
        <v>2.5447154471544717</v>
      </c>
      <c r="I32" s="295" t="s">
        <v>55</v>
      </c>
      <c r="J32" s="72">
        <v>84</v>
      </c>
      <c r="K32" s="72">
        <v>80</v>
      </c>
      <c r="L32" s="172">
        <f t="shared" si="7"/>
        <v>0.95238095238095233</v>
      </c>
      <c r="M32" s="72">
        <v>221</v>
      </c>
      <c r="N32" s="72">
        <v>214</v>
      </c>
      <c r="O32" s="172">
        <f t="shared" si="8"/>
        <v>0.96832579185520362</v>
      </c>
      <c r="P32" s="93">
        <f t="shared" si="9"/>
        <v>2.6309523809523809</v>
      </c>
      <c r="Q32" s="295" t="s">
        <v>55</v>
      </c>
      <c r="R32" s="72">
        <v>39</v>
      </c>
      <c r="S32" s="72">
        <v>39</v>
      </c>
      <c r="T32" s="172">
        <f t="shared" si="10"/>
        <v>1</v>
      </c>
      <c r="U32" s="72">
        <v>92</v>
      </c>
      <c r="V32" s="72">
        <v>92</v>
      </c>
      <c r="W32" s="172">
        <f t="shared" si="11"/>
        <v>1</v>
      </c>
      <c r="X32" s="93">
        <f t="shared" si="12"/>
        <v>2.358974358974359</v>
      </c>
    </row>
    <row r="33" spans="1:24" ht="15" customHeight="1" x14ac:dyDescent="0.2">
      <c r="A33" s="295" t="s">
        <v>56</v>
      </c>
      <c r="B33" s="72">
        <f t="shared" si="0"/>
        <v>41</v>
      </c>
      <c r="C33" s="72">
        <f t="shared" si="1"/>
        <v>41</v>
      </c>
      <c r="D33" s="172">
        <f t="shared" si="2"/>
        <v>1</v>
      </c>
      <c r="E33" s="72">
        <f t="shared" si="3"/>
        <v>90</v>
      </c>
      <c r="F33" s="72">
        <f t="shared" si="4"/>
        <v>87</v>
      </c>
      <c r="G33" s="172">
        <f t="shared" si="5"/>
        <v>0.96666666666666667</v>
      </c>
      <c r="H33" s="93">
        <f t="shared" si="6"/>
        <v>2.1951219512195124</v>
      </c>
      <c r="I33" s="295" t="s">
        <v>56</v>
      </c>
      <c r="J33" s="72">
        <v>30</v>
      </c>
      <c r="K33" s="72">
        <v>30</v>
      </c>
      <c r="L33" s="172">
        <f t="shared" si="7"/>
        <v>1</v>
      </c>
      <c r="M33" s="72">
        <v>68</v>
      </c>
      <c r="N33" s="72">
        <v>65</v>
      </c>
      <c r="O33" s="172">
        <f t="shared" si="8"/>
        <v>0.95588235294117652</v>
      </c>
      <c r="P33" s="93">
        <f t="shared" si="9"/>
        <v>2.2666666666666666</v>
      </c>
      <c r="Q33" s="295" t="s">
        <v>56</v>
      </c>
      <c r="R33" s="72">
        <v>11</v>
      </c>
      <c r="S33" s="72">
        <v>11</v>
      </c>
      <c r="T33" s="172">
        <f t="shared" si="10"/>
        <v>1</v>
      </c>
      <c r="U33" s="72">
        <v>22</v>
      </c>
      <c r="V33" s="72">
        <v>22</v>
      </c>
      <c r="W33" s="172">
        <f t="shared" si="11"/>
        <v>1</v>
      </c>
      <c r="X33" s="93">
        <f t="shared" si="12"/>
        <v>2</v>
      </c>
    </row>
    <row r="34" spans="1:24" ht="15" customHeight="1" x14ac:dyDescent="0.2">
      <c r="A34" s="295" t="s">
        <v>57</v>
      </c>
      <c r="B34" s="72">
        <f t="shared" si="0"/>
        <v>15</v>
      </c>
      <c r="C34" s="72">
        <f t="shared" si="1"/>
        <v>14</v>
      </c>
      <c r="D34" s="172">
        <f t="shared" si="2"/>
        <v>0.93333333333333335</v>
      </c>
      <c r="E34" s="72">
        <f t="shared" si="3"/>
        <v>46</v>
      </c>
      <c r="F34" s="72">
        <f t="shared" si="4"/>
        <v>44</v>
      </c>
      <c r="G34" s="172">
        <f t="shared" si="5"/>
        <v>0.95652173913043481</v>
      </c>
      <c r="H34" s="93">
        <f t="shared" si="6"/>
        <v>3.0666666666666669</v>
      </c>
      <c r="I34" s="295" t="s">
        <v>57</v>
      </c>
      <c r="J34" s="72">
        <v>9</v>
      </c>
      <c r="K34" s="72">
        <v>8</v>
      </c>
      <c r="L34" s="172">
        <f t="shared" si="7"/>
        <v>0.88888888888888884</v>
      </c>
      <c r="M34" s="72">
        <v>26</v>
      </c>
      <c r="N34" s="72">
        <v>25</v>
      </c>
      <c r="O34" s="172">
        <f t="shared" si="8"/>
        <v>0.96153846153846156</v>
      </c>
      <c r="P34" s="93">
        <f t="shared" si="9"/>
        <v>2.8888888888888888</v>
      </c>
      <c r="Q34" s="295" t="s">
        <v>57</v>
      </c>
      <c r="R34" s="72">
        <v>6</v>
      </c>
      <c r="S34" s="72">
        <v>6</v>
      </c>
      <c r="T34" s="172">
        <f t="shared" si="10"/>
        <v>1</v>
      </c>
      <c r="U34" s="72">
        <v>20</v>
      </c>
      <c r="V34" s="72">
        <v>19</v>
      </c>
      <c r="W34" s="172">
        <f t="shared" si="11"/>
        <v>0.95</v>
      </c>
      <c r="X34" s="93">
        <f t="shared" si="12"/>
        <v>3.3333333333333335</v>
      </c>
    </row>
    <row r="35" spans="1:24" ht="15" customHeight="1" x14ac:dyDescent="0.2">
      <c r="A35" s="295" t="s">
        <v>58</v>
      </c>
      <c r="B35" s="72">
        <f t="shared" si="0"/>
        <v>35</v>
      </c>
      <c r="C35" s="72">
        <f t="shared" si="1"/>
        <v>35</v>
      </c>
      <c r="D35" s="172">
        <f t="shared" si="2"/>
        <v>1</v>
      </c>
      <c r="E35" s="72">
        <f t="shared" si="3"/>
        <v>79</v>
      </c>
      <c r="F35" s="72">
        <f t="shared" si="4"/>
        <v>77</v>
      </c>
      <c r="G35" s="172">
        <f t="shared" si="5"/>
        <v>0.97468354430379744</v>
      </c>
      <c r="H35" s="93">
        <f t="shared" si="6"/>
        <v>2.2571428571428571</v>
      </c>
      <c r="I35" s="295" t="s">
        <v>58</v>
      </c>
      <c r="J35" s="72">
        <v>27</v>
      </c>
      <c r="K35" s="72">
        <v>27</v>
      </c>
      <c r="L35" s="172">
        <f t="shared" si="7"/>
        <v>1</v>
      </c>
      <c r="M35" s="72">
        <v>58</v>
      </c>
      <c r="N35" s="72">
        <v>57</v>
      </c>
      <c r="O35" s="172">
        <f t="shared" si="8"/>
        <v>0.98275862068965514</v>
      </c>
      <c r="P35" s="93">
        <f t="shared" si="9"/>
        <v>2.1481481481481484</v>
      </c>
      <c r="Q35" s="295" t="s">
        <v>58</v>
      </c>
      <c r="R35" s="72">
        <v>8</v>
      </c>
      <c r="S35" s="72">
        <v>8</v>
      </c>
      <c r="T35" s="172">
        <f t="shared" si="10"/>
        <v>1</v>
      </c>
      <c r="U35" s="72">
        <v>21</v>
      </c>
      <c r="V35" s="72">
        <v>20</v>
      </c>
      <c r="W35" s="172">
        <f t="shared" si="11"/>
        <v>0.95238095238095233</v>
      </c>
      <c r="X35" s="93">
        <f t="shared" si="12"/>
        <v>2.625</v>
      </c>
    </row>
    <row r="36" spans="1:24" ht="15" customHeight="1" x14ac:dyDescent="0.2">
      <c r="A36" s="295" t="s">
        <v>59</v>
      </c>
      <c r="B36" s="72">
        <f t="shared" si="0"/>
        <v>61</v>
      </c>
      <c r="C36" s="72">
        <f t="shared" si="1"/>
        <v>61</v>
      </c>
      <c r="D36" s="172">
        <f t="shared" si="2"/>
        <v>1</v>
      </c>
      <c r="E36" s="72">
        <f t="shared" si="3"/>
        <v>181</v>
      </c>
      <c r="F36" s="72">
        <f t="shared" si="4"/>
        <v>181</v>
      </c>
      <c r="G36" s="172">
        <f t="shared" si="5"/>
        <v>1</v>
      </c>
      <c r="H36" s="93">
        <f t="shared" si="6"/>
        <v>2.9672131147540983</v>
      </c>
      <c r="I36" s="295" t="s">
        <v>59</v>
      </c>
      <c r="J36" s="72">
        <v>43</v>
      </c>
      <c r="K36" s="72">
        <v>43</v>
      </c>
      <c r="L36" s="172">
        <f t="shared" si="7"/>
        <v>1</v>
      </c>
      <c r="M36" s="72">
        <v>124</v>
      </c>
      <c r="N36" s="72">
        <v>124</v>
      </c>
      <c r="O36" s="172">
        <f t="shared" si="8"/>
        <v>1</v>
      </c>
      <c r="P36" s="93">
        <f t="shared" si="9"/>
        <v>2.8837209302325579</v>
      </c>
      <c r="Q36" s="295" t="s">
        <v>59</v>
      </c>
      <c r="R36" s="72">
        <v>18</v>
      </c>
      <c r="S36" s="72">
        <v>18</v>
      </c>
      <c r="T36" s="172">
        <f t="shared" si="10"/>
        <v>1</v>
      </c>
      <c r="U36" s="72">
        <v>57</v>
      </c>
      <c r="V36" s="72">
        <v>57</v>
      </c>
      <c r="W36" s="172">
        <f t="shared" si="11"/>
        <v>1</v>
      </c>
      <c r="X36" s="93">
        <f t="shared" si="12"/>
        <v>3.1666666666666665</v>
      </c>
    </row>
    <row r="37" spans="1:24" ht="15" customHeight="1" x14ac:dyDescent="0.2">
      <c r="A37" s="295" t="s">
        <v>60</v>
      </c>
      <c r="B37" s="72">
        <f t="shared" si="0"/>
        <v>40</v>
      </c>
      <c r="C37" s="72">
        <f t="shared" si="1"/>
        <v>38</v>
      </c>
      <c r="D37" s="172">
        <f t="shared" si="2"/>
        <v>0.95</v>
      </c>
      <c r="E37" s="72">
        <f t="shared" si="3"/>
        <v>108</v>
      </c>
      <c r="F37" s="72">
        <f t="shared" si="4"/>
        <v>105</v>
      </c>
      <c r="G37" s="172">
        <f t="shared" si="5"/>
        <v>0.97222222222222221</v>
      </c>
      <c r="H37" s="93">
        <f t="shared" si="6"/>
        <v>2.7</v>
      </c>
      <c r="I37" s="295" t="s">
        <v>60</v>
      </c>
      <c r="J37" s="72">
        <v>28</v>
      </c>
      <c r="K37" s="72">
        <v>26</v>
      </c>
      <c r="L37" s="172">
        <f t="shared" si="7"/>
        <v>0.9285714285714286</v>
      </c>
      <c r="M37" s="72">
        <v>78</v>
      </c>
      <c r="N37" s="72">
        <v>75</v>
      </c>
      <c r="O37" s="172">
        <f t="shared" si="8"/>
        <v>0.96153846153846156</v>
      </c>
      <c r="P37" s="93">
        <f t="shared" si="9"/>
        <v>2.7857142857142856</v>
      </c>
      <c r="Q37" s="295" t="s">
        <v>60</v>
      </c>
      <c r="R37" s="72">
        <v>12</v>
      </c>
      <c r="S37" s="72">
        <v>12</v>
      </c>
      <c r="T37" s="172">
        <f t="shared" si="10"/>
        <v>1</v>
      </c>
      <c r="U37" s="72">
        <v>30</v>
      </c>
      <c r="V37" s="72">
        <v>30</v>
      </c>
      <c r="W37" s="172">
        <f t="shared" si="11"/>
        <v>1</v>
      </c>
      <c r="X37" s="93">
        <f t="shared" si="12"/>
        <v>2.5</v>
      </c>
    </row>
    <row r="38" spans="1:24" ht="20.100000000000001" customHeight="1" x14ac:dyDescent="0.2">
      <c r="A38" s="216" t="s">
        <v>5</v>
      </c>
      <c r="B38" s="120">
        <f>SUM(B10:B37)</f>
        <v>2934</v>
      </c>
      <c r="C38" s="120">
        <f>SUM(C10:C37)</f>
        <v>2801</v>
      </c>
      <c r="D38" s="173">
        <f t="shared" si="2"/>
        <v>0.95466939331970002</v>
      </c>
      <c r="E38" s="120">
        <f>SUM(E10:E37)</f>
        <v>7010</v>
      </c>
      <c r="F38" s="120">
        <f>SUM(F10:F37)</f>
        <v>6778</v>
      </c>
      <c r="G38" s="173">
        <f>F38/E38</f>
        <v>0.96690442225392292</v>
      </c>
      <c r="H38" s="143">
        <f>E38/B38</f>
        <v>2.3892297205180641</v>
      </c>
      <c r="I38" s="216" t="s">
        <v>5</v>
      </c>
      <c r="J38" s="120">
        <f>SUM(J10:J37)</f>
        <v>1751</v>
      </c>
      <c r="K38" s="120">
        <f>SUM(K10:K37)</f>
        <v>1678</v>
      </c>
      <c r="L38" s="173">
        <f>K38/J38</f>
        <v>0.95830953740719593</v>
      </c>
      <c r="M38" s="120">
        <f>SUM(M10:M37)</f>
        <v>4305</v>
      </c>
      <c r="N38" s="120">
        <f>SUM(N10:N37)</f>
        <v>4171</v>
      </c>
      <c r="O38" s="173">
        <f>N38/M38</f>
        <v>0.96887340301974445</v>
      </c>
      <c r="P38" s="143">
        <f>M38/J38</f>
        <v>2.4585950885208452</v>
      </c>
      <c r="Q38" s="216" t="s">
        <v>5</v>
      </c>
      <c r="R38" s="120">
        <f>SUM(R10:R37)</f>
        <v>1183</v>
      </c>
      <c r="S38" s="120">
        <f>SUM(S10:S37)</f>
        <v>1123</v>
      </c>
      <c r="T38" s="173">
        <f>S38/R38</f>
        <v>0.94928148774302623</v>
      </c>
      <c r="U38" s="120">
        <f>SUM(U10:U37)</f>
        <v>2705</v>
      </c>
      <c r="V38" s="120">
        <f>SUM(V10:V37)</f>
        <v>2607</v>
      </c>
      <c r="W38" s="173">
        <f>V38/U38</f>
        <v>0.96377079482439931</v>
      </c>
      <c r="X38" s="143">
        <f>U38/R38</f>
        <v>2.2865595942519019</v>
      </c>
    </row>
    <row r="40" spans="1:24" ht="27" customHeight="1" x14ac:dyDescent="0.2">
      <c r="A40" s="364" t="s">
        <v>382</v>
      </c>
      <c r="B40" s="392"/>
      <c r="C40" s="392"/>
      <c r="D40" s="392"/>
      <c r="E40" s="392"/>
      <c r="F40" s="392"/>
      <c r="G40" s="392"/>
      <c r="H40" s="392"/>
      <c r="I40" s="266"/>
    </row>
    <row r="41" spans="1:24" x14ac:dyDescent="0.2">
      <c r="A41" s="363" t="s">
        <v>344</v>
      </c>
      <c r="B41" s="363"/>
      <c r="C41" s="363"/>
      <c r="D41" s="363"/>
      <c r="E41" s="363"/>
      <c r="F41" s="363"/>
      <c r="G41" s="363"/>
      <c r="H41" s="363"/>
      <c r="I41" s="265"/>
    </row>
    <row r="42" spans="1:24" x14ac:dyDescent="0.2">
      <c r="A42" s="363" t="s">
        <v>317</v>
      </c>
      <c r="B42" s="363"/>
      <c r="C42" s="363"/>
      <c r="D42" s="363"/>
      <c r="E42" s="363"/>
      <c r="F42" s="363"/>
      <c r="G42" s="363"/>
      <c r="H42" s="363"/>
      <c r="I42" s="265"/>
    </row>
  </sheetData>
  <mergeCells count="20">
    <mergeCell ref="A42:H42"/>
    <mergeCell ref="A40:H40"/>
    <mergeCell ref="A3:H3"/>
    <mergeCell ref="B7:D7"/>
    <mergeCell ref="E7:G7"/>
    <mergeCell ref="H7:H8"/>
    <mergeCell ref="B6:H6"/>
    <mergeCell ref="A6:A8"/>
    <mergeCell ref="A4:H4"/>
    <mergeCell ref="R6:X6"/>
    <mergeCell ref="R7:T7"/>
    <mergeCell ref="U7:W7"/>
    <mergeCell ref="X7:X8"/>
    <mergeCell ref="A41:H41"/>
    <mergeCell ref="I6:I8"/>
    <mergeCell ref="Q6:Q8"/>
    <mergeCell ref="J6:P6"/>
    <mergeCell ref="J7:L7"/>
    <mergeCell ref="M7:O7"/>
    <mergeCell ref="P7:P8"/>
  </mergeCells>
  <hyperlinks>
    <hyperlink ref="A1" location="Съдържание!Print_Area" display="към съдържанието" xr:uid="{00000000-0004-0000-1A00-000000000000}"/>
  </hyperlinks>
  <printOptions horizontalCentered="1"/>
  <pageMargins left="0.15748031496062992" right="0.15748031496062992" top="0.59055118110236227" bottom="0.39370078740157483" header="0" footer="0"/>
  <pageSetup paperSize="9" scale="85" orientation="portrait" r:id="rId1"/>
  <headerFooter alignWithMargins="0"/>
  <colBreaks count="2" manualBreakCount="2">
    <brk id="8" max="1048575" man="1"/>
    <brk id="16"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4">
    <pageSetUpPr fitToPage="1"/>
  </sheetPr>
  <dimension ref="A1:P57"/>
  <sheetViews>
    <sheetView zoomScaleNormal="100" zoomScaleSheetLayoutView="78" workbookViewId="0"/>
  </sheetViews>
  <sheetFormatPr defaultRowHeight="12.75" x14ac:dyDescent="0.2"/>
  <cols>
    <col min="1" max="1" width="16.7109375" style="70" customWidth="1"/>
    <col min="2" max="2" width="13.7109375" style="70" customWidth="1"/>
    <col min="3" max="3" width="16.7109375" style="70" customWidth="1"/>
    <col min="4" max="4" width="12.7109375" style="70" customWidth="1"/>
    <col min="5" max="5" width="9.7109375" style="70" customWidth="1"/>
    <col min="6" max="6" width="12.7109375" style="70" customWidth="1"/>
    <col min="7" max="7" width="13.7109375" style="70" customWidth="1"/>
    <col min="8" max="8" width="16.7109375" style="70" customWidth="1"/>
    <col min="9" max="9" width="12.7109375" style="70" customWidth="1"/>
    <col min="10" max="10" width="9.7109375" style="70" customWidth="1"/>
    <col min="11" max="11" width="12.7109375" style="70" customWidth="1"/>
    <col min="12" max="12" width="13.7109375" style="70" customWidth="1"/>
    <col min="13" max="13" width="16.7109375" style="70" customWidth="1"/>
    <col min="14" max="14" width="12.7109375" style="70" customWidth="1"/>
    <col min="15" max="15" width="10.7109375" style="70" customWidth="1"/>
    <col min="16" max="16" width="12.7109375" style="70" customWidth="1"/>
    <col min="17" max="16384" width="9.140625" style="70"/>
  </cols>
  <sheetData>
    <row r="1" spans="1:16" ht="15" customHeight="1" x14ac:dyDescent="0.2">
      <c r="A1" s="159" t="s">
        <v>64</v>
      </c>
      <c r="B1" s="74"/>
      <c r="C1" s="74"/>
      <c r="D1" s="82"/>
      <c r="E1" s="90"/>
      <c r="F1" s="90"/>
      <c r="I1" s="82"/>
      <c r="J1" s="82"/>
      <c r="K1" s="82"/>
      <c r="L1" s="82"/>
      <c r="M1" s="82"/>
      <c r="N1" s="82"/>
    </row>
    <row r="2" spans="1:16" ht="12.75" customHeight="1" x14ac:dyDescent="0.2">
      <c r="A2" s="159"/>
      <c r="B2" s="263"/>
      <c r="C2" s="263"/>
      <c r="D2" s="82"/>
      <c r="E2" s="90"/>
      <c r="F2" s="90"/>
      <c r="I2" s="82"/>
      <c r="J2" s="82"/>
      <c r="K2" s="82"/>
      <c r="L2" s="82"/>
      <c r="M2" s="82"/>
      <c r="N2" s="82"/>
    </row>
    <row r="3" spans="1:16" ht="15" customHeight="1" x14ac:dyDescent="0.2">
      <c r="A3" s="368" t="s">
        <v>337</v>
      </c>
      <c r="B3" s="369"/>
      <c r="C3" s="369"/>
      <c r="D3" s="369"/>
      <c r="E3" s="369"/>
      <c r="F3" s="369"/>
      <c r="G3" s="271"/>
      <c r="H3" s="271"/>
      <c r="I3" s="82"/>
      <c r="J3" s="82"/>
      <c r="K3" s="82"/>
      <c r="L3" s="82"/>
      <c r="M3" s="82"/>
      <c r="N3" s="82"/>
    </row>
    <row r="4" spans="1:16" ht="30" customHeight="1" x14ac:dyDescent="0.2">
      <c r="A4" s="352" t="s">
        <v>394</v>
      </c>
      <c r="B4" s="352"/>
      <c r="C4" s="352"/>
      <c r="D4" s="352"/>
      <c r="E4" s="352"/>
      <c r="F4" s="352"/>
      <c r="G4" s="352"/>
      <c r="H4" s="352"/>
      <c r="I4" s="352"/>
      <c r="J4" s="352"/>
      <c r="K4" s="352"/>
      <c r="L4" s="270"/>
      <c r="M4" s="270"/>
      <c r="N4" s="270"/>
      <c r="O4" s="270"/>
      <c r="P4" s="270"/>
    </row>
    <row r="5" spans="1:16" ht="15" customHeight="1" x14ac:dyDescent="0.2">
      <c r="A5" s="74"/>
      <c r="B5" s="74"/>
      <c r="C5" s="74"/>
      <c r="D5" s="74"/>
      <c r="E5" s="74"/>
      <c r="F5" s="74"/>
    </row>
    <row r="6" spans="1:16" s="311" customFormat="1" ht="15" customHeight="1" x14ac:dyDescent="0.2">
      <c r="A6" s="370" t="s">
        <v>334</v>
      </c>
      <c r="B6" s="365" t="s">
        <v>5</v>
      </c>
      <c r="C6" s="366"/>
      <c r="D6" s="366"/>
      <c r="E6" s="366"/>
      <c r="F6" s="367"/>
      <c r="G6" s="365" t="s">
        <v>319</v>
      </c>
      <c r="H6" s="366"/>
      <c r="I6" s="366"/>
      <c r="J6" s="366"/>
      <c r="K6" s="367"/>
      <c r="L6" s="365" t="s">
        <v>320</v>
      </c>
      <c r="M6" s="366"/>
      <c r="N6" s="366"/>
      <c r="O6" s="366"/>
      <c r="P6" s="367"/>
    </row>
    <row r="7" spans="1:16" ht="60" customHeight="1" x14ac:dyDescent="0.2">
      <c r="A7" s="371"/>
      <c r="B7" s="127" t="s">
        <v>251</v>
      </c>
      <c r="C7" s="128" t="s">
        <v>271</v>
      </c>
      <c r="D7" s="220" t="s">
        <v>66</v>
      </c>
      <c r="E7" s="128" t="s">
        <v>227</v>
      </c>
      <c r="F7" s="231" t="s">
        <v>179</v>
      </c>
      <c r="G7" s="230" t="s">
        <v>257</v>
      </c>
      <c r="H7" s="128" t="s">
        <v>271</v>
      </c>
      <c r="I7" s="220" t="s">
        <v>66</v>
      </c>
      <c r="J7" s="128" t="s">
        <v>227</v>
      </c>
      <c r="K7" s="231" t="s">
        <v>179</v>
      </c>
      <c r="L7" s="230" t="s">
        <v>257</v>
      </c>
      <c r="M7" s="128" t="s">
        <v>271</v>
      </c>
      <c r="N7" s="220" t="s">
        <v>66</v>
      </c>
      <c r="O7" s="128" t="s">
        <v>227</v>
      </c>
      <c r="P7" s="231" t="s">
        <v>179</v>
      </c>
    </row>
    <row r="8" spans="1:16" ht="20.100000000000001" customHeight="1" x14ac:dyDescent="0.2">
      <c r="A8" s="226">
        <v>1</v>
      </c>
      <c r="B8" s="230">
        <v>2</v>
      </c>
      <c r="C8" s="128">
        <v>3</v>
      </c>
      <c r="D8" s="220">
        <v>4</v>
      </c>
      <c r="E8" s="128" t="s">
        <v>222</v>
      </c>
      <c r="F8" s="231" t="s">
        <v>220</v>
      </c>
      <c r="G8" s="230">
        <v>7</v>
      </c>
      <c r="H8" s="128">
        <v>8</v>
      </c>
      <c r="I8" s="220">
        <v>9</v>
      </c>
      <c r="J8" s="128" t="s">
        <v>325</v>
      </c>
      <c r="K8" s="128" t="s">
        <v>321</v>
      </c>
      <c r="L8" s="230">
        <v>12</v>
      </c>
      <c r="M8" s="128">
        <v>13</v>
      </c>
      <c r="N8" s="220">
        <v>14</v>
      </c>
      <c r="O8" s="128" t="s">
        <v>322</v>
      </c>
      <c r="P8" s="231" t="s">
        <v>323</v>
      </c>
    </row>
    <row r="9" spans="1:16" ht="15" customHeight="1" x14ac:dyDescent="0.2">
      <c r="A9" s="227" t="s">
        <v>33</v>
      </c>
      <c r="B9" s="221">
        <f t="shared" ref="B9:B36" si="0">G9+L9</f>
        <v>160</v>
      </c>
      <c r="C9" s="78">
        <f t="shared" ref="C9:D36" si="1">H9+M9</f>
        <v>126668.72</v>
      </c>
      <c r="D9" s="72">
        <f t="shared" si="1"/>
        <v>2369</v>
      </c>
      <c r="E9" s="79">
        <f>C9/D9</f>
        <v>53.469278176445755</v>
      </c>
      <c r="F9" s="232">
        <f>C9/B9</f>
        <v>791.67949999999996</v>
      </c>
      <c r="G9" s="221">
        <v>88</v>
      </c>
      <c r="H9" s="78">
        <v>71036.19</v>
      </c>
      <c r="I9" s="72">
        <v>1245</v>
      </c>
      <c r="J9" s="79">
        <f>H9/I9</f>
        <v>57.057180722891566</v>
      </c>
      <c r="K9" s="232">
        <f>H9/G9</f>
        <v>807.22943181818187</v>
      </c>
      <c r="L9" s="221">
        <v>72</v>
      </c>
      <c r="M9" s="78">
        <v>55632.53</v>
      </c>
      <c r="N9" s="72">
        <v>1124</v>
      </c>
      <c r="O9" s="79">
        <f>M9/N9</f>
        <v>49.495133451957294</v>
      </c>
      <c r="P9" s="232">
        <f>M9/L9</f>
        <v>772.67402777777772</v>
      </c>
    </row>
    <row r="10" spans="1:16" ht="15" customHeight="1" x14ac:dyDescent="0.2">
      <c r="A10" s="227" t="s">
        <v>34</v>
      </c>
      <c r="B10" s="221">
        <f t="shared" si="0"/>
        <v>230</v>
      </c>
      <c r="C10" s="78">
        <f t="shared" si="1"/>
        <v>236849.45</v>
      </c>
      <c r="D10" s="72">
        <f t="shared" si="1"/>
        <v>3380</v>
      </c>
      <c r="E10" s="79">
        <f t="shared" ref="E10:E36" si="2">C10/D10</f>
        <v>70.073801775147928</v>
      </c>
      <c r="F10" s="232">
        <f t="shared" ref="F10:F36" si="3">C10/B10</f>
        <v>1029.7802173913044</v>
      </c>
      <c r="G10" s="221">
        <v>147</v>
      </c>
      <c r="H10" s="78">
        <v>146649.21</v>
      </c>
      <c r="I10" s="72">
        <v>2196</v>
      </c>
      <c r="J10" s="79">
        <f t="shared" ref="J10:J36" si="4">H10/I10</f>
        <v>66.780150273224038</v>
      </c>
      <c r="K10" s="232">
        <f t="shared" ref="K10:K32" si="5">H10/G10</f>
        <v>997.61367346938766</v>
      </c>
      <c r="L10" s="221">
        <v>83</v>
      </c>
      <c r="M10" s="78">
        <v>90200.24</v>
      </c>
      <c r="N10" s="72">
        <v>1184</v>
      </c>
      <c r="O10" s="79">
        <f t="shared" ref="O10:O36" si="6">M10/N10</f>
        <v>76.182635135135143</v>
      </c>
      <c r="P10" s="232">
        <f t="shared" ref="P10:P32" si="7">M10/L10</f>
        <v>1086.7498795180722</v>
      </c>
    </row>
    <row r="11" spans="1:16" ht="15" customHeight="1" x14ac:dyDescent="0.2">
      <c r="A11" s="227" t="s">
        <v>35</v>
      </c>
      <c r="B11" s="221">
        <f t="shared" si="0"/>
        <v>501</v>
      </c>
      <c r="C11" s="78">
        <f t="shared" si="1"/>
        <v>493448.52</v>
      </c>
      <c r="D11" s="72">
        <f t="shared" si="1"/>
        <v>7578</v>
      </c>
      <c r="E11" s="79">
        <f t="shared" si="2"/>
        <v>65.115930324623918</v>
      </c>
      <c r="F11" s="232">
        <f t="shared" si="3"/>
        <v>984.92718562874256</v>
      </c>
      <c r="G11" s="221">
        <v>352</v>
      </c>
      <c r="H11" s="78">
        <v>348787.12</v>
      </c>
      <c r="I11" s="72">
        <v>5235</v>
      </c>
      <c r="J11" s="79">
        <f t="shared" si="4"/>
        <v>66.626001910219671</v>
      </c>
      <c r="K11" s="232">
        <f t="shared" si="5"/>
        <v>990.87249999999995</v>
      </c>
      <c r="L11" s="221">
        <v>149</v>
      </c>
      <c r="M11" s="78">
        <v>144661.4</v>
      </c>
      <c r="N11" s="72">
        <v>2343</v>
      </c>
      <c r="O11" s="79">
        <f t="shared" si="6"/>
        <v>61.741954758856167</v>
      </c>
      <c r="P11" s="232">
        <f t="shared" si="7"/>
        <v>970.88187919463087</v>
      </c>
    </row>
    <row r="12" spans="1:16" ht="15" customHeight="1" x14ac:dyDescent="0.2">
      <c r="A12" s="227" t="s">
        <v>36</v>
      </c>
      <c r="B12" s="221">
        <f t="shared" si="0"/>
        <v>218</v>
      </c>
      <c r="C12" s="78">
        <f t="shared" si="1"/>
        <v>188259.28</v>
      </c>
      <c r="D12" s="72">
        <f t="shared" si="1"/>
        <v>3172</v>
      </c>
      <c r="E12" s="79">
        <f t="shared" si="2"/>
        <v>59.350340479192937</v>
      </c>
      <c r="F12" s="232">
        <f t="shared" si="3"/>
        <v>863.57467889908253</v>
      </c>
      <c r="G12" s="221">
        <v>131</v>
      </c>
      <c r="H12" s="78">
        <v>120077.88</v>
      </c>
      <c r="I12" s="72">
        <v>1935</v>
      </c>
      <c r="J12" s="79">
        <f t="shared" si="4"/>
        <v>62.055751937984496</v>
      </c>
      <c r="K12" s="232">
        <f t="shared" si="5"/>
        <v>916.62503816793901</v>
      </c>
      <c r="L12" s="221">
        <v>87</v>
      </c>
      <c r="M12" s="78">
        <v>68181.399999999994</v>
      </c>
      <c r="N12" s="72">
        <v>1237</v>
      </c>
      <c r="O12" s="79">
        <f t="shared" si="6"/>
        <v>55.118350848827802</v>
      </c>
      <c r="P12" s="232">
        <f t="shared" si="7"/>
        <v>783.69425287356319</v>
      </c>
    </row>
    <row r="13" spans="1:16" ht="15" customHeight="1" x14ac:dyDescent="0.2">
      <c r="A13" s="227" t="s">
        <v>37</v>
      </c>
      <c r="B13" s="221">
        <f t="shared" si="0"/>
        <v>34</v>
      </c>
      <c r="C13" s="78">
        <f t="shared" si="1"/>
        <v>27757.18</v>
      </c>
      <c r="D13" s="72">
        <f t="shared" si="1"/>
        <v>532</v>
      </c>
      <c r="E13" s="79">
        <f t="shared" si="2"/>
        <v>52.17515037593985</v>
      </c>
      <c r="F13" s="232">
        <f t="shared" si="3"/>
        <v>816.38764705882352</v>
      </c>
      <c r="G13" s="221">
        <v>30</v>
      </c>
      <c r="H13" s="78">
        <v>25377.37</v>
      </c>
      <c r="I13" s="72">
        <v>474</v>
      </c>
      <c r="J13" s="79">
        <f t="shared" si="4"/>
        <v>53.538755274261604</v>
      </c>
      <c r="K13" s="232">
        <f t="shared" si="5"/>
        <v>845.91233333333332</v>
      </c>
      <c r="L13" s="221">
        <v>4</v>
      </c>
      <c r="M13" s="78">
        <v>2379.81</v>
      </c>
      <c r="N13" s="72">
        <v>58</v>
      </c>
      <c r="O13" s="79">
        <f t="shared" si="6"/>
        <v>41.031206896551723</v>
      </c>
      <c r="P13" s="232">
        <f t="shared" si="7"/>
        <v>594.95249999999999</v>
      </c>
    </row>
    <row r="14" spans="1:16" ht="15" customHeight="1" x14ac:dyDescent="0.2">
      <c r="A14" s="227" t="s">
        <v>38</v>
      </c>
      <c r="B14" s="221">
        <f t="shared" si="0"/>
        <v>80</v>
      </c>
      <c r="C14" s="78">
        <f t="shared" si="1"/>
        <v>86666.57</v>
      </c>
      <c r="D14" s="72">
        <f t="shared" si="1"/>
        <v>1287</v>
      </c>
      <c r="E14" s="79">
        <f t="shared" si="2"/>
        <v>67.339992229992234</v>
      </c>
      <c r="F14" s="232">
        <f t="shared" si="3"/>
        <v>1083.3321250000001</v>
      </c>
      <c r="G14" s="221">
        <v>55</v>
      </c>
      <c r="H14" s="78">
        <v>58860.86</v>
      </c>
      <c r="I14" s="72">
        <v>896</v>
      </c>
      <c r="J14" s="79">
        <f t="shared" si="4"/>
        <v>65.692924107142858</v>
      </c>
      <c r="K14" s="232">
        <f t="shared" si="5"/>
        <v>1070.1974545454545</v>
      </c>
      <c r="L14" s="221">
        <v>25</v>
      </c>
      <c r="M14" s="78">
        <v>27805.71</v>
      </c>
      <c r="N14" s="72">
        <v>391</v>
      </c>
      <c r="O14" s="79">
        <f t="shared" si="6"/>
        <v>71.114347826086956</v>
      </c>
      <c r="P14" s="232">
        <f t="shared" si="7"/>
        <v>1112.2284</v>
      </c>
    </row>
    <row r="15" spans="1:16" ht="15" customHeight="1" x14ac:dyDescent="0.2">
      <c r="A15" s="227" t="s">
        <v>39</v>
      </c>
      <c r="B15" s="221">
        <f t="shared" si="0"/>
        <v>132</v>
      </c>
      <c r="C15" s="78">
        <f t="shared" si="1"/>
        <v>125654.70999999999</v>
      </c>
      <c r="D15" s="72">
        <f t="shared" si="1"/>
        <v>2154</v>
      </c>
      <c r="E15" s="79">
        <f t="shared" si="2"/>
        <v>58.335519962859792</v>
      </c>
      <c r="F15" s="232">
        <f t="shared" si="3"/>
        <v>951.92962121212111</v>
      </c>
      <c r="G15" s="221">
        <v>76</v>
      </c>
      <c r="H15" s="78">
        <v>68037.39</v>
      </c>
      <c r="I15" s="72">
        <v>1208</v>
      </c>
      <c r="J15" s="79">
        <f t="shared" si="4"/>
        <v>56.322342715231791</v>
      </c>
      <c r="K15" s="232">
        <f t="shared" si="5"/>
        <v>895.22881578947363</v>
      </c>
      <c r="L15" s="221">
        <v>56</v>
      </c>
      <c r="M15" s="78">
        <v>57617.32</v>
      </c>
      <c r="N15" s="72">
        <v>946</v>
      </c>
      <c r="O15" s="79">
        <f t="shared" si="6"/>
        <v>60.906257928118393</v>
      </c>
      <c r="P15" s="232">
        <f t="shared" si="7"/>
        <v>1028.8807142857142</v>
      </c>
    </row>
    <row r="16" spans="1:16" ht="15" customHeight="1" x14ac:dyDescent="0.2">
      <c r="A16" s="227" t="s">
        <v>40</v>
      </c>
      <c r="B16" s="221">
        <f t="shared" si="0"/>
        <v>58</v>
      </c>
      <c r="C16" s="78">
        <f t="shared" si="1"/>
        <v>67860.649999999994</v>
      </c>
      <c r="D16" s="72">
        <f t="shared" si="1"/>
        <v>913</v>
      </c>
      <c r="E16" s="79">
        <f t="shared" si="2"/>
        <v>74.327108433734935</v>
      </c>
      <c r="F16" s="232">
        <f t="shared" si="3"/>
        <v>1170.0112068965516</v>
      </c>
      <c r="G16" s="221">
        <v>30</v>
      </c>
      <c r="H16" s="78">
        <v>33765.120000000003</v>
      </c>
      <c r="I16" s="72">
        <v>493</v>
      </c>
      <c r="J16" s="79">
        <f t="shared" si="4"/>
        <v>68.489087221095346</v>
      </c>
      <c r="K16" s="232">
        <f t="shared" si="5"/>
        <v>1125.5040000000001</v>
      </c>
      <c r="L16" s="221">
        <v>28</v>
      </c>
      <c r="M16" s="78">
        <v>34095.53</v>
      </c>
      <c r="N16" s="72">
        <v>420</v>
      </c>
      <c r="O16" s="79">
        <f t="shared" si="6"/>
        <v>81.179833333333335</v>
      </c>
      <c r="P16" s="232">
        <f t="shared" si="7"/>
        <v>1217.6975</v>
      </c>
    </row>
    <row r="17" spans="1:16" ht="15" customHeight="1" x14ac:dyDescent="0.2">
      <c r="A17" s="227" t="s">
        <v>41</v>
      </c>
      <c r="B17" s="221">
        <f t="shared" si="0"/>
        <v>69</v>
      </c>
      <c r="C17" s="78">
        <f t="shared" si="1"/>
        <v>69550.48</v>
      </c>
      <c r="D17" s="72">
        <f t="shared" si="1"/>
        <v>1093</v>
      </c>
      <c r="E17" s="79">
        <f t="shared" si="2"/>
        <v>63.632644098810609</v>
      </c>
      <c r="F17" s="232">
        <f t="shared" si="3"/>
        <v>1007.9779710144927</v>
      </c>
      <c r="G17" s="221">
        <v>15</v>
      </c>
      <c r="H17" s="78">
        <v>11708.06</v>
      </c>
      <c r="I17" s="72">
        <v>242</v>
      </c>
      <c r="J17" s="79">
        <f t="shared" si="4"/>
        <v>48.380413223140494</v>
      </c>
      <c r="K17" s="232">
        <f t="shared" si="5"/>
        <v>780.53733333333332</v>
      </c>
      <c r="L17" s="221">
        <v>54</v>
      </c>
      <c r="M17" s="78">
        <v>57842.42</v>
      </c>
      <c r="N17" s="72">
        <v>851</v>
      </c>
      <c r="O17" s="79">
        <f t="shared" si="6"/>
        <v>67.969941245593418</v>
      </c>
      <c r="P17" s="232">
        <f t="shared" si="7"/>
        <v>1071.1559259259259</v>
      </c>
    </row>
    <row r="18" spans="1:16" ht="15" customHeight="1" x14ac:dyDescent="0.2">
      <c r="A18" s="227" t="s">
        <v>42</v>
      </c>
      <c r="B18" s="221">
        <f t="shared" si="0"/>
        <v>62</v>
      </c>
      <c r="C18" s="78">
        <f t="shared" si="1"/>
        <v>57908.710000000006</v>
      </c>
      <c r="D18" s="72">
        <f t="shared" si="1"/>
        <v>1031</v>
      </c>
      <c r="E18" s="79">
        <f t="shared" si="2"/>
        <v>56.167516973811843</v>
      </c>
      <c r="F18" s="232">
        <f t="shared" si="3"/>
        <v>934.01145161290333</v>
      </c>
      <c r="G18" s="221">
        <v>39</v>
      </c>
      <c r="H18" s="78">
        <v>29110.15</v>
      </c>
      <c r="I18" s="72">
        <v>665</v>
      </c>
      <c r="J18" s="79">
        <f t="shared" si="4"/>
        <v>43.774661654135343</v>
      </c>
      <c r="K18" s="232">
        <f t="shared" si="5"/>
        <v>746.41410256410256</v>
      </c>
      <c r="L18" s="221">
        <v>23</v>
      </c>
      <c r="M18" s="78">
        <v>28798.560000000001</v>
      </c>
      <c r="N18" s="72">
        <v>366</v>
      </c>
      <c r="O18" s="79">
        <f t="shared" si="6"/>
        <v>78.684590163934431</v>
      </c>
      <c r="P18" s="232">
        <f t="shared" si="7"/>
        <v>1252.111304347826</v>
      </c>
    </row>
    <row r="19" spans="1:16" ht="15" customHeight="1" x14ac:dyDescent="0.2">
      <c r="A19" s="227" t="s">
        <v>43</v>
      </c>
      <c r="B19" s="221">
        <f t="shared" si="0"/>
        <v>57</v>
      </c>
      <c r="C19" s="78">
        <f t="shared" si="1"/>
        <v>65453.16</v>
      </c>
      <c r="D19" s="72">
        <f t="shared" si="1"/>
        <v>839</v>
      </c>
      <c r="E19" s="79">
        <f t="shared" si="2"/>
        <v>78.013301549463648</v>
      </c>
      <c r="F19" s="232">
        <f t="shared" si="3"/>
        <v>1148.3010526315791</v>
      </c>
      <c r="G19" s="221">
        <v>37</v>
      </c>
      <c r="H19" s="78">
        <v>42893.9</v>
      </c>
      <c r="I19" s="72">
        <v>523</v>
      </c>
      <c r="J19" s="79">
        <f t="shared" si="4"/>
        <v>82.015105162523909</v>
      </c>
      <c r="K19" s="232">
        <f t="shared" si="5"/>
        <v>1159.2945945945946</v>
      </c>
      <c r="L19" s="221">
        <v>20</v>
      </c>
      <c r="M19" s="78">
        <v>22559.26</v>
      </c>
      <c r="N19" s="72">
        <v>316</v>
      </c>
      <c r="O19" s="79">
        <f t="shared" si="6"/>
        <v>71.390063291139242</v>
      </c>
      <c r="P19" s="232">
        <f t="shared" si="7"/>
        <v>1127.963</v>
      </c>
    </row>
    <row r="20" spans="1:16" ht="15" customHeight="1" x14ac:dyDescent="0.2">
      <c r="A20" s="227" t="s">
        <v>44</v>
      </c>
      <c r="B20" s="221">
        <f t="shared" si="0"/>
        <v>135</v>
      </c>
      <c r="C20" s="78">
        <f t="shared" si="1"/>
        <v>113273.57999999999</v>
      </c>
      <c r="D20" s="72">
        <f t="shared" si="1"/>
        <v>2076</v>
      </c>
      <c r="E20" s="79">
        <f t="shared" si="2"/>
        <v>54.563381502890167</v>
      </c>
      <c r="F20" s="232">
        <f t="shared" si="3"/>
        <v>839.06355555555547</v>
      </c>
      <c r="G20" s="221">
        <v>86</v>
      </c>
      <c r="H20" s="78">
        <v>78205.56</v>
      </c>
      <c r="I20" s="72">
        <v>1336</v>
      </c>
      <c r="J20" s="79">
        <f t="shared" si="4"/>
        <v>58.537095808383235</v>
      </c>
      <c r="K20" s="232">
        <f t="shared" si="5"/>
        <v>909.36697674418599</v>
      </c>
      <c r="L20" s="221">
        <v>49</v>
      </c>
      <c r="M20" s="78">
        <v>35068.019999999997</v>
      </c>
      <c r="N20" s="72">
        <v>740</v>
      </c>
      <c r="O20" s="79">
        <f t="shared" si="6"/>
        <v>47.389216216216212</v>
      </c>
      <c r="P20" s="232">
        <f t="shared" si="7"/>
        <v>715.67387755102038</v>
      </c>
    </row>
    <row r="21" spans="1:16" ht="15" customHeight="1" x14ac:dyDescent="0.2">
      <c r="A21" s="227" t="s">
        <v>45</v>
      </c>
      <c r="B21" s="221">
        <f t="shared" si="0"/>
        <v>169</v>
      </c>
      <c r="C21" s="78">
        <f t="shared" si="1"/>
        <v>161160.76</v>
      </c>
      <c r="D21" s="72">
        <f t="shared" si="1"/>
        <v>2417</v>
      </c>
      <c r="E21" s="79">
        <f t="shared" si="2"/>
        <v>66.678014067025245</v>
      </c>
      <c r="F21" s="232">
        <f t="shared" si="3"/>
        <v>953.61396449704148</v>
      </c>
      <c r="G21" s="221">
        <v>92</v>
      </c>
      <c r="H21" s="78">
        <v>85028</v>
      </c>
      <c r="I21" s="72">
        <v>1291</v>
      </c>
      <c r="J21" s="79">
        <f t="shared" si="4"/>
        <v>65.862122385747483</v>
      </c>
      <c r="K21" s="232">
        <f t="shared" si="5"/>
        <v>924.21739130434787</v>
      </c>
      <c r="L21" s="221">
        <v>77</v>
      </c>
      <c r="M21" s="78">
        <v>76132.759999999995</v>
      </c>
      <c r="N21" s="72">
        <v>1126</v>
      </c>
      <c r="O21" s="79">
        <f t="shared" si="6"/>
        <v>67.613463587921842</v>
      </c>
      <c r="P21" s="232">
        <f t="shared" si="7"/>
        <v>988.73714285714277</v>
      </c>
    </row>
    <row r="22" spans="1:16" ht="15" customHeight="1" x14ac:dyDescent="0.2">
      <c r="A22" s="227" t="s">
        <v>46</v>
      </c>
      <c r="B22" s="221">
        <f t="shared" si="0"/>
        <v>179</v>
      </c>
      <c r="C22" s="78">
        <f t="shared" si="1"/>
        <v>193596.55</v>
      </c>
      <c r="D22" s="72">
        <f t="shared" si="1"/>
        <v>2755</v>
      </c>
      <c r="E22" s="79">
        <f t="shared" si="2"/>
        <v>70.27098003629763</v>
      </c>
      <c r="F22" s="232">
        <f t="shared" si="3"/>
        <v>1081.544972067039</v>
      </c>
      <c r="G22" s="221">
        <v>106</v>
      </c>
      <c r="H22" s="78">
        <v>98519.89</v>
      </c>
      <c r="I22" s="72">
        <v>1597</v>
      </c>
      <c r="J22" s="79">
        <f t="shared" si="4"/>
        <v>61.690601127113339</v>
      </c>
      <c r="K22" s="232">
        <f t="shared" si="5"/>
        <v>929.4329245283019</v>
      </c>
      <c r="L22" s="221">
        <v>73</v>
      </c>
      <c r="M22" s="78">
        <v>95076.66</v>
      </c>
      <c r="N22" s="72">
        <v>1158</v>
      </c>
      <c r="O22" s="79">
        <f t="shared" si="6"/>
        <v>82.104196891191719</v>
      </c>
      <c r="P22" s="232">
        <f t="shared" si="7"/>
        <v>1302.42</v>
      </c>
    </row>
    <row r="23" spans="1:16" ht="15" customHeight="1" x14ac:dyDescent="0.2">
      <c r="A23" s="227" t="s">
        <v>47</v>
      </c>
      <c r="B23" s="221">
        <f t="shared" si="0"/>
        <v>751</v>
      </c>
      <c r="C23" s="78">
        <f t="shared" si="1"/>
        <v>730350.18</v>
      </c>
      <c r="D23" s="72">
        <f t="shared" si="1"/>
        <v>10772</v>
      </c>
      <c r="E23" s="79">
        <f t="shared" si="2"/>
        <v>67.800796509468995</v>
      </c>
      <c r="F23" s="232">
        <f t="shared" si="3"/>
        <v>972.50356857523309</v>
      </c>
      <c r="G23" s="221">
        <v>528</v>
      </c>
      <c r="H23" s="78">
        <v>557072.89</v>
      </c>
      <c r="I23" s="72">
        <v>7904</v>
      </c>
      <c r="J23" s="79">
        <f t="shared" si="4"/>
        <v>70.479869686234821</v>
      </c>
      <c r="K23" s="232">
        <f t="shared" si="5"/>
        <v>1055.0622916666666</v>
      </c>
      <c r="L23" s="221">
        <v>223</v>
      </c>
      <c r="M23" s="78">
        <v>173277.29</v>
      </c>
      <c r="N23" s="72">
        <v>2868</v>
      </c>
      <c r="O23" s="79">
        <f t="shared" si="6"/>
        <v>60.417465132496517</v>
      </c>
      <c r="P23" s="232">
        <f t="shared" si="7"/>
        <v>777.02820627802691</v>
      </c>
    </row>
    <row r="24" spans="1:16" ht="15" customHeight="1" x14ac:dyDescent="0.2">
      <c r="A24" s="227" t="s">
        <v>48</v>
      </c>
      <c r="B24" s="221">
        <f t="shared" si="0"/>
        <v>65</v>
      </c>
      <c r="C24" s="78">
        <f t="shared" si="1"/>
        <v>52427.170000000006</v>
      </c>
      <c r="D24" s="72">
        <f t="shared" si="1"/>
        <v>979</v>
      </c>
      <c r="E24" s="79">
        <f t="shared" si="2"/>
        <v>53.551756894790607</v>
      </c>
      <c r="F24" s="232">
        <f t="shared" si="3"/>
        <v>806.5718461538462</v>
      </c>
      <c r="G24" s="221">
        <v>49</v>
      </c>
      <c r="H24" s="78">
        <v>41407.230000000003</v>
      </c>
      <c r="I24" s="72">
        <v>762</v>
      </c>
      <c r="J24" s="79">
        <f t="shared" si="4"/>
        <v>54.340196850393703</v>
      </c>
      <c r="K24" s="232">
        <f t="shared" si="5"/>
        <v>845.04551020408167</v>
      </c>
      <c r="L24" s="221">
        <v>16</v>
      </c>
      <c r="M24" s="78">
        <v>11019.94</v>
      </c>
      <c r="N24" s="72">
        <v>217</v>
      </c>
      <c r="O24" s="79">
        <f t="shared" si="6"/>
        <v>50.783133640552997</v>
      </c>
      <c r="P24" s="232">
        <f t="shared" si="7"/>
        <v>688.74625000000003</v>
      </c>
    </row>
    <row r="25" spans="1:16" ht="15" customHeight="1" x14ac:dyDescent="0.2">
      <c r="A25" s="227" t="s">
        <v>49</v>
      </c>
      <c r="B25" s="221">
        <f t="shared" si="0"/>
        <v>247</v>
      </c>
      <c r="C25" s="78">
        <f t="shared" si="1"/>
        <v>256969.96</v>
      </c>
      <c r="D25" s="72">
        <f t="shared" si="1"/>
        <v>3541</v>
      </c>
      <c r="E25" s="79">
        <f t="shared" si="2"/>
        <v>72.569884213499009</v>
      </c>
      <c r="F25" s="232">
        <f t="shared" si="3"/>
        <v>1040.3642105263157</v>
      </c>
      <c r="G25" s="221">
        <v>152</v>
      </c>
      <c r="H25" s="78">
        <v>175945.46</v>
      </c>
      <c r="I25" s="72">
        <v>2247</v>
      </c>
      <c r="J25" s="79">
        <f t="shared" si="4"/>
        <v>78.302385402759228</v>
      </c>
      <c r="K25" s="232">
        <f t="shared" si="5"/>
        <v>1157.5359210526315</v>
      </c>
      <c r="L25" s="221">
        <v>95</v>
      </c>
      <c r="M25" s="78">
        <v>81024.5</v>
      </c>
      <c r="N25" s="72">
        <v>1294</v>
      </c>
      <c r="O25" s="79">
        <f t="shared" si="6"/>
        <v>62.615533230293664</v>
      </c>
      <c r="P25" s="232">
        <f t="shared" si="7"/>
        <v>852.88947368421054</v>
      </c>
    </row>
    <row r="26" spans="1:16" ht="15" customHeight="1" x14ac:dyDescent="0.2">
      <c r="A26" s="227" t="s">
        <v>50</v>
      </c>
      <c r="B26" s="221">
        <f t="shared" si="0"/>
        <v>28</v>
      </c>
      <c r="C26" s="78">
        <f t="shared" si="1"/>
        <v>19177.09</v>
      </c>
      <c r="D26" s="72">
        <f t="shared" si="1"/>
        <v>480</v>
      </c>
      <c r="E26" s="79">
        <f t="shared" si="2"/>
        <v>39.952270833333337</v>
      </c>
      <c r="F26" s="232">
        <f t="shared" si="3"/>
        <v>684.89607142857142</v>
      </c>
      <c r="G26" s="221">
        <v>14</v>
      </c>
      <c r="H26" s="78">
        <v>10082.950000000001</v>
      </c>
      <c r="I26" s="72">
        <v>266</v>
      </c>
      <c r="J26" s="79">
        <f t="shared" si="4"/>
        <v>37.905827067669179</v>
      </c>
      <c r="K26" s="232">
        <f t="shared" si="5"/>
        <v>720.21071428571429</v>
      </c>
      <c r="L26" s="221">
        <v>14</v>
      </c>
      <c r="M26" s="78">
        <v>9094.14</v>
      </c>
      <c r="N26" s="72">
        <v>214</v>
      </c>
      <c r="O26" s="79">
        <f t="shared" si="6"/>
        <v>42.49598130841121</v>
      </c>
      <c r="P26" s="232">
        <f t="shared" si="7"/>
        <v>649.58142857142855</v>
      </c>
    </row>
    <row r="27" spans="1:16" ht="15" customHeight="1" x14ac:dyDescent="0.2">
      <c r="A27" s="227" t="s">
        <v>51</v>
      </c>
      <c r="B27" s="221">
        <f t="shared" si="0"/>
        <v>180</v>
      </c>
      <c r="C27" s="78">
        <f t="shared" si="1"/>
        <v>119866.1</v>
      </c>
      <c r="D27" s="72">
        <f t="shared" si="1"/>
        <v>2625</v>
      </c>
      <c r="E27" s="79">
        <f t="shared" si="2"/>
        <v>45.663276190476189</v>
      </c>
      <c r="F27" s="232">
        <f t="shared" si="3"/>
        <v>665.92277777777781</v>
      </c>
      <c r="G27" s="221">
        <v>129</v>
      </c>
      <c r="H27" s="78">
        <v>79136.960000000006</v>
      </c>
      <c r="I27" s="72">
        <v>1930</v>
      </c>
      <c r="J27" s="79">
        <f t="shared" si="4"/>
        <v>41.003606217616586</v>
      </c>
      <c r="K27" s="232">
        <f t="shared" si="5"/>
        <v>613.46480620155046</v>
      </c>
      <c r="L27" s="221">
        <v>51</v>
      </c>
      <c r="M27" s="78">
        <v>40729.14</v>
      </c>
      <c r="N27" s="72">
        <v>695</v>
      </c>
      <c r="O27" s="79">
        <f t="shared" si="6"/>
        <v>58.603079136690646</v>
      </c>
      <c r="P27" s="232">
        <f t="shared" si="7"/>
        <v>798.61058823529413</v>
      </c>
    </row>
    <row r="28" spans="1:16" ht="15" customHeight="1" x14ac:dyDescent="0.2">
      <c r="A28" s="227" t="s">
        <v>52</v>
      </c>
      <c r="B28" s="221">
        <f t="shared" si="0"/>
        <v>175</v>
      </c>
      <c r="C28" s="78">
        <f t="shared" si="1"/>
        <v>161444.09000000003</v>
      </c>
      <c r="D28" s="72">
        <f t="shared" si="1"/>
        <v>2353</v>
      </c>
      <c r="E28" s="79">
        <f t="shared" si="2"/>
        <v>68.612022949426276</v>
      </c>
      <c r="F28" s="232">
        <f t="shared" si="3"/>
        <v>922.53765714285726</v>
      </c>
      <c r="G28" s="221">
        <v>141</v>
      </c>
      <c r="H28" s="78">
        <v>131735.95000000001</v>
      </c>
      <c r="I28" s="72">
        <v>1849</v>
      </c>
      <c r="J28" s="79">
        <f t="shared" si="4"/>
        <v>71.247133585722011</v>
      </c>
      <c r="K28" s="232">
        <f t="shared" si="5"/>
        <v>934.29751773049657</v>
      </c>
      <c r="L28" s="221">
        <v>34</v>
      </c>
      <c r="M28" s="78">
        <v>29708.14</v>
      </c>
      <c r="N28" s="72">
        <v>504</v>
      </c>
      <c r="O28" s="79">
        <f t="shared" si="6"/>
        <v>58.944722222222218</v>
      </c>
      <c r="P28" s="232">
        <f t="shared" si="7"/>
        <v>873.76882352941175</v>
      </c>
    </row>
    <row r="29" spans="1:16" ht="15" customHeight="1" x14ac:dyDescent="0.2">
      <c r="A29" s="227" t="s">
        <v>53</v>
      </c>
      <c r="B29" s="221">
        <f t="shared" si="0"/>
        <v>2239</v>
      </c>
      <c r="C29" s="78">
        <f t="shared" si="1"/>
        <v>2345375.73</v>
      </c>
      <c r="D29" s="72">
        <f t="shared" si="1"/>
        <v>31558</v>
      </c>
      <c r="E29" s="79">
        <f t="shared" si="2"/>
        <v>74.319530071614167</v>
      </c>
      <c r="F29" s="232">
        <f t="shared" si="3"/>
        <v>1047.5103751674856</v>
      </c>
      <c r="G29" s="221">
        <v>1221</v>
      </c>
      <c r="H29" s="78">
        <v>1273270.52</v>
      </c>
      <c r="I29" s="72">
        <v>17271</v>
      </c>
      <c r="J29" s="79">
        <f t="shared" si="4"/>
        <v>73.723033987609284</v>
      </c>
      <c r="K29" s="232">
        <f t="shared" si="5"/>
        <v>1042.8095986895987</v>
      </c>
      <c r="L29" s="221">
        <v>1018</v>
      </c>
      <c r="M29" s="78">
        <v>1072105.21</v>
      </c>
      <c r="N29" s="72">
        <v>14287</v>
      </c>
      <c r="O29" s="79">
        <f t="shared" si="6"/>
        <v>75.040611045005946</v>
      </c>
      <c r="P29" s="232">
        <f t="shared" si="7"/>
        <v>1053.1485363457759</v>
      </c>
    </row>
    <row r="30" spans="1:16" ht="15" customHeight="1" x14ac:dyDescent="0.2">
      <c r="A30" s="227" t="s">
        <v>54</v>
      </c>
      <c r="B30" s="221">
        <f t="shared" si="0"/>
        <v>209</v>
      </c>
      <c r="C30" s="78">
        <f t="shared" si="1"/>
        <v>175561.11</v>
      </c>
      <c r="D30" s="72">
        <f t="shared" si="1"/>
        <v>2759</v>
      </c>
      <c r="E30" s="79">
        <f t="shared" si="2"/>
        <v>63.632152953968827</v>
      </c>
      <c r="F30" s="232">
        <f t="shared" si="3"/>
        <v>840.00531100478463</v>
      </c>
      <c r="G30" s="221">
        <v>93</v>
      </c>
      <c r="H30" s="78">
        <v>79530.039999999994</v>
      </c>
      <c r="I30" s="72">
        <v>1198</v>
      </c>
      <c r="J30" s="79">
        <f t="shared" si="4"/>
        <v>66.385676126878124</v>
      </c>
      <c r="K30" s="232">
        <f t="shared" si="5"/>
        <v>855.16172043010749</v>
      </c>
      <c r="L30" s="221">
        <v>116</v>
      </c>
      <c r="M30" s="78">
        <v>96031.07</v>
      </c>
      <c r="N30" s="72">
        <v>1561</v>
      </c>
      <c r="O30" s="79">
        <f t="shared" si="6"/>
        <v>61.518942985265859</v>
      </c>
      <c r="P30" s="232">
        <f t="shared" si="7"/>
        <v>827.854051724138</v>
      </c>
    </row>
    <row r="31" spans="1:16" ht="15" customHeight="1" x14ac:dyDescent="0.2">
      <c r="A31" s="227" t="s">
        <v>55</v>
      </c>
      <c r="B31" s="221">
        <f t="shared" si="0"/>
        <v>306</v>
      </c>
      <c r="C31" s="78">
        <f t="shared" si="1"/>
        <v>373418.39</v>
      </c>
      <c r="D31" s="72">
        <f t="shared" si="1"/>
        <v>4733</v>
      </c>
      <c r="E31" s="79">
        <f t="shared" si="2"/>
        <v>78.896765265159516</v>
      </c>
      <c r="F31" s="232">
        <f t="shared" si="3"/>
        <v>1220.3215359477124</v>
      </c>
      <c r="G31" s="221">
        <v>214</v>
      </c>
      <c r="H31" s="78">
        <v>290835.76</v>
      </c>
      <c r="I31" s="72">
        <v>3344</v>
      </c>
      <c r="J31" s="79">
        <f t="shared" si="4"/>
        <v>86.972416267942592</v>
      </c>
      <c r="K31" s="232">
        <f t="shared" si="5"/>
        <v>1359.0456074766355</v>
      </c>
      <c r="L31" s="221">
        <v>92</v>
      </c>
      <c r="M31" s="78">
        <v>82582.63</v>
      </c>
      <c r="N31" s="72">
        <v>1389</v>
      </c>
      <c r="O31" s="79">
        <f t="shared" si="6"/>
        <v>59.45473722102232</v>
      </c>
      <c r="P31" s="232">
        <f t="shared" si="7"/>
        <v>897.63728260869573</v>
      </c>
    </row>
    <row r="32" spans="1:16" ht="15" customHeight="1" x14ac:dyDescent="0.2">
      <c r="A32" s="227" t="s">
        <v>56</v>
      </c>
      <c r="B32" s="221">
        <f t="shared" si="0"/>
        <v>87</v>
      </c>
      <c r="C32" s="78">
        <f t="shared" si="1"/>
        <v>98548.04</v>
      </c>
      <c r="D32" s="72">
        <f t="shared" si="1"/>
        <v>1284</v>
      </c>
      <c r="E32" s="79">
        <f t="shared" si="2"/>
        <v>76.750809968847349</v>
      </c>
      <c r="F32" s="232">
        <f t="shared" si="3"/>
        <v>1132.7360919540229</v>
      </c>
      <c r="G32" s="221">
        <v>65</v>
      </c>
      <c r="H32" s="78">
        <v>66730.59</v>
      </c>
      <c r="I32" s="72">
        <v>921</v>
      </c>
      <c r="J32" s="79">
        <f t="shared" si="4"/>
        <v>72.454495114006505</v>
      </c>
      <c r="K32" s="232">
        <f t="shared" si="5"/>
        <v>1026.6244615384614</v>
      </c>
      <c r="L32" s="221">
        <v>22</v>
      </c>
      <c r="M32" s="78">
        <v>31817.45</v>
      </c>
      <c r="N32" s="72">
        <v>363</v>
      </c>
      <c r="O32" s="79">
        <f t="shared" si="6"/>
        <v>87.651377410468328</v>
      </c>
      <c r="P32" s="232">
        <f t="shared" si="7"/>
        <v>1446.2477272727274</v>
      </c>
    </row>
    <row r="33" spans="1:16" ht="15" customHeight="1" x14ac:dyDescent="0.2">
      <c r="A33" s="227" t="s">
        <v>57</v>
      </c>
      <c r="B33" s="221">
        <f t="shared" si="0"/>
        <v>44</v>
      </c>
      <c r="C33" s="78">
        <f t="shared" si="1"/>
        <v>53251.79</v>
      </c>
      <c r="D33" s="72">
        <f t="shared" si="1"/>
        <v>855</v>
      </c>
      <c r="E33" s="79">
        <f t="shared" si="2"/>
        <v>62.28279532163743</v>
      </c>
      <c r="F33" s="232">
        <f>C33/B33</f>
        <v>1210.2679545454546</v>
      </c>
      <c r="G33" s="221">
        <v>25</v>
      </c>
      <c r="H33" s="78">
        <v>31302.16</v>
      </c>
      <c r="I33" s="72">
        <v>500</v>
      </c>
      <c r="J33" s="79">
        <f t="shared" si="4"/>
        <v>62.604320000000001</v>
      </c>
      <c r="K33" s="232">
        <f>H33/G33</f>
        <v>1252.0863999999999</v>
      </c>
      <c r="L33" s="221">
        <v>19</v>
      </c>
      <c r="M33" s="78">
        <v>21949.63</v>
      </c>
      <c r="N33" s="72">
        <v>355</v>
      </c>
      <c r="O33" s="79">
        <f t="shared" si="6"/>
        <v>61.829943661971832</v>
      </c>
      <c r="P33" s="232">
        <f>M33/L33</f>
        <v>1155.2436842105265</v>
      </c>
    </row>
    <row r="34" spans="1:16" ht="15" customHeight="1" x14ac:dyDescent="0.2">
      <c r="A34" s="227" t="s">
        <v>58</v>
      </c>
      <c r="B34" s="221">
        <f t="shared" si="0"/>
        <v>77</v>
      </c>
      <c r="C34" s="78">
        <f t="shared" si="1"/>
        <v>76871.98</v>
      </c>
      <c r="D34" s="72">
        <f t="shared" si="1"/>
        <v>1189</v>
      </c>
      <c r="E34" s="79">
        <f t="shared" si="2"/>
        <v>64.652632464255674</v>
      </c>
      <c r="F34" s="232">
        <f t="shared" si="3"/>
        <v>998.3374025974025</v>
      </c>
      <c r="G34" s="221">
        <v>57</v>
      </c>
      <c r="H34" s="78">
        <v>53602.85</v>
      </c>
      <c r="I34" s="72">
        <v>849</v>
      </c>
      <c r="J34" s="79">
        <f t="shared" si="4"/>
        <v>63.136454652532386</v>
      </c>
      <c r="K34" s="232">
        <f t="shared" ref="K34:K36" si="8">H34/G34</f>
        <v>940.40087719298242</v>
      </c>
      <c r="L34" s="221">
        <v>20</v>
      </c>
      <c r="M34" s="78">
        <v>23269.13</v>
      </c>
      <c r="N34" s="72">
        <v>340</v>
      </c>
      <c r="O34" s="79">
        <f t="shared" si="6"/>
        <v>68.43861764705882</v>
      </c>
      <c r="P34" s="232">
        <f t="shared" ref="P34:P36" si="9">M34/L34</f>
        <v>1163.4565</v>
      </c>
    </row>
    <row r="35" spans="1:16" ht="15" customHeight="1" x14ac:dyDescent="0.2">
      <c r="A35" s="227" t="s">
        <v>59</v>
      </c>
      <c r="B35" s="221">
        <f t="shared" si="0"/>
        <v>181</v>
      </c>
      <c r="C35" s="78">
        <f t="shared" si="1"/>
        <v>175231.87</v>
      </c>
      <c r="D35" s="72">
        <f t="shared" si="1"/>
        <v>2696</v>
      </c>
      <c r="E35" s="79">
        <f t="shared" si="2"/>
        <v>64.996984421364985</v>
      </c>
      <c r="F35" s="232">
        <f t="shared" si="3"/>
        <v>968.13187845303867</v>
      </c>
      <c r="G35" s="221">
        <v>124</v>
      </c>
      <c r="H35" s="78">
        <v>117838.2</v>
      </c>
      <c r="I35" s="72">
        <v>1785</v>
      </c>
      <c r="J35" s="79">
        <f t="shared" si="4"/>
        <v>66.015798319327729</v>
      </c>
      <c r="K35" s="232">
        <f t="shared" si="8"/>
        <v>950.30806451612898</v>
      </c>
      <c r="L35" s="221">
        <v>57</v>
      </c>
      <c r="M35" s="78">
        <v>57393.67</v>
      </c>
      <c r="N35" s="72">
        <v>911</v>
      </c>
      <c r="O35" s="79">
        <f t="shared" si="6"/>
        <v>63.000735455543357</v>
      </c>
      <c r="P35" s="232">
        <f t="shared" si="9"/>
        <v>1006.9064912280702</v>
      </c>
    </row>
    <row r="36" spans="1:16" ht="15" customHeight="1" x14ac:dyDescent="0.2">
      <c r="A36" s="227" t="s">
        <v>60</v>
      </c>
      <c r="B36" s="221">
        <f t="shared" si="0"/>
        <v>105</v>
      </c>
      <c r="C36" s="78">
        <f t="shared" si="1"/>
        <v>118674.79</v>
      </c>
      <c r="D36" s="72">
        <f t="shared" si="1"/>
        <v>1613</v>
      </c>
      <c r="E36" s="79">
        <f t="shared" si="2"/>
        <v>73.573955362678234</v>
      </c>
      <c r="F36" s="232">
        <f t="shared" si="3"/>
        <v>1130.2360952380952</v>
      </c>
      <c r="G36" s="221">
        <v>75</v>
      </c>
      <c r="H36" s="78">
        <v>84055.95</v>
      </c>
      <c r="I36" s="72">
        <v>1142</v>
      </c>
      <c r="J36" s="79">
        <f t="shared" si="4"/>
        <v>73.604159369527139</v>
      </c>
      <c r="K36" s="232">
        <f t="shared" si="8"/>
        <v>1120.7459999999999</v>
      </c>
      <c r="L36" s="221">
        <v>30</v>
      </c>
      <c r="M36" s="78">
        <v>34618.839999999997</v>
      </c>
      <c r="N36" s="72">
        <v>471</v>
      </c>
      <c r="O36" s="79">
        <f t="shared" si="6"/>
        <v>73.500721868365176</v>
      </c>
      <c r="P36" s="232">
        <f t="shared" si="9"/>
        <v>1153.9613333333332</v>
      </c>
    </row>
    <row r="37" spans="1:16" ht="20.100000000000001" customHeight="1" x14ac:dyDescent="0.2">
      <c r="A37" s="254" t="s">
        <v>5</v>
      </c>
      <c r="B37" s="223">
        <f>SUM(B9:B36)</f>
        <v>6778</v>
      </c>
      <c r="C37" s="130">
        <f>SUM(C9:C36)</f>
        <v>6771276.6100000003</v>
      </c>
      <c r="D37" s="120">
        <f>SUM(D9:D36)</f>
        <v>99033</v>
      </c>
      <c r="E37" s="131">
        <f>C37/D37</f>
        <v>68.37394212030334</v>
      </c>
      <c r="F37" s="236">
        <f>C37/B37</f>
        <v>999.00805694895257</v>
      </c>
      <c r="G37" s="223">
        <f>SUM(G9:G36)</f>
        <v>4171</v>
      </c>
      <c r="H37" s="130">
        <f>SUM(H9:H36)</f>
        <v>4210604.21</v>
      </c>
      <c r="I37" s="120">
        <f>SUM(I9:I36)</f>
        <v>61304</v>
      </c>
      <c r="J37" s="131">
        <f>H37/I37</f>
        <v>68.684004469528901</v>
      </c>
      <c r="K37" s="236">
        <f>H37/G37</f>
        <v>1009.4951354591225</v>
      </c>
      <c r="L37" s="223">
        <f>SUM(L9:L36)</f>
        <v>2607</v>
      </c>
      <c r="M37" s="130">
        <f>SUM(M9:M36)</f>
        <v>2560672.399999999</v>
      </c>
      <c r="N37" s="120">
        <f>SUM(N9:N36)</f>
        <v>37729</v>
      </c>
      <c r="O37" s="131">
        <f>M37/N37</f>
        <v>67.870137029870889</v>
      </c>
      <c r="P37" s="236">
        <f>M37/L37</f>
        <v>982.22953586497852</v>
      </c>
    </row>
    <row r="39" spans="1:16" x14ac:dyDescent="0.2">
      <c r="B39" s="7"/>
      <c r="C39" s="7"/>
      <c r="D39" s="7"/>
      <c r="E39" s="105"/>
      <c r="F39" s="105"/>
    </row>
    <row r="41" spans="1:16" x14ac:dyDescent="0.2">
      <c r="B41" s="7"/>
      <c r="C41" s="7"/>
      <c r="D41" s="7"/>
    </row>
    <row r="44" spans="1:16" x14ac:dyDescent="0.2">
      <c r="E44" s="7"/>
    </row>
    <row r="51" ht="30" customHeight="1" x14ac:dyDescent="0.2"/>
    <row r="57" ht="30" customHeight="1" x14ac:dyDescent="0.2"/>
  </sheetData>
  <mergeCells count="6">
    <mergeCell ref="G6:K6"/>
    <mergeCell ref="L6:P6"/>
    <mergeCell ref="A3:F3"/>
    <mergeCell ref="A6:A7"/>
    <mergeCell ref="B6:F6"/>
    <mergeCell ref="A4:K4"/>
  </mergeCells>
  <phoneticPr fontId="0" type="noConversion"/>
  <hyperlinks>
    <hyperlink ref="A1" location="Съдържание!Print_Area" display="към съдържанието" xr:uid="{00000000-0004-0000-1D00-000000000000}"/>
  </hyperlinks>
  <printOptions horizontalCentered="1"/>
  <pageMargins left="0.39370078740157483" right="0.39370078740157483" top="0.59055118110236227" bottom="0.39370078740157483" header="0.35433070866141736" footer="0.51181102362204722"/>
  <pageSetup paperSize="9" scale="66"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28">
    <pageSetUpPr fitToPage="1"/>
  </sheetPr>
  <dimension ref="A1:P63"/>
  <sheetViews>
    <sheetView zoomScaleNormal="100" zoomScaleSheetLayoutView="78" workbookViewId="0">
      <selection activeCell="A3" sqref="A3:E3"/>
    </sheetView>
  </sheetViews>
  <sheetFormatPr defaultRowHeight="12.75" x14ac:dyDescent="0.2"/>
  <cols>
    <col min="1" max="1" width="18.7109375" style="70" customWidth="1"/>
    <col min="2" max="2" width="13.7109375" style="70" customWidth="1"/>
    <col min="3" max="3" width="16.7109375" style="70" customWidth="1"/>
    <col min="4" max="4" width="12.7109375" style="70" customWidth="1"/>
    <col min="5" max="5" width="10.7109375" style="70" customWidth="1"/>
    <col min="6" max="6" width="13.7109375" style="70" customWidth="1"/>
    <col min="7" max="7" width="16.7109375" style="70" customWidth="1"/>
    <col min="8" max="8" width="12.7109375" style="70" customWidth="1"/>
    <col min="9" max="9" width="10.7109375" style="70" customWidth="1"/>
    <col min="10" max="10" width="13.7109375" style="70" customWidth="1"/>
    <col min="11" max="11" width="16.7109375" style="70" customWidth="1"/>
    <col min="12" max="12" width="12.7109375" style="70" customWidth="1"/>
    <col min="13" max="13" width="10.7109375" style="70" customWidth="1"/>
    <col min="14" max="16384" width="9.140625" style="70"/>
  </cols>
  <sheetData>
    <row r="1" spans="1:16" ht="20.25" customHeight="1" x14ac:dyDescent="0.2">
      <c r="A1" s="159" t="s">
        <v>64</v>
      </c>
      <c r="B1" s="74"/>
      <c r="C1" s="74"/>
      <c r="D1" s="90"/>
      <c r="E1" s="90"/>
      <c r="H1" s="82"/>
      <c r="I1" s="82"/>
      <c r="J1" s="82"/>
      <c r="K1" s="82"/>
      <c r="L1" s="82"/>
      <c r="M1" s="82"/>
    </row>
    <row r="2" spans="1:16" ht="15" x14ac:dyDescent="0.2">
      <c r="A2" s="159"/>
      <c r="B2" s="263"/>
      <c r="C2" s="263"/>
      <c r="D2" s="90"/>
      <c r="E2" s="90"/>
      <c r="H2" s="82"/>
      <c r="I2" s="82"/>
      <c r="J2" s="82"/>
      <c r="K2" s="82"/>
      <c r="L2" s="82"/>
      <c r="M2" s="82"/>
    </row>
    <row r="3" spans="1:16" ht="15" customHeight="1" x14ac:dyDescent="0.2">
      <c r="A3" s="351" t="s">
        <v>337</v>
      </c>
      <c r="B3" s="352"/>
      <c r="C3" s="352"/>
      <c r="D3" s="352"/>
      <c r="E3" s="352"/>
      <c r="F3" s="271"/>
      <c r="G3" s="274"/>
      <c r="H3" s="274"/>
      <c r="I3" s="82"/>
      <c r="J3" s="82"/>
      <c r="K3" s="82"/>
      <c r="L3" s="82"/>
      <c r="M3" s="82"/>
    </row>
    <row r="4" spans="1:16" ht="30" customHeight="1" x14ac:dyDescent="0.2">
      <c r="A4" s="352" t="s">
        <v>395</v>
      </c>
      <c r="B4" s="352"/>
      <c r="C4" s="352"/>
      <c r="D4" s="352"/>
      <c r="E4" s="352"/>
      <c r="F4" s="352"/>
      <c r="G4" s="352"/>
      <c r="H4" s="352"/>
      <c r="I4" s="352"/>
      <c r="J4" s="270"/>
      <c r="K4" s="270"/>
      <c r="L4" s="270"/>
      <c r="M4" s="270"/>
      <c r="N4" s="270"/>
      <c r="O4" s="270"/>
      <c r="P4" s="270"/>
    </row>
    <row r="5" spans="1:16" ht="15" customHeight="1" x14ac:dyDescent="0.25">
      <c r="A5" s="77"/>
      <c r="B5" s="77"/>
      <c r="C5" s="77"/>
      <c r="D5" s="77"/>
      <c r="E5" s="77"/>
    </row>
    <row r="6" spans="1:16" ht="15" customHeight="1" x14ac:dyDescent="0.2">
      <c r="A6" s="396" t="s">
        <v>4</v>
      </c>
      <c r="B6" s="393" t="s">
        <v>5</v>
      </c>
      <c r="C6" s="394"/>
      <c r="D6" s="394"/>
      <c r="E6" s="395"/>
      <c r="F6" s="393" t="s">
        <v>319</v>
      </c>
      <c r="G6" s="394"/>
      <c r="H6" s="394"/>
      <c r="I6" s="395"/>
      <c r="J6" s="393" t="s">
        <v>320</v>
      </c>
      <c r="K6" s="394"/>
      <c r="L6" s="394"/>
      <c r="M6" s="395"/>
    </row>
    <row r="7" spans="1:16" ht="60" customHeight="1" x14ac:dyDescent="0.2">
      <c r="A7" s="397"/>
      <c r="B7" s="238" t="s">
        <v>253</v>
      </c>
      <c r="C7" s="126" t="s">
        <v>358</v>
      </c>
      <c r="D7" s="127" t="s">
        <v>359</v>
      </c>
      <c r="E7" s="256" t="s">
        <v>228</v>
      </c>
      <c r="F7" s="238" t="s">
        <v>253</v>
      </c>
      <c r="G7" s="296" t="s">
        <v>358</v>
      </c>
      <c r="H7" s="127" t="s">
        <v>359</v>
      </c>
      <c r="I7" s="256" t="s">
        <v>228</v>
      </c>
      <c r="J7" s="238" t="s">
        <v>253</v>
      </c>
      <c r="K7" s="296" t="s">
        <v>358</v>
      </c>
      <c r="L7" s="127" t="s">
        <v>359</v>
      </c>
      <c r="M7" s="256" t="s">
        <v>228</v>
      </c>
    </row>
    <row r="8" spans="1:16" ht="20.100000000000001" customHeight="1" x14ac:dyDescent="0.2">
      <c r="A8" s="259">
        <v>1</v>
      </c>
      <c r="B8" s="240">
        <v>2</v>
      </c>
      <c r="C8" s="128">
        <v>3</v>
      </c>
      <c r="D8" s="219">
        <v>4</v>
      </c>
      <c r="E8" s="258" t="s">
        <v>222</v>
      </c>
      <c r="F8" s="240">
        <v>6</v>
      </c>
      <c r="G8" s="128">
        <v>7</v>
      </c>
      <c r="H8" s="220">
        <v>8</v>
      </c>
      <c r="I8" s="241" t="s">
        <v>324</v>
      </c>
      <c r="J8" s="240">
        <v>10</v>
      </c>
      <c r="K8" s="128">
        <v>11</v>
      </c>
      <c r="L8" s="220">
        <v>12</v>
      </c>
      <c r="M8" s="241" t="s">
        <v>326</v>
      </c>
    </row>
    <row r="9" spans="1:16" ht="14.1" customHeight="1" x14ac:dyDescent="0.2">
      <c r="A9" s="277" t="s">
        <v>78</v>
      </c>
      <c r="B9" s="221">
        <f t="shared" ref="B9" si="0">F9+J9</f>
        <v>6</v>
      </c>
      <c r="C9" s="80">
        <f t="shared" ref="C9" si="1">G9+K9</f>
        <v>1692.51</v>
      </c>
      <c r="D9" s="72">
        <f t="shared" ref="D9" si="2">H9+L9</f>
        <v>50</v>
      </c>
      <c r="E9" s="242">
        <f>C9/D9</f>
        <v>33.850200000000001</v>
      </c>
      <c r="F9" s="221">
        <v>6</v>
      </c>
      <c r="G9" s="80">
        <v>1692.51</v>
      </c>
      <c r="H9" s="72">
        <v>50</v>
      </c>
      <c r="I9" s="242">
        <f>G9/H9</f>
        <v>33.850200000000001</v>
      </c>
      <c r="J9" s="221"/>
      <c r="K9" s="80"/>
      <c r="L9" s="72"/>
      <c r="M9" s="242"/>
    </row>
    <row r="10" spans="1:16" ht="14.1" customHeight="1" x14ac:dyDescent="0.2">
      <c r="A10" s="278">
        <v>19</v>
      </c>
      <c r="B10" s="221">
        <f t="shared" ref="B10:B57" si="3">F10+J10</f>
        <v>6</v>
      </c>
      <c r="C10" s="80">
        <f t="shared" ref="C10:C57" si="4">G10+K10</f>
        <v>4185.2699999999995</v>
      </c>
      <c r="D10" s="72">
        <f t="shared" ref="D10:D57" si="5">H10+L10</f>
        <v>94</v>
      </c>
      <c r="E10" s="242">
        <f>C10/D10</f>
        <v>44.524148936170207</v>
      </c>
      <c r="F10" s="221">
        <v>4</v>
      </c>
      <c r="G10" s="80">
        <v>3267.99</v>
      </c>
      <c r="H10" s="72">
        <v>70</v>
      </c>
      <c r="I10" s="242">
        <f>G10/H10</f>
        <v>46.685571428571428</v>
      </c>
      <c r="J10" s="221">
        <v>2</v>
      </c>
      <c r="K10" s="80">
        <v>917.28</v>
      </c>
      <c r="L10" s="72">
        <v>24</v>
      </c>
      <c r="M10" s="242">
        <f t="shared" ref="M10" si="6">K10/L10</f>
        <v>38.22</v>
      </c>
    </row>
    <row r="11" spans="1:16" ht="14.1" customHeight="1" x14ac:dyDescent="0.2">
      <c r="A11" s="278">
        <v>20</v>
      </c>
      <c r="B11" s="221">
        <f t="shared" si="3"/>
        <v>29</v>
      </c>
      <c r="C11" s="80">
        <f t="shared" si="4"/>
        <v>14426.82</v>
      </c>
      <c r="D11" s="72">
        <f t="shared" si="5"/>
        <v>339</v>
      </c>
      <c r="E11" s="242">
        <f>C11/D11</f>
        <v>42.556991150442478</v>
      </c>
      <c r="F11" s="221">
        <v>17</v>
      </c>
      <c r="G11" s="80">
        <v>8027.08</v>
      </c>
      <c r="H11" s="72">
        <v>192</v>
      </c>
      <c r="I11" s="242">
        <f>G11/H11</f>
        <v>41.807708333333331</v>
      </c>
      <c r="J11" s="221">
        <v>12</v>
      </c>
      <c r="K11" s="80">
        <v>6399.74</v>
      </c>
      <c r="L11" s="72">
        <v>147</v>
      </c>
      <c r="M11" s="242">
        <f>K11/L11</f>
        <v>43.535646258503398</v>
      </c>
    </row>
    <row r="12" spans="1:16" ht="14.1" customHeight="1" x14ac:dyDescent="0.2">
      <c r="A12" s="278">
        <v>21</v>
      </c>
      <c r="B12" s="221">
        <f t="shared" si="3"/>
        <v>74</v>
      </c>
      <c r="C12" s="80">
        <f t="shared" si="4"/>
        <v>52582.75</v>
      </c>
      <c r="D12" s="72">
        <f t="shared" si="5"/>
        <v>993</v>
      </c>
      <c r="E12" s="242">
        <f t="shared" ref="E12:E27" si="7">C12/D12</f>
        <v>52.95342396777442</v>
      </c>
      <c r="F12" s="221">
        <v>67</v>
      </c>
      <c r="G12" s="80">
        <v>49460.17</v>
      </c>
      <c r="H12" s="72">
        <v>918</v>
      </c>
      <c r="I12" s="242">
        <f t="shared" ref="I12:I16" si="8">G12/H12</f>
        <v>53.878180827886709</v>
      </c>
      <c r="J12" s="221">
        <v>7</v>
      </c>
      <c r="K12" s="80">
        <v>3122.58</v>
      </c>
      <c r="L12" s="72">
        <v>75</v>
      </c>
      <c r="M12" s="242">
        <f t="shared" ref="M12:M16" si="9">K12/L12</f>
        <v>41.634399999999999</v>
      </c>
    </row>
    <row r="13" spans="1:16" ht="14.1" customHeight="1" x14ac:dyDescent="0.2">
      <c r="A13" s="278">
        <v>22</v>
      </c>
      <c r="B13" s="221">
        <f t="shared" si="3"/>
        <v>75</v>
      </c>
      <c r="C13" s="80">
        <f t="shared" si="4"/>
        <v>51904.3</v>
      </c>
      <c r="D13" s="72">
        <f t="shared" si="5"/>
        <v>1078</v>
      </c>
      <c r="E13" s="242">
        <f t="shared" si="7"/>
        <v>48.148701298701305</v>
      </c>
      <c r="F13" s="221">
        <v>61</v>
      </c>
      <c r="G13" s="80">
        <v>44891.14</v>
      </c>
      <c r="H13" s="72">
        <v>898</v>
      </c>
      <c r="I13" s="242">
        <f t="shared" si="8"/>
        <v>49.990133630289534</v>
      </c>
      <c r="J13" s="221">
        <v>14</v>
      </c>
      <c r="K13" s="80">
        <v>7013.16</v>
      </c>
      <c r="L13" s="72">
        <v>180</v>
      </c>
      <c r="M13" s="242">
        <f t="shared" si="9"/>
        <v>38.961999999999996</v>
      </c>
    </row>
    <row r="14" spans="1:16" ht="14.1" customHeight="1" x14ac:dyDescent="0.2">
      <c r="A14" s="278">
        <v>23</v>
      </c>
      <c r="B14" s="221">
        <f t="shared" si="3"/>
        <v>69</v>
      </c>
      <c r="C14" s="80">
        <f t="shared" si="4"/>
        <v>47926.659999999996</v>
      </c>
      <c r="D14" s="72">
        <f t="shared" si="5"/>
        <v>966</v>
      </c>
      <c r="E14" s="242">
        <f t="shared" si="7"/>
        <v>49.613519668737055</v>
      </c>
      <c r="F14" s="221">
        <v>51</v>
      </c>
      <c r="G14" s="80">
        <v>35865.06</v>
      </c>
      <c r="H14" s="72">
        <v>679</v>
      </c>
      <c r="I14" s="242">
        <f t="shared" si="8"/>
        <v>52.820412371134019</v>
      </c>
      <c r="J14" s="221">
        <v>18</v>
      </c>
      <c r="K14" s="80">
        <v>12061.6</v>
      </c>
      <c r="L14" s="72">
        <v>287</v>
      </c>
      <c r="M14" s="242">
        <f t="shared" si="9"/>
        <v>42.026480836236935</v>
      </c>
    </row>
    <row r="15" spans="1:16" ht="14.1" customHeight="1" x14ac:dyDescent="0.2">
      <c r="A15" s="278">
        <v>24</v>
      </c>
      <c r="B15" s="221">
        <f t="shared" si="3"/>
        <v>60</v>
      </c>
      <c r="C15" s="80">
        <f t="shared" si="4"/>
        <v>45997.14</v>
      </c>
      <c r="D15" s="72">
        <f t="shared" si="5"/>
        <v>843</v>
      </c>
      <c r="E15" s="242">
        <f t="shared" si="7"/>
        <v>54.563629893238435</v>
      </c>
      <c r="F15" s="221">
        <v>51</v>
      </c>
      <c r="G15" s="80">
        <v>43130.44</v>
      </c>
      <c r="H15" s="72">
        <v>771</v>
      </c>
      <c r="I15" s="242">
        <f t="shared" si="8"/>
        <v>55.940907911802853</v>
      </c>
      <c r="J15" s="221">
        <v>9</v>
      </c>
      <c r="K15" s="80">
        <v>2866.7</v>
      </c>
      <c r="L15" s="72">
        <v>72</v>
      </c>
      <c r="M15" s="242">
        <f t="shared" si="9"/>
        <v>39.815277777777773</v>
      </c>
    </row>
    <row r="16" spans="1:16" ht="14.1" customHeight="1" x14ac:dyDescent="0.2">
      <c r="A16" s="278">
        <v>25</v>
      </c>
      <c r="B16" s="221">
        <f t="shared" si="3"/>
        <v>74</v>
      </c>
      <c r="C16" s="80">
        <f t="shared" si="4"/>
        <v>49324.990000000005</v>
      </c>
      <c r="D16" s="72">
        <f t="shared" si="5"/>
        <v>771</v>
      </c>
      <c r="E16" s="242">
        <f t="shared" si="7"/>
        <v>63.975343709468227</v>
      </c>
      <c r="F16" s="221">
        <v>55</v>
      </c>
      <c r="G16" s="80">
        <v>38084.33</v>
      </c>
      <c r="H16" s="72">
        <v>584</v>
      </c>
      <c r="I16" s="242">
        <f t="shared" si="8"/>
        <v>65.212893835616441</v>
      </c>
      <c r="J16" s="221">
        <v>19</v>
      </c>
      <c r="K16" s="80">
        <v>11240.66</v>
      </c>
      <c r="L16" s="72">
        <v>187</v>
      </c>
      <c r="M16" s="242">
        <f t="shared" si="9"/>
        <v>60.110481283422459</v>
      </c>
    </row>
    <row r="17" spans="1:13" ht="14.1" customHeight="1" x14ac:dyDescent="0.2">
      <c r="A17" s="278">
        <v>26</v>
      </c>
      <c r="B17" s="221">
        <f t="shared" si="3"/>
        <v>40</v>
      </c>
      <c r="C17" s="80">
        <f t="shared" si="4"/>
        <v>21833.3</v>
      </c>
      <c r="D17" s="72">
        <f t="shared" si="5"/>
        <v>505</v>
      </c>
      <c r="E17" s="242">
        <f>C17/D17</f>
        <v>43.23425742574257</v>
      </c>
      <c r="F17" s="221">
        <v>27</v>
      </c>
      <c r="G17" s="80">
        <v>18353.66</v>
      </c>
      <c r="H17" s="72">
        <v>398</v>
      </c>
      <c r="I17" s="242">
        <f>G17/H17</f>
        <v>46.114723618090451</v>
      </c>
      <c r="J17" s="221">
        <v>13</v>
      </c>
      <c r="K17" s="80">
        <v>3479.64</v>
      </c>
      <c r="L17" s="72">
        <v>107</v>
      </c>
      <c r="M17" s="242">
        <f>K17/L17</f>
        <v>32.519999999999996</v>
      </c>
    </row>
    <row r="18" spans="1:13" ht="14.1" customHeight="1" x14ac:dyDescent="0.2">
      <c r="A18" s="278">
        <v>27</v>
      </c>
      <c r="B18" s="221">
        <f t="shared" si="3"/>
        <v>23</v>
      </c>
      <c r="C18" s="80">
        <f t="shared" si="4"/>
        <v>14546.369999999999</v>
      </c>
      <c r="D18" s="72">
        <f t="shared" si="5"/>
        <v>293</v>
      </c>
      <c r="E18" s="242">
        <f t="shared" si="7"/>
        <v>49.646313993174061</v>
      </c>
      <c r="F18" s="221">
        <v>19</v>
      </c>
      <c r="G18" s="80">
        <v>10615.58</v>
      </c>
      <c r="H18" s="72">
        <v>240</v>
      </c>
      <c r="I18" s="242">
        <f t="shared" ref="I18:I27" si="10">G18/H18</f>
        <v>44.231583333333333</v>
      </c>
      <c r="J18" s="221">
        <v>4</v>
      </c>
      <c r="K18" s="80">
        <v>3930.79</v>
      </c>
      <c r="L18" s="72">
        <v>53</v>
      </c>
      <c r="M18" s="242">
        <f t="shared" ref="M18:M27" si="11">K18/L18</f>
        <v>74.165849056603776</v>
      </c>
    </row>
    <row r="19" spans="1:13" ht="14.1" customHeight="1" x14ac:dyDescent="0.2">
      <c r="A19" s="278">
        <v>28</v>
      </c>
      <c r="B19" s="221">
        <f t="shared" si="3"/>
        <v>65</v>
      </c>
      <c r="C19" s="80">
        <f t="shared" si="4"/>
        <v>58077.06</v>
      </c>
      <c r="D19" s="72">
        <f t="shared" si="5"/>
        <v>881</v>
      </c>
      <c r="E19" s="242">
        <f t="shared" si="7"/>
        <v>65.921748013620885</v>
      </c>
      <c r="F19" s="221">
        <v>50</v>
      </c>
      <c r="G19" s="80">
        <v>50529.74</v>
      </c>
      <c r="H19" s="72">
        <v>731</v>
      </c>
      <c r="I19" s="242">
        <f t="shared" si="10"/>
        <v>69.124131326949382</v>
      </c>
      <c r="J19" s="221">
        <v>15</v>
      </c>
      <c r="K19" s="80">
        <v>7547.32</v>
      </c>
      <c r="L19" s="72">
        <v>150</v>
      </c>
      <c r="M19" s="242">
        <f t="shared" si="11"/>
        <v>50.315466666666666</v>
      </c>
    </row>
    <row r="20" spans="1:13" ht="14.1" customHeight="1" x14ac:dyDescent="0.2">
      <c r="A20" s="278">
        <v>29</v>
      </c>
      <c r="B20" s="221">
        <f t="shared" si="3"/>
        <v>60</v>
      </c>
      <c r="C20" s="80">
        <f t="shared" si="4"/>
        <v>60130.87</v>
      </c>
      <c r="D20" s="72">
        <f t="shared" si="5"/>
        <v>732</v>
      </c>
      <c r="E20" s="242">
        <f t="shared" si="7"/>
        <v>82.145997267759569</v>
      </c>
      <c r="F20" s="221">
        <v>53</v>
      </c>
      <c r="G20" s="80">
        <v>56292.62</v>
      </c>
      <c r="H20" s="72">
        <v>657</v>
      </c>
      <c r="I20" s="242">
        <f t="shared" si="10"/>
        <v>85.681308980213089</v>
      </c>
      <c r="J20" s="221">
        <v>7</v>
      </c>
      <c r="K20" s="80">
        <v>3838.25</v>
      </c>
      <c r="L20" s="72">
        <v>75</v>
      </c>
      <c r="M20" s="242">
        <f t="shared" si="11"/>
        <v>51.176666666666669</v>
      </c>
    </row>
    <row r="21" spans="1:13" ht="14.1" customHeight="1" x14ac:dyDescent="0.2">
      <c r="A21" s="278">
        <v>30</v>
      </c>
      <c r="B21" s="221">
        <f t="shared" si="3"/>
        <v>77</v>
      </c>
      <c r="C21" s="80">
        <f t="shared" si="4"/>
        <v>72236.200000000012</v>
      </c>
      <c r="D21" s="72">
        <f t="shared" si="5"/>
        <v>917</v>
      </c>
      <c r="E21" s="242">
        <f t="shared" si="7"/>
        <v>78.774482006543082</v>
      </c>
      <c r="F21" s="221">
        <v>53</v>
      </c>
      <c r="G21" s="80">
        <v>54695.66</v>
      </c>
      <c r="H21" s="72">
        <v>707</v>
      </c>
      <c r="I21" s="242">
        <f t="shared" si="10"/>
        <v>77.363026874115988</v>
      </c>
      <c r="J21" s="221">
        <v>24</v>
      </c>
      <c r="K21" s="80">
        <v>17540.54</v>
      </c>
      <c r="L21" s="72">
        <v>210</v>
      </c>
      <c r="M21" s="242">
        <f t="shared" si="11"/>
        <v>83.526380952380961</v>
      </c>
    </row>
    <row r="22" spans="1:13" ht="14.1" customHeight="1" x14ac:dyDescent="0.2">
      <c r="A22" s="278">
        <v>31</v>
      </c>
      <c r="B22" s="221">
        <f t="shared" si="3"/>
        <v>82</v>
      </c>
      <c r="C22" s="80">
        <f t="shared" si="4"/>
        <v>70374.58</v>
      </c>
      <c r="D22" s="72">
        <f t="shared" si="5"/>
        <v>1064</v>
      </c>
      <c r="E22" s="242">
        <f t="shared" si="7"/>
        <v>66.141522556390981</v>
      </c>
      <c r="F22" s="221">
        <v>68</v>
      </c>
      <c r="G22" s="80">
        <v>64499.76</v>
      </c>
      <c r="H22" s="72">
        <v>911</v>
      </c>
      <c r="I22" s="242">
        <f t="shared" si="10"/>
        <v>70.801053787047209</v>
      </c>
      <c r="J22" s="221">
        <v>14</v>
      </c>
      <c r="K22" s="80">
        <v>5874.82</v>
      </c>
      <c r="L22" s="72">
        <v>153</v>
      </c>
      <c r="M22" s="242">
        <f t="shared" si="11"/>
        <v>38.397516339869277</v>
      </c>
    </row>
    <row r="23" spans="1:13" ht="14.1" customHeight="1" x14ac:dyDescent="0.2">
      <c r="A23" s="278">
        <v>32</v>
      </c>
      <c r="B23" s="221">
        <f t="shared" si="3"/>
        <v>70</v>
      </c>
      <c r="C23" s="80">
        <f t="shared" si="4"/>
        <v>62724.659999999996</v>
      </c>
      <c r="D23" s="72">
        <f t="shared" si="5"/>
        <v>905</v>
      </c>
      <c r="E23" s="242">
        <f t="shared" si="7"/>
        <v>69.309016574585627</v>
      </c>
      <c r="F23" s="221">
        <v>56</v>
      </c>
      <c r="G23" s="80">
        <v>54837.17</v>
      </c>
      <c r="H23" s="72">
        <v>802</v>
      </c>
      <c r="I23" s="242">
        <f t="shared" si="10"/>
        <v>68.375523690773065</v>
      </c>
      <c r="J23" s="221">
        <v>14</v>
      </c>
      <c r="K23" s="80">
        <v>7887.49</v>
      </c>
      <c r="L23" s="72">
        <v>103</v>
      </c>
      <c r="M23" s="242">
        <f t="shared" si="11"/>
        <v>76.577572815533983</v>
      </c>
    </row>
    <row r="24" spans="1:13" ht="14.1" customHeight="1" x14ac:dyDescent="0.2">
      <c r="A24" s="278">
        <v>33</v>
      </c>
      <c r="B24" s="221">
        <f t="shared" si="3"/>
        <v>72</v>
      </c>
      <c r="C24" s="80">
        <f t="shared" si="4"/>
        <v>64142.74</v>
      </c>
      <c r="D24" s="72">
        <f t="shared" si="5"/>
        <v>1010</v>
      </c>
      <c r="E24" s="242">
        <f t="shared" si="7"/>
        <v>63.507663366336629</v>
      </c>
      <c r="F24" s="221">
        <v>51</v>
      </c>
      <c r="G24" s="80">
        <v>45920.57</v>
      </c>
      <c r="H24" s="72">
        <v>749</v>
      </c>
      <c r="I24" s="242">
        <f t="shared" si="10"/>
        <v>61.309172229639522</v>
      </c>
      <c r="J24" s="221">
        <v>21</v>
      </c>
      <c r="K24" s="80">
        <v>18222.169999999998</v>
      </c>
      <c r="L24" s="72">
        <v>261</v>
      </c>
      <c r="M24" s="242">
        <f t="shared" si="11"/>
        <v>69.816743295019151</v>
      </c>
    </row>
    <row r="25" spans="1:13" ht="14.1" customHeight="1" x14ac:dyDescent="0.2">
      <c r="A25" s="278">
        <v>34</v>
      </c>
      <c r="B25" s="221">
        <f t="shared" si="3"/>
        <v>101</v>
      </c>
      <c r="C25" s="80">
        <f t="shared" si="4"/>
        <v>98538.94</v>
      </c>
      <c r="D25" s="72">
        <f t="shared" si="5"/>
        <v>1190</v>
      </c>
      <c r="E25" s="242">
        <f t="shared" si="7"/>
        <v>82.805831932773117</v>
      </c>
      <c r="F25" s="221">
        <v>86</v>
      </c>
      <c r="G25" s="80">
        <v>90511.97</v>
      </c>
      <c r="H25" s="72">
        <v>1076</v>
      </c>
      <c r="I25" s="242">
        <f t="shared" si="10"/>
        <v>84.118931226765795</v>
      </c>
      <c r="J25" s="221">
        <v>15</v>
      </c>
      <c r="K25" s="80">
        <v>8026.97</v>
      </c>
      <c r="L25" s="72">
        <v>114</v>
      </c>
      <c r="M25" s="242">
        <f t="shared" si="11"/>
        <v>70.412017543859648</v>
      </c>
    </row>
    <row r="26" spans="1:13" ht="14.1" customHeight="1" x14ac:dyDescent="0.2">
      <c r="A26" s="278">
        <v>35</v>
      </c>
      <c r="B26" s="221">
        <f t="shared" si="3"/>
        <v>86</v>
      </c>
      <c r="C26" s="80">
        <f t="shared" si="4"/>
        <v>80999.98</v>
      </c>
      <c r="D26" s="72">
        <f t="shared" si="5"/>
        <v>1237</v>
      </c>
      <c r="E26" s="242">
        <f t="shared" si="7"/>
        <v>65.480986257073567</v>
      </c>
      <c r="F26" s="221">
        <v>39</v>
      </c>
      <c r="G26" s="80">
        <v>38903.699999999997</v>
      </c>
      <c r="H26" s="72">
        <v>521</v>
      </c>
      <c r="I26" s="242">
        <f t="shared" si="10"/>
        <v>74.671209213051824</v>
      </c>
      <c r="J26" s="221">
        <v>47</v>
      </c>
      <c r="K26" s="80">
        <v>42096.28</v>
      </c>
      <c r="L26" s="72">
        <v>716</v>
      </c>
      <c r="M26" s="242">
        <f t="shared" si="11"/>
        <v>58.793687150837989</v>
      </c>
    </row>
    <row r="27" spans="1:13" ht="14.1" customHeight="1" x14ac:dyDescent="0.2">
      <c r="A27" s="278">
        <v>36</v>
      </c>
      <c r="B27" s="221">
        <f t="shared" si="3"/>
        <v>94</v>
      </c>
      <c r="C27" s="80">
        <f t="shared" si="4"/>
        <v>92903.16</v>
      </c>
      <c r="D27" s="72">
        <f t="shared" si="5"/>
        <v>1255</v>
      </c>
      <c r="E27" s="242">
        <f t="shared" si="7"/>
        <v>74.026422310756971</v>
      </c>
      <c r="F27" s="221">
        <v>75</v>
      </c>
      <c r="G27" s="80">
        <v>77810.320000000007</v>
      </c>
      <c r="H27" s="72">
        <v>1027</v>
      </c>
      <c r="I27" s="242">
        <f t="shared" si="10"/>
        <v>75.764673807205455</v>
      </c>
      <c r="J27" s="221">
        <v>19</v>
      </c>
      <c r="K27" s="80">
        <v>15092.84</v>
      </c>
      <c r="L27" s="72">
        <v>228</v>
      </c>
      <c r="M27" s="242">
        <f t="shared" si="11"/>
        <v>66.196666666666673</v>
      </c>
    </row>
    <row r="28" spans="1:13" ht="14.1" customHeight="1" x14ac:dyDescent="0.2">
      <c r="A28" s="278">
        <v>37</v>
      </c>
      <c r="B28" s="221">
        <f t="shared" si="3"/>
        <v>92</v>
      </c>
      <c r="C28" s="80">
        <f t="shared" si="4"/>
        <v>82558.8</v>
      </c>
      <c r="D28" s="72">
        <f t="shared" si="5"/>
        <v>1273</v>
      </c>
      <c r="E28" s="242">
        <f>C28/D28</f>
        <v>64.853731343283584</v>
      </c>
      <c r="F28" s="221">
        <v>71</v>
      </c>
      <c r="G28" s="80">
        <v>60980.67</v>
      </c>
      <c r="H28" s="72">
        <v>964</v>
      </c>
      <c r="I28" s="242">
        <f>G28/H28</f>
        <v>63.25795643153527</v>
      </c>
      <c r="J28" s="221">
        <v>21</v>
      </c>
      <c r="K28" s="80">
        <v>21578.13</v>
      </c>
      <c r="L28" s="72">
        <v>309</v>
      </c>
      <c r="M28" s="242">
        <f>K28/L28</f>
        <v>69.832135922330096</v>
      </c>
    </row>
    <row r="29" spans="1:13" ht="14.1" customHeight="1" x14ac:dyDescent="0.2">
      <c r="A29" s="278">
        <v>38</v>
      </c>
      <c r="B29" s="221">
        <f t="shared" si="3"/>
        <v>131</v>
      </c>
      <c r="C29" s="80">
        <f t="shared" si="4"/>
        <v>142737</v>
      </c>
      <c r="D29" s="72">
        <f t="shared" si="5"/>
        <v>1818</v>
      </c>
      <c r="E29" s="242">
        <f t="shared" ref="E29:E56" si="12">C29/D29</f>
        <v>78.513201320132012</v>
      </c>
      <c r="F29" s="221">
        <v>103</v>
      </c>
      <c r="G29" s="80">
        <v>125428.63</v>
      </c>
      <c r="H29" s="72">
        <v>1569</v>
      </c>
      <c r="I29" s="242">
        <f t="shared" ref="I29:I49" si="13">G29/H29</f>
        <v>79.941765455704271</v>
      </c>
      <c r="J29" s="221">
        <v>28</v>
      </c>
      <c r="K29" s="80">
        <v>17308.37</v>
      </c>
      <c r="L29" s="72">
        <v>249</v>
      </c>
      <c r="M29" s="242">
        <f t="shared" ref="M29:M49" si="14">K29/L29</f>
        <v>69.511526104417669</v>
      </c>
    </row>
    <row r="30" spans="1:13" ht="14.1" customHeight="1" x14ac:dyDescent="0.2">
      <c r="A30" s="278">
        <v>39</v>
      </c>
      <c r="B30" s="221">
        <f t="shared" si="3"/>
        <v>110</v>
      </c>
      <c r="C30" s="80">
        <f t="shared" si="4"/>
        <v>111879.59999999999</v>
      </c>
      <c r="D30" s="72">
        <f t="shared" si="5"/>
        <v>1468</v>
      </c>
      <c r="E30" s="242">
        <f t="shared" si="12"/>
        <v>76.212261580381465</v>
      </c>
      <c r="F30" s="221">
        <v>81</v>
      </c>
      <c r="G30" s="80">
        <v>94959.87</v>
      </c>
      <c r="H30" s="72">
        <v>1107</v>
      </c>
      <c r="I30" s="242">
        <f t="shared" si="13"/>
        <v>85.781273712737118</v>
      </c>
      <c r="J30" s="221">
        <v>29</v>
      </c>
      <c r="K30" s="80">
        <v>16919.73</v>
      </c>
      <c r="L30" s="72">
        <v>361</v>
      </c>
      <c r="M30" s="242">
        <f t="shared" si="14"/>
        <v>46.869058171745152</v>
      </c>
    </row>
    <row r="31" spans="1:13" ht="14.1" customHeight="1" x14ac:dyDescent="0.2">
      <c r="A31" s="278">
        <v>40</v>
      </c>
      <c r="B31" s="221">
        <f t="shared" si="3"/>
        <v>115</v>
      </c>
      <c r="C31" s="80">
        <f t="shared" si="4"/>
        <v>97857.87</v>
      </c>
      <c r="D31" s="72">
        <f t="shared" si="5"/>
        <v>1587</v>
      </c>
      <c r="E31" s="242">
        <f t="shared" si="12"/>
        <v>61.662173913043475</v>
      </c>
      <c r="F31" s="221">
        <v>92</v>
      </c>
      <c r="G31" s="80">
        <v>85209.66</v>
      </c>
      <c r="H31" s="72">
        <v>1316</v>
      </c>
      <c r="I31" s="242">
        <f t="shared" si="13"/>
        <v>64.748981762917936</v>
      </c>
      <c r="J31" s="221">
        <v>23</v>
      </c>
      <c r="K31" s="80">
        <v>12648.21</v>
      </c>
      <c r="L31" s="72">
        <v>271</v>
      </c>
      <c r="M31" s="242">
        <f t="shared" si="14"/>
        <v>46.672361623616233</v>
      </c>
    </row>
    <row r="32" spans="1:13" ht="14.1" customHeight="1" x14ac:dyDescent="0.2">
      <c r="A32" s="278">
        <v>41</v>
      </c>
      <c r="B32" s="221">
        <f t="shared" si="3"/>
        <v>193</v>
      </c>
      <c r="C32" s="80">
        <f t="shared" si="4"/>
        <v>232190.04</v>
      </c>
      <c r="D32" s="72">
        <f t="shared" si="5"/>
        <v>2805</v>
      </c>
      <c r="E32" s="242">
        <f t="shared" si="12"/>
        <v>82.777197860962573</v>
      </c>
      <c r="F32" s="221">
        <v>124</v>
      </c>
      <c r="G32" s="80">
        <v>157431.35</v>
      </c>
      <c r="H32" s="72">
        <v>1830</v>
      </c>
      <c r="I32" s="242">
        <f t="shared" si="13"/>
        <v>86.028060109289626</v>
      </c>
      <c r="J32" s="221">
        <v>69</v>
      </c>
      <c r="K32" s="80">
        <v>74758.69</v>
      </c>
      <c r="L32" s="72">
        <v>975</v>
      </c>
      <c r="M32" s="242">
        <f t="shared" si="14"/>
        <v>76.67557948717949</v>
      </c>
    </row>
    <row r="33" spans="1:13" ht="14.1" customHeight="1" x14ac:dyDescent="0.2">
      <c r="A33" s="278">
        <v>42</v>
      </c>
      <c r="B33" s="221">
        <f t="shared" si="3"/>
        <v>122</v>
      </c>
      <c r="C33" s="80">
        <f t="shared" si="4"/>
        <v>122614.04000000001</v>
      </c>
      <c r="D33" s="72">
        <f t="shared" si="5"/>
        <v>1667</v>
      </c>
      <c r="E33" s="242">
        <f t="shared" si="12"/>
        <v>73.553713257348534</v>
      </c>
      <c r="F33" s="221">
        <v>86</v>
      </c>
      <c r="G33" s="80">
        <v>80722.89</v>
      </c>
      <c r="H33" s="72">
        <v>1199</v>
      </c>
      <c r="I33" s="242">
        <f t="shared" si="13"/>
        <v>67.325179316096751</v>
      </c>
      <c r="J33" s="221">
        <v>36</v>
      </c>
      <c r="K33" s="80">
        <v>41891.15</v>
      </c>
      <c r="L33" s="72">
        <v>468</v>
      </c>
      <c r="M33" s="242">
        <f t="shared" si="14"/>
        <v>89.51100427350427</v>
      </c>
    </row>
    <row r="34" spans="1:13" ht="14.1" customHeight="1" x14ac:dyDescent="0.2">
      <c r="A34" s="278">
        <v>43</v>
      </c>
      <c r="B34" s="221">
        <f t="shared" si="3"/>
        <v>134</v>
      </c>
      <c r="C34" s="80">
        <f t="shared" si="4"/>
        <v>141755.91999999998</v>
      </c>
      <c r="D34" s="72">
        <f t="shared" si="5"/>
        <v>1810</v>
      </c>
      <c r="E34" s="242">
        <f t="shared" si="12"/>
        <v>78.318187845303854</v>
      </c>
      <c r="F34" s="221">
        <v>98</v>
      </c>
      <c r="G34" s="80">
        <v>105043.53</v>
      </c>
      <c r="H34" s="72">
        <v>1324</v>
      </c>
      <c r="I34" s="242">
        <f t="shared" si="13"/>
        <v>79.33801359516616</v>
      </c>
      <c r="J34" s="221">
        <v>36</v>
      </c>
      <c r="K34" s="80">
        <v>36712.39</v>
      </c>
      <c r="L34" s="72">
        <v>486</v>
      </c>
      <c r="M34" s="242">
        <f t="shared" si="14"/>
        <v>75.53989711934156</v>
      </c>
    </row>
    <row r="35" spans="1:13" ht="14.1" customHeight="1" x14ac:dyDescent="0.2">
      <c r="A35" s="278">
        <v>44</v>
      </c>
      <c r="B35" s="221">
        <f t="shared" si="3"/>
        <v>147</v>
      </c>
      <c r="C35" s="80">
        <f t="shared" si="4"/>
        <v>136033.16</v>
      </c>
      <c r="D35" s="72">
        <f t="shared" si="5"/>
        <v>2070</v>
      </c>
      <c r="E35" s="242">
        <f t="shared" si="12"/>
        <v>65.716502415458933</v>
      </c>
      <c r="F35" s="221">
        <v>107</v>
      </c>
      <c r="G35" s="80">
        <v>97484.4</v>
      </c>
      <c r="H35" s="72">
        <v>1498</v>
      </c>
      <c r="I35" s="242">
        <f t="shared" si="13"/>
        <v>65.076368491321759</v>
      </c>
      <c r="J35" s="221">
        <v>40</v>
      </c>
      <c r="K35" s="80">
        <v>38548.76</v>
      </c>
      <c r="L35" s="72">
        <v>572</v>
      </c>
      <c r="M35" s="242">
        <f t="shared" si="14"/>
        <v>67.392937062937065</v>
      </c>
    </row>
    <row r="36" spans="1:13" ht="14.1" customHeight="1" x14ac:dyDescent="0.2">
      <c r="A36" s="278">
        <v>45</v>
      </c>
      <c r="B36" s="221">
        <f t="shared" si="3"/>
        <v>156</v>
      </c>
      <c r="C36" s="80">
        <f t="shared" si="4"/>
        <v>160740.4</v>
      </c>
      <c r="D36" s="72">
        <f t="shared" si="5"/>
        <v>2109</v>
      </c>
      <c r="E36" s="242">
        <f t="shared" si="12"/>
        <v>76.216405879563766</v>
      </c>
      <c r="F36" s="221">
        <v>84</v>
      </c>
      <c r="G36" s="80">
        <v>103496.09</v>
      </c>
      <c r="H36" s="72">
        <v>1168</v>
      </c>
      <c r="I36" s="242">
        <f t="shared" si="13"/>
        <v>88.609666095890404</v>
      </c>
      <c r="J36" s="221">
        <v>72</v>
      </c>
      <c r="K36" s="80">
        <v>57244.31</v>
      </c>
      <c r="L36" s="72">
        <v>941</v>
      </c>
      <c r="M36" s="242">
        <f t="shared" si="14"/>
        <v>60.833485653560039</v>
      </c>
    </row>
    <row r="37" spans="1:13" ht="14.1" customHeight="1" x14ac:dyDescent="0.2">
      <c r="A37" s="278">
        <v>46</v>
      </c>
      <c r="B37" s="221">
        <f t="shared" si="3"/>
        <v>215</v>
      </c>
      <c r="C37" s="80">
        <f t="shared" si="4"/>
        <v>224006.44999999998</v>
      </c>
      <c r="D37" s="72">
        <f t="shared" si="5"/>
        <v>3106</v>
      </c>
      <c r="E37" s="242">
        <f t="shared" si="12"/>
        <v>72.12055698647778</v>
      </c>
      <c r="F37" s="221">
        <v>153</v>
      </c>
      <c r="G37" s="80">
        <v>161643.35999999999</v>
      </c>
      <c r="H37" s="72">
        <v>2238</v>
      </c>
      <c r="I37" s="242">
        <f t="shared" si="13"/>
        <v>72.226702412868633</v>
      </c>
      <c r="J37" s="221">
        <v>62</v>
      </c>
      <c r="K37" s="80">
        <v>62363.09</v>
      </c>
      <c r="L37" s="72">
        <v>868</v>
      </c>
      <c r="M37" s="242">
        <f t="shared" si="14"/>
        <v>71.846877880184323</v>
      </c>
    </row>
    <row r="38" spans="1:13" ht="14.1" customHeight="1" x14ac:dyDescent="0.2">
      <c r="A38" s="278">
        <v>47</v>
      </c>
      <c r="B38" s="221">
        <f t="shared" si="3"/>
        <v>201</v>
      </c>
      <c r="C38" s="80">
        <f t="shared" si="4"/>
        <v>227195.86000000002</v>
      </c>
      <c r="D38" s="72">
        <f t="shared" si="5"/>
        <v>2843</v>
      </c>
      <c r="E38" s="242">
        <f t="shared" si="12"/>
        <v>79.914125923320441</v>
      </c>
      <c r="F38" s="221">
        <v>144</v>
      </c>
      <c r="G38" s="80">
        <v>153830.51</v>
      </c>
      <c r="H38" s="72">
        <v>2139</v>
      </c>
      <c r="I38" s="242">
        <f t="shared" si="13"/>
        <v>71.917021972884527</v>
      </c>
      <c r="J38" s="221">
        <v>57</v>
      </c>
      <c r="K38" s="80">
        <v>73365.350000000006</v>
      </c>
      <c r="L38" s="72">
        <v>704</v>
      </c>
      <c r="M38" s="242">
        <f t="shared" si="14"/>
        <v>104.21214488636365</v>
      </c>
    </row>
    <row r="39" spans="1:13" ht="14.1" customHeight="1" x14ac:dyDescent="0.2">
      <c r="A39" s="278">
        <v>48</v>
      </c>
      <c r="B39" s="221">
        <f t="shared" si="3"/>
        <v>153</v>
      </c>
      <c r="C39" s="80">
        <f t="shared" si="4"/>
        <v>152131.35</v>
      </c>
      <c r="D39" s="72">
        <f t="shared" si="5"/>
        <v>2260</v>
      </c>
      <c r="E39" s="242">
        <f t="shared" si="12"/>
        <v>67.314756637168145</v>
      </c>
      <c r="F39" s="221">
        <v>103</v>
      </c>
      <c r="G39" s="80">
        <v>109335.46</v>
      </c>
      <c r="H39" s="72">
        <v>1531</v>
      </c>
      <c r="I39" s="242">
        <f t="shared" si="13"/>
        <v>71.414408883082956</v>
      </c>
      <c r="J39" s="221">
        <v>50</v>
      </c>
      <c r="K39" s="80">
        <v>42795.89</v>
      </c>
      <c r="L39" s="72">
        <v>729</v>
      </c>
      <c r="M39" s="242">
        <f t="shared" si="14"/>
        <v>58.704924554183812</v>
      </c>
    </row>
    <row r="40" spans="1:13" ht="14.1" customHeight="1" x14ac:dyDescent="0.2">
      <c r="A40" s="278">
        <v>49</v>
      </c>
      <c r="B40" s="221">
        <f t="shared" si="3"/>
        <v>214</v>
      </c>
      <c r="C40" s="80">
        <f t="shared" si="4"/>
        <v>214981.72999999998</v>
      </c>
      <c r="D40" s="72">
        <f t="shared" si="5"/>
        <v>3154</v>
      </c>
      <c r="E40" s="242">
        <f t="shared" si="12"/>
        <v>68.161613823715911</v>
      </c>
      <c r="F40" s="221">
        <v>139</v>
      </c>
      <c r="G40" s="80">
        <v>144803.74</v>
      </c>
      <c r="H40" s="72">
        <v>2084</v>
      </c>
      <c r="I40" s="242">
        <f t="shared" si="13"/>
        <v>69.483560460652583</v>
      </c>
      <c r="J40" s="221">
        <v>75</v>
      </c>
      <c r="K40" s="80">
        <v>70177.990000000005</v>
      </c>
      <c r="L40" s="72">
        <v>1070</v>
      </c>
      <c r="M40" s="242">
        <f t="shared" si="14"/>
        <v>65.586906542056084</v>
      </c>
    </row>
    <row r="41" spans="1:13" ht="14.1" customHeight="1" x14ac:dyDescent="0.2">
      <c r="A41" s="278">
        <v>50</v>
      </c>
      <c r="B41" s="221">
        <f t="shared" si="3"/>
        <v>213</v>
      </c>
      <c r="C41" s="80">
        <f t="shared" si="4"/>
        <v>240234.99</v>
      </c>
      <c r="D41" s="72">
        <f t="shared" si="5"/>
        <v>3264</v>
      </c>
      <c r="E41" s="242">
        <f t="shared" si="12"/>
        <v>73.601406249999997</v>
      </c>
      <c r="F41" s="221">
        <v>122</v>
      </c>
      <c r="G41" s="80">
        <v>150866.44</v>
      </c>
      <c r="H41" s="72">
        <v>1899</v>
      </c>
      <c r="I41" s="242">
        <f t="shared" si="13"/>
        <v>79.445202738283314</v>
      </c>
      <c r="J41" s="221">
        <v>91</v>
      </c>
      <c r="K41" s="80">
        <v>89368.55</v>
      </c>
      <c r="L41" s="72">
        <v>1365</v>
      </c>
      <c r="M41" s="242">
        <f t="shared" si="14"/>
        <v>65.471465201465207</v>
      </c>
    </row>
    <row r="42" spans="1:13" ht="14.1" customHeight="1" x14ac:dyDescent="0.2">
      <c r="A42" s="278">
        <v>51</v>
      </c>
      <c r="B42" s="221">
        <f t="shared" si="3"/>
        <v>183</v>
      </c>
      <c r="C42" s="80">
        <f t="shared" si="4"/>
        <v>214350.45</v>
      </c>
      <c r="D42" s="72">
        <f t="shared" si="5"/>
        <v>2563</v>
      </c>
      <c r="E42" s="242">
        <f t="shared" si="12"/>
        <v>83.63263753413969</v>
      </c>
      <c r="F42" s="221">
        <v>102</v>
      </c>
      <c r="G42" s="80">
        <v>118020.92</v>
      </c>
      <c r="H42" s="72">
        <v>1379</v>
      </c>
      <c r="I42" s="242">
        <f t="shared" si="13"/>
        <v>85.584423495286444</v>
      </c>
      <c r="J42" s="221">
        <v>81</v>
      </c>
      <c r="K42" s="80">
        <v>96329.53</v>
      </c>
      <c r="L42" s="72">
        <v>1184</v>
      </c>
      <c r="M42" s="242">
        <f t="shared" si="14"/>
        <v>81.35940033783784</v>
      </c>
    </row>
    <row r="43" spans="1:13" ht="14.1" customHeight="1" x14ac:dyDescent="0.2">
      <c r="A43" s="278">
        <v>52</v>
      </c>
      <c r="B43" s="221">
        <f t="shared" si="3"/>
        <v>171</v>
      </c>
      <c r="C43" s="80">
        <f t="shared" si="4"/>
        <v>167874.41999999998</v>
      </c>
      <c r="D43" s="72">
        <f t="shared" si="5"/>
        <v>2488</v>
      </c>
      <c r="E43" s="242">
        <f t="shared" si="12"/>
        <v>67.473641479099669</v>
      </c>
      <c r="F43" s="221">
        <v>104</v>
      </c>
      <c r="G43" s="80">
        <v>106094.47</v>
      </c>
      <c r="H43" s="72">
        <v>1542</v>
      </c>
      <c r="I43" s="242">
        <f t="shared" si="13"/>
        <v>68.803158236057072</v>
      </c>
      <c r="J43" s="221">
        <v>67</v>
      </c>
      <c r="K43" s="80">
        <v>61779.95</v>
      </c>
      <c r="L43" s="72">
        <v>946</v>
      </c>
      <c r="M43" s="242">
        <f t="shared" si="14"/>
        <v>65.306501057082443</v>
      </c>
    </row>
    <row r="44" spans="1:13" ht="14.1" customHeight="1" x14ac:dyDescent="0.2">
      <c r="A44" s="278">
        <v>53</v>
      </c>
      <c r="B44" s="221">
        <f t="shared" si="3"/>
        <v>197</v>
      </c>
      <c r="C44" s="80">
        <f t="shared" si="4"/>
        <v>201109.55</v>
      </c>
      <c r="D44" s="72">
        <f t="shared" si="5"/>
        <v>3109</v>
      </c>
      <c r="E44" s="242">
        <f t="shared" si="12"/>
        <v>64.686249597941455</v>
      </c>
      <c r="F44" s="221">
        <v>108</v>
      </c>
      <c r="G44" s="80">
        <v>112348.26</v>
      </c>
      <c r="H44" s="72">
        <v>1659</v>
      </c>
      <c r="I44" s="242">
        <f t="shared" si="13"/>
        <v>67.72047016274864</v>
      </c>
      <c r="J44" s="221">
        <v>89</v>
      </c>
      <c r="K44" s="80">
        <v>88761.29</v>
      </c>
      <c r="L44" s="72">
        <v>1450</v>
      </c>
      <c r="M44" s="242">
        <f t="shared" si="14"/>
        <v>61.214682758620683</v>
      </c>
    </row>
    <row r="45" spans="1:13" ht="14.1" customHeight="1" x14ac:dyDescent="0.2">
      <c r="A45" s="278">
        <v>54</v>
      </c>
      <c r="B45" s="221">
        <f t="shared" si="3"/>
        <v>199</v>
      </c>
      <c r="C45" s="80">
        <f t="shared" si="4"/>
        <v>221360.01</v>
      </c>
      <c r="D45" s="72">
        <f t="shared" si="5"/>
        <v>2740</v>
      </c>
      <c r="E45" s="242">
        <f t="shared" si="12"/>
        <v>80.788324817518259</v>
      </c>
      <c r="F45" s="221">
        <v>99</v>
      </c>
      <c r="G45" s="80">
        <v>112191.44</v>
      </c>
      <c r="H45" s="72">
        <v>1397</v>
      </c>
      <c r="I45" s="242">
        <f t="shared" si="13"/>
        <v>80.308833214030059</v>
      </c>
      <c r="J45" s="221">
        <v>100</v>
      </c>
      <c r="K45" s="80">
        <v>109168.57</v>
      </c>
      <c r="L45" s="72">
        <v>1343</v>
      </c>
      <c r="M45" s="242">
        <f t="shared" si="14"/>
        <v>81.287096053611322</v>
      </c>
    </row>
    <row r="46" spans="1:13" ht="14.1" customHeight="1" x14ac:dyDescent="0.2">
      <c r="A46" s="278">
        <v>55</v>
      </c>
      <c r="B46" s="221">
        <f t="shared" si="3"/>
        <v>199</v>
      </c>
      <c r="C46" s="80">
        <f t="shared" si="4"/>
        <v>210368.14</v>
      </c>
      <c r="D46" s="72">
        <f t="shared" si="5"/>
        <v>3080</v>
      </c>
      <c r="E46" s="242">
        <f t="shared" si="12"/>
        <v>68.301344155844163</v>
      </c>
      <c r="F46" s="221">
        <v>106</v>
      </c>
      <c r="G46" s="80">
        <v>109492.55</v>
      </c>
      <c r="H46" s="72">
        <v>1690</v>
      </c>
      <c r="I46" s="242">
        <f t="shared" si="13"/>
        <v>64.788491124260361</v>
      </c>
      <c r="J46" s="221">
        <v>93</v>
      </c>
      <c r="K46" s="80">
        <v>100875.59</v>
      </c>
      <c r="L46" s="72">
        <v>1390</v>
      </c>
      <c r="M46" s="242">
        <f t="shared" si="14"/>
        <v>72.572366906474812</v>
      </c>
    </row>
    <row r="47" spans="1:13" ht="14.1" customHeight="1" x14ac:dyDescent="0.2">
      <c r="A47" s="278">
        <v>56</v>
      </c>
      <c r="B47" s="221">
        <f t="shared" si="3"/>
        <v>243</v>
      </c>
      <c r="C47" s="80">
        <f t="shared" si="4"/>
        <v>281256.53000000003</v>
      </c>
      <c r="D47" s="72">
        <f t="shared" si="5"/>
        <v>3715</v>
      </c>
      <c r="E47" s="242">
        <f t="shared" si="12"/>
        <v>75.708352624495291</v>
      </c>
      <c r="F47" s="221">
        <v>131</v>
      </c>
      <c r="G47" s="80">
        <v>167021.13</v>
      </c>
      <c r="H47" s="72">
        <v>2067</v>
      </c>
      <c r="I47" s="242">
        <f t="shared" si="13"/>
        <v>80.80364296081278</v>
      </c>
      <c r="J47" s="221">
        <v>112</v>
      </c>
      <c r="K47" s="80">
        <v>114235.4</v>
      </c>
      <c r="L47" s="72">
        <v>1648</v>
      </c>
      <c r="M47" s="242">
        <f t="shared" si="14"/>
        <v>69.317597087378644</v>
      </c>
    </row>
    <row r="48" spans="1:13" ht="14.1" customHeight="1" x14ac:dyDescent="0.2">
      <c r="A48" s="278">
        <v>57</v>
      </c>
      <c r="B48" s="221">
        <f t="shared" si="3"/>
        <v>193</v>
      </c>
      <c r="C48" s="80">
        <f t="shared" si="4"/>
        <v>202251.75</v>
      </c>
      <c r="D48" s="72">
        <f t="shared" si="5"/>
        <v>2824</v>
      </c>
      <c r="E48" s="242">
        <f t="shared" si="12"/>
        <v>71.618891643059484</v>
      </c>
      <c r="F48" s="221">
        <v>103</v>
      </c>
      <c r="G48" s="80">
        <v>102763.4</v>
      </c>
      <c r="H48" s="72">
        <v>1526</v>
      </c>
      <c r="I48" s="242">
        <f t="shared" si="13"/>
        <v>67.341677588466581</v>
      </c>
      <c r="J48" s="221">
        <v>90</v>
      </c>
      <c r="K48" s="80">
        <v>99488.35</v>
      </c>
      <c r="L48" s="72">
        <v>1298</v>
      </c>
      <c r="M48" s="242">
        <f t="shared" si="14"/>
        <v>76.647419106317415</v>
      </c>
    </row>
    <row r="49" spans="1:13" ht="14.1" customHeight="1" x14ac:dyDescent="0.2">
      <c r="A49" s="278">
        <v>58</v>
      </c>
      <c r="B49" s="221">
        <f t="shared" si="3"/>
        <v>209</v>
      </c>
      <c r="C49" s="80">
        <f t="shared" si="4"/>
        <v>223601.47999999998</v>
      </c>
      <c r="D49" s="72">
        <f t="shared" si="5"/>
        <v>3172</v>
      </c>
      <c r="E49" s="242">
        <f t="shared" si="12"/>
        <v>70.492269861286246</v>
      </c>
      <c r="F49" s="221">
        <v>96</v>
      </c>
      <c r="G49" s="80">
        <v>104654.51</v>
      </c>
      <c r="H49" s="72">
        <v>1506</v>
      </c>
      <c r="I49" s="242">
        <f t="shared" si="13"/>
        <v>69.491706507304116</v>
      </c>
      <c r="J49" s="221">
        <v>113</v>
      </c>
      <c r="K49" s="80">
        <v>118946.97</v>
      </c>
      <c r="L49" s="72">
        <v>1666</v>
      </c>
      <c r="M49" s="242">
        <f t="shared" si="14"/>
        <v>71.396740696278513</v>
      </c>
    </row>
    <row r="50" spans="1:13" ht="14.1" customHeight="1" x14ac:dyDescent="0.2">
      <c r="A50" s="278">
        <v>59</v>
      </c>
      <c r="B50" s="221">
        <f t="shared" si="3"/>
        <v>206</v>
      </c>
      <c r="C50" s="80">
        <f t="shared" si="4"/>
        <v>245554.35</v>
      </c>
      <c r="D50" s="72">
        <f t="shared" si="5"/>
        <v>3282</v>
      </c>
      <c r="E50" s="242">
        <f>C50/D50</f>
        <v>74.818510054844609</v>
      </c>
      <c r="F50" s="221">
        <v>98</v>
      </c>
      <c r="G50" s="80">
        <v>105524.07</v>
      </c>
      <c r="H50" s="72">
        <v>1598</v>
      </c>
      <c r="I50" s="242">
        <f>G50/H50</f>
        <v>66.035087609511891</v>
      </c>
      <c r="J50" s="221">
        <v>108</v>
      </c>
      <c r="K50" s="80">
        <v>140030.28</v>
      </c>
      <c r="L50" s="72">
        <v>1684</v>
      </c>
      <c r="M50" s="242">
        <f>K50/L50</f>
        <v>83.153372921615201</v>
      </c>
    </row>
    <row r="51" spans="1:13" ht="14.1" customHeight="1" x14ac:dyDescent="0.2">
      <c r="A51" s="278">
        <v>60</v>
      </c>
      <c r="B51" s="221">
        <f t="shared" si="3"/>
        <v>273</v>
      </c>
      <c r="C51" s="80">
        <f t="shared" si="4"/>
        <v>271599.88</v>
      </c>
      <c r="D51" s="72">
        <f t="shared" si="5"/>
        <v>4523</v>
      </c>
      <c r="E51" s="242">
        <f t="shared" si="12"/>
        <v>60.04861375193456</v>
      </c>
      <c r="F51" s="221">
        <v>129</v>
      </c>
      <c r="G51" s="80">
        <v>124310.17</v>
      </c>
      <c r="H51" s="72">
        <v>2194</v>
      </c>
      <c r="I51" s="242">
        <f t="shared" ref="I51:I56" si="15">G51/H51</f>
        <v>56.659147675478579</v>
      </c>
      <c r="J51" s="221">
        <v>144</v>
      </c>
      <c r="K51" s="80">
        <v>147289.71</v>
      </c>
      <c r="L51" s="72">
        <v>2329</v>
      </c>
      <c r="M51" s="242">
        <f t="shared" ref="M51:M56" si="16">K51/L51</f>
        <v>63.241610133104331</v>
      </c>
    </row>
    <row r="52" spans="1:13" ht="14.1" customHeight="1" x14ac:dyDescent="0.2">
      <c r="A52" s="278">
        <v>61</v>
      </c>
      <c r="B52" s="221">
        <f t="shared" si="3"/>
        <v>171</v>
      </c>
      <c r="C52" s="80">
        <f t="shared" si="4"/>
        <v>156831.20000000001</v>
      </c>
      <c r="D52" s="72">
        <f t="shared" si="5"/>
        <v>2578</v>
      </c>
      <c r="E52" s="242">
        <f t="shared" si="12"/>
        <v>60.834445306439108</v>
      </c>
      <c r="F52" s="221">
        <v>102</v>
      </c>
      <c r="G52" s="80">
        <v>98289.21</v>
      </c>
      <c r="H52" s="72">
        <v>1661</v>
      </c>
      <c r="I52" s="242">
        <f t="shared" si="15"/>
        <v>59.174720048163763</v>
      </c>
      <c r="J52" s="221">
        <v>69</v>
      </c>
      <c r="K52" s="80">
        <v>58541.99</v>
      </c>
      <c r="L52" s="72">
        <v>917</v>
      </c>
      <c r="M52" s="242">
        <f t="shared" si="16"/>
        <v>63.840774263904031</v>
      </c>
    </row>
    <row r="53" spans="1:13" ht="14.1" customHeight="1" x14ac:dyDescent="0.2">
      <c r="A53" s="278">
        <v>62</v>
      </c>
      <c r="B53" s="221">
        <f t="shared" si="3"/>
        <v>224</v>
      </c>
      <c r="C53" s="80">
        <f t="shared" si="4"/>
        <v>217422.21000000002</v>
      </c>
      <c r="D53" s="72">
        <f t="shared" si="5"/>
        <v>3588</v>
      </c>
      <c r="E53" s="242">
        <f t="shared" si="12"/>
        <v>60.597048494983284</v>
      </c>
      <c r="F53" s="221">
        <v>113</v>
      </c>
      <c r="G53" s="80">
        <v>98336.22</v>
      </c>
      <c r="H53" s="72">
        <v>1773</v>
      </c>
      <c r="I53" s="242">
        <f t="shared" si="15"/>
        <v>55.463181049069377</v>
      </c>
      <c r="J53" s="221">
        <v>111</v>
      </c>
      <c r="K53" s="80">
        <v>119085.99</v>
      </c>
      <c r="L53" s="72">
        <v>1815</v>
      </c>
      <c r="M53" s="242">
        <f t="shared" si="16"/>
        <v>65.612115702479343</v>
      </c>
    </row>
    <row r="54" spans="1:13" ht="14.1" customHeight="1" x14ac:dyDescent="0.2">
      <c r="A54" s="278">
        <v>63</v>
      </c>
      <c r="B54" s="221">
        <f t="shared" si="3"/>
        <v>200</v>
      </c>
      <c r="C54" s="80">
        <f t="shared" si="4"/>
        <v>207494.62</v>
      </c>
      <c r="D54" s="72">
        <f t="shared" si="5"/>
        <v>3219</v>
      </c>
      <c r="E54" s="242">
        <f t="shared" si="12"/>
        <v>64.459341410375885</v>
      </c>
      <c r="F54" s="221">
        <v>141</v>
      </c>
      <c r="G54" s="80">
        <v>154013.62</v>
      </c>
      <c r="H54" s="72">
        <v>2258</v>
      </c>
      <c r="I54" s="242">
        <f t="shared" si="15"/>
        <v>68.207980513728955</v>
      </c>
      <c r="J54" s="221">
        <v>59</v>
      </c>
      <c r="K54" s="80">
        <v>53481</v>
      </c>
      <c r="L54" s="72">
        <v>961</v>
      </c>
      <c r="M54" s="242">
        <f t="shared" si="16"/>
        <v>55.651404786680544</v>
      </c>
    </row>
    <row r="55" spans="1:13" ht="14.1" customHeight="1" x14ac:dyDescent="0.2">
      <c r="A55" s="278">
        <v>64</v>
      </c>
      <c r="B55" s="221">
        <f t="shared" si="3"/>
        <v>95</v>
      </c>
      <c r="C55" s="80">
        <f t="shared" si="4"/>
        <v>92049.739999999991</v>
      </c>
      <c r="D55" s="72">
        <f t="shared" si="5"/>
        <v>1409</v>
      </c>
      <c r="E55" s="242">
        <f t="shared" si="12"/>
        <v>65.329836763662172</v>
      </c>
      <c r="F55" s="221">
        <v>52</v>
      </c>
      <c r="G55" s="80">
        <v>50434.65</v>
      </c>
      <c r="H55" s="72">
        <v>747</v>
      </c>
      <c r="I55" s="242">
        <f t="shared" si="15"/>
        <v>67.516265060240968</v>
      </c>
      <c r="J55" s="221">
        <v>43</v>
      </c>
      <c r="K55" s="80">
        <v>41615.089999999997</v>
      </c>
      <c r="L55" s="72">
        <v>662</v>
      </c>
      <c r="M55" s="242">
        <f t="shared" si="16"/>
        <v>62.862673716012083</v>
      </c>
    </row>
    <row r="56" spans="1:13" ht="14.1" customHeight="1" x14ac:dyDescent="0.2">
      <c r="A56" s="279" t="s">
        <v>79</v>
      </c>
      <c r="B56" s="221">
        <f t="shared" si="3"/>
        <v>614</v>
      </c>
      <c r="C56" s="80">
        <f t="shared" si="4"/>
        <v>580698.43999999994</v>
      </c>
      <c r="D56" s="72">
        <f t="shared" si="5"/>
        <v>9868</v>
      </c>
      <c r="E56" s="242">
        <f t="shared" si="12"/>
        <v>58.846619375760028</v>
      </c>
      <c r="F56" s="221">
        <v>264</v>
      </c>
      <c r="G56" s="80">
        <v>211055.27000000002</v>
      </c>
      <c r="H56" s="72">
        <v>4102</v>
      </c>
      <c r="I56" s="242">
        <f t="shared" si="15"/>
        <v>51.451796684544128</v>
      </c>
      <c r="J56" s="221">
        <v>350</v>
      </c>
      <c r="K56" s="80">
        <v>369643.16999999993</v>
      </c>
      <c r="L56" s="72">
        <v>5766</v>
      </c>
      <c r="M56" s="242">
        <f t="shared" si="16"/>
        <v>64.10738293444328</v>
      </c>
    </row>
    <row r="57" spans="1:13" ht="30" customHeight="1" x14ac:dyDescent="0.2">
      <c r="A57" s="279" t="s">
        <v>127</v>
      </c>
      <c r="B57" s="297">
        <f t="shared" si="3"/>
        <v>42</v>
      </c>
      <c r="C57" s="298">
        <f t="shared" si="4"/>
        <v>25988.33</v>
      </c>
      <c r="D57" s="99">
        <f t="shared" si="5"/>
        <v>518</v>
      </c>
      <c r="E57" s="299">
        <f>C57/D57</f>
        <v>50.170521235521242</v>
      </c>
      <c r="F57" s="297">
        <v>27</v>
      </c>
      <c r="G57" s="298">
        <v>17428.25</v>
      </c>
      <c r="H57" s="99">
        <v>358</v>
      </c>
      <c r="I57" s="299">
        <f>G57/H57</f>
        <v>48.682262569832403</v>
      </c>
      <c r="J57" s="297">
        <v>15</v>
      </c>
      <c r="K57" s="298">
        <v>8560.08</v>
      </c>
      <c r="L57" s="99">
        <v>160</v>
      </c>
      <c r="M57" s="299">
        <f>K57/L57</f>
        <v>53.500500000000002</v>
      </c>
    </row>
    <row r="58" spans="1:13" ht="20.100000000000001" customHeight="1" x14ac:dyDescent="0.2">
      <c r="A58" s="254" t="s">
        <v>5</v>
      </c>
      <c r="B58" s="223">
        <f>SUM(B9:B57)</f>
        <v>6778</v>
      </c>
      <c r="C58" s="132">
        <f>SUM(C9:C57)</f>
        <v>6771276.6099999994</v>
      </c>
      <c r="D58" s="120">
        <f>SUM(D9:D57)</f>
        <v>99033</v>
      </c>
      <c r="E58" s="236">
        <f>C58/D58</f>
        <v>68.373942120303326</v>
      </c>
      <c r="F58" s="223">
        <f>SUM(F9:F57)</f>
        <v>4171</v>
      </c>
      <c r="G58" s="132">
        <f>SUM(G9:G57)</f>
        <v>4210604.209999999</v>
      </c>
      <c r="H58" s="120">
        <f>SUM(H9:H57)</f>
        <v>61304</v>
      </c>
      <c r="I58" s="236">
        <f>G58/H58</f>
        <v>68.684004469528887</v>
      </c>
      <c r="J58" s="223">
        <f>SUM(J9:J57)</f>
        <v>2607</v>
      </c>
      <c r="K58" s="132">
        <f>SUM(K9:K57)</f>
        <v>2560672.4</v>
      </c>
      <c r="L58" s="120">
        <f>SUM(L9:L57)</f>
        <v>37729</v>
      </c>
      <c r="M58" s="236">
        <f>K58/L58</f>
        <v>67.870137029870918</v>
      </c>
    </row>
    <row r="59" spans="1:13" ht="9.9499999999999993" customHeight="1" x14ac:dyDescent="0.2">
      <c r="C59" s="108"/>
      <c r="E59" s="105"/>
    </row>
    <row r="60" spans="1:13" ht="15" customHeight="1" x14ac:dyDescent="0.2">
      <c r="A60" s="272" t="s">
        <v>314</v>
      </c>
      <c r="B60" s="272"/>
      <c r="C60" s="272"/>
      <c r="D60" s="272"/>
      <c r="E60" s="272"/>
      <c r="F60" s="275"/>
      <c r="G60" s="275"/>
      <c r="H60" s="275"/>
      <c r="I60" s="275"/>
      <c r="J60" s="275"/>
      <c r="K60" s="275"/>
      <c r="L60" s="275"/>
      <c r="M60" s="275"/>
    </row>
    <row r="62" spans="1:13" x14ac:dyDescent="0.2">
      <c r="C62" s="108"/>
      <c r="E62" s="105"/>
    </row>
    <row r="63" spans="1:13" x14ac:dyDescent="0.2">
      <c r="B63" s="7"/>
      <c r="C63" s="7"/>
      <c r="D63" s="7"/>
      <c r="E63" s="7"/>
    </row>
  </sheetData>
  <mergeCells count="6">
    <mergeCell ref="F6:I6"/>
    <mergeCell ref="J6:M6"/>
    <mergeCell ref="A3:E3"/>
    <mergeCell ref="A6:A7"/>
    <mergeCell ref="B6:E6"/>
    <mergeCell ref="A4:I4"/>
  </mergeCells>
  <phoneticPr fontId="0" type="noConversion"/>
  <hyperlinks>
    <hyperlink ref="A1" location="Съдържание!Print_Area" display="към съдържанието" xr:uid="{00000000-0004-0000-2000-000000000000}"/>
  </hyperlinks>
  <printOptions horizontalCentered="1"/>
  <pageMargins left="0.39370078740157483" right="0.39370078740157483" top="0.39370078740157483" bottom="0.15748031496062992" header="0" footer="0"/>
  <pageSetup paperSize="9" scale="63"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4">
    <pageSetUpPr fitToPage="1"/>
  </sheetPr>
  <dimension ref="A1:P50"/>
  <sheetViews>
    <sheetView zoomScale="75" zoomScaleNormal="75" workbookViewId="0">
      <selection activeCell="G9" sqref="G9:I46"/>
    </sheetView>
  </sheetViews>
  <sheetFormatPr defaultRowHeight="12.75" x14ac:dyDescent="0.2"/>
  <cols>
    <col min="1" max="1" width="5.7109375" style="70" customWidth="1"/>
    <col min="2" max="2" width="45.7109375" style="70" customWidth="1"/>
    <col min="3" max="3" width="13.7109375" style="70" customWidth="1"/>
    <col min="4" max="4" width="16.7109375" style="70" customWidth="1"/>
    <col min="5" max="6" width="12.7109375" style="70" customWidth="1"/>
    <col min="7" max="7" width="13.7109375" style="70" customWidth="1"/>
    <col min="8" max="8" width="16.7109375" style="70" customWidth="1"/>
    <col min="9" max="10" width="12.7109375" style="70" customWidth="1"/>
    <col min="11" max="11" width="13.7109375" style="70" customWidth="1"/>
    <col min="12" max="12" width="16.7109375" style="70" customWidth="1"/>
    <col min="13" max="14" width="12.7109375" style="70" customWidth="1"/>
    <col min="15" max="16384" width="9.140625" style="70"/>
  </cols>
  <sheetData>
    <row r="1" spans="1:16" ht="15" customHeight="1" x14ac:dyDescent="0.2">
      <c r="A1" s="159" t="s">
        <v>64</v>
      </c>
      <c r="B1" s="74"/>
      <c r="C1" s="74"/>
      <c r="D1" s="90"/>
      <c r="E1" s="90"/>
      <c r="F1" s="90"/>
      <c r="H1" s="82"/>
      <c r="I1" s="82"/>
      <c r="J1" s="82"/>
      <c r="K1" s="82"/>
      <c r="L1" s="82"/>
      <c r="M1" s="82"/>
    </row>
    <row r="2" spans="1:16" ht="15" customHeight="1" x14ac:dyDescent="0.2">
      <c r="A2" s="159"/>
      <c r="B2" s="263"/>
      <c r="C2" s="263"/>
      <c r="D2" s="90"/>
      <c r="E2" s="90"/>
      <c r="F2" s="90"/>
      <c r="H2" s="82"/>
      <c r="I2" s="82"/>
      <c r="J2" s="82"/>
      <c r="K2" s="82"/>
      <c r="L2" s="82"/>
      <c r="M2" s="82"/>
    </row>
    <row r="3" spans="1:16" ht="15" customHeight="1" x14ac:dyDescent="0.2">
      <c r="A3" s="351" t="s">
        <v>337</v>
      </c>
      <c r="B3" s="352"/>
      <c r="C3" s="352"/>
      <c r="D3" s="352"/>
      <c r="E3" s="352"/>
      <c r="F3" s="352"/>
      <c r="G3" s="274"/>
      <c r="H3" s="274"/>
      <c r="I3" s="82"/>
      <c r="J3" s="82"/>
      <c r="K3" s="82"/>
      <c r="L3" s="82"/>
      <c r="M3" s="82"/>
    </row>
    <row r="4" spans="1:16" ht="30" customHeight="1" x14ac:dyDescent="0.2">
      <c r="A4" s="378" t="s">
        <v>396</v>
      </c>
      <c r="B4" s="378"/>
      <c r="C4" s="378"/>
      <c r="D4" s="378"/>
      <c r="E4" s="378"/>
      <c r="F4" s="378"/>
      <c r="G4" s="378"/>
      <c r="H4" s="378"/>
      <c r="I4" s="378"/>
      <c r="J4" s="378"/>
      <c r="K4" s="269"/>
      <c r="L4" s="269"/>
      <c r="M4" s="269"/>
      <c r="N4" s="269"/>
      <c r="O4" s="269"/>
      <c r="P4" s="269"/>
    </row>
    <row r="5" spans="1:16" ht="15" customHeight="1" x14ac:dyDescent="0.25">
      <c r="A5" s="86"/>
      <c r="B5" s="86"/>
      <c r="C5" s="87"/>
      <c r="D5" s="88"/>
      <c r="E5" s="87"/>
      <c r="F5" s="110"/>
    </row>
    <row r="6" spans="1:16" ht="15" customHeight="1" x14ac:dyDescent="0.2">
      <c r="A6" s="374" t="s">
        <v>333</v>
      </c>
      <c r="B6" s="375"/>
      <c r="C6" s="393" t="s">
        <v>5</v>
      </c>
      <c r="D6" s="394"/>
      <c r="E6" s="394"/>
      <c r="F6" s="395"/>
      <c r="G6" s="393" t="s">
        <v>319</v>
      </c>
      <c r="H6" s="394"/>
      <c r="I6" s="394"/>
      <c r="J6" s="395"/>
      <c r="K6" s="393" t="s">
        <v>320</v>
      </c>
      <c r="L6" s="394"/>
      <c r="M6" s="394"/>
      <c r="N6" s="395"/>
    </row>
    <row r="7" spans="1:16" ht="60" customHeight="1" x14ac:dyDescent="0.2">
      <c r="A7" s="376"/>
      <c r="B7" s="377"/>
      <c r="C7" s="248" t="s">
        <v>258</v>
      </c>
      <c r="D7" s="133" t="s">
        <v>241</v>
      </c>
      <c r="E7" s="220" t="s">
        <v>66</v>
      </c>
      <c r="F7" s="241" t="s">
        <v>229</v>
      </c>
      <c r="G7" s="248" t="s">
        <v>258</v>
      </c>
      <c r="H7" s="133" t="s">
        <v>241</v>
      </c>
      <c r="I7" s="220" t="s">
        <v>66</v>
      </c>
      <c r="J7" s="241" t="s">
        <v>229</v>
      </c>
      <c r="K7" s="248" t="s">
        <v>258</v>
      </c>
      <c r="L7" s="133" t="s">
        <v>241</v>
      </c>
      <c r="M7" s="220" t="s">
        <v>66</v>
      </c>
      <c r="N7" s="241" t="s">
        <v>229</v>
      </c>
    </row>
    <row r="8" spans="1:16" ht="20.100000000000001" customHeight="1" x14ac:dyDescent="0.2">
      <c r="A8" s="288">
        <v>1</v>
      </c>
      <c r="B8" s="289">
        <v>2</v>
      </c>
      <c r="C8" s="288">
        <v>3</v>
      </c>
      <c r="D8" s="119">
        <v>4</v>
      </c>
      <c r="E8" s="119">
        <v>5</v>
      </c>
      <c r="F8" s="289" t="s">
        <v>221</v>
      </c>
      <c r="G8" s="288">
        <v>7</v>
      </c>
      <c r="H8" s="119">
        <v>8</v>
      </c>
      <c r="I8" s="119">
        <v>9</v>
      </c>
      <c r="J8" s="289" t="s">
        <v>325</v>
      </c>
      <c r="K8" s="288">
        <v>11</v>
      </c>
      <c r="L8" s="119">
        <v>12</v>
      </c>
      <c r="M8" s="119">
        <v>13</v>
      </c>
      <c r="N8" s="289" t="s">
        <v>327</v>
      </c>
    </row>
    <row r="9" spans="1:16" ht="24.95" customHeight="1" x14ac:dyDescent="0.2">
      <c r="A9" s="304">
        <v>111</v>
      </c>
      <c r="B9" s="245" t="s">
        <v>6</v>
      </c>
      <c r="C9" s="249">
        <f>G9+K9</f>
        <v>642</v>
      </c>
      <c r="D9" s="85">
        <f>H9+L9</f>
        <v>237143.49</v>
      </c>
      <c r="E9" s="84">
        <f>I9+M9</f>
        <v>3357</v>
      </c>
      <c r="F9" s="242">
        <f>D9/E9</f>
        <v>70.641492403932077</v>
      </c>
      <c r="G9" s="249">
        <v>349</v>
      </c>
      <c r="H9" s="85">
        <v>138593.35999999999</v>
      </c>
      <c r="I9" s="84">
        <v>1884</v>
      </c>
      <c r="J9" s="242">
        <f>H9/I9</f>
        <v>73.563354564755826</v>
      </c>
      <c r="K9" s="249">
        <v>293</v>
      </c>
      <c r="L9" s="85">
        <v>98550.13</v>
      </c>
      <c r="M9" s="84">
        <v>1473</v>
      </c>
      <c r="N9" s="242">
        <f>L9/M9</f>
        <v>66.904365241004754</v>
      </c>
    </row>
    <row r="10" spans="1:16" ht="24.95" customHeight="1" x14ac:dyDescent="0.2">
      <c r="A10" s="304">
        <v>112</v>
      </c>
      <c r="B10" s="245" t="s">
        <v>7</v>
      </c>
      <c r="C10" s="249"/>
      <c r="D10" s="85"/>
      <c r="E10" s="84"/>
      <c r="F10" s="242"/>
      <c r="G10" s="249"/>
      <c r="H10" s="85"/>
      <c r="I10" s="84"/>
      <c r="J10" s="242"/>
      <c r="K10" s="249"/>
      <c r="L10" s="85"/>
      <c r="M10" s="84"/>
      <c r="N10" s="242"/>
    </row>
    <row r="11" spans="1:16" ht="24.95" customHeight="1" x14ac:dyDescent="0.2">
      <c r="A11" s="304">
        <v>113</v>
      </c>
      <c r="B11" s="245" t="s">
        <v>8</v>
      </c>
      <c r="C11" s="249">
        <f t="shared" ref="C11:C46" si="0">G11+K11</f>
        <v>155</v>
      </c>
      <c r="D11" s="85">
        <f t="shared" ref="D11:D46" si="1">H11+L11</f>
        <v>63662.020000000004</v>
      </c>
      <c r="E11" s="84">
        <f t="shared" ref="E11:E46" si="2">I11+M11</f>
        <v>818</v>
      </c>
      <c r="F11" s="242">
        <f>D11/E11</f>
        <v>77.82643031784842</v>
      </c>
      <c r="G11" s="249">
        <v>89</v>
      </c>
      <c r="H11" s="85">
        <v>38137.360000000001</v>
      </c>
      <c r="I11" s="84">
        <v>484</v>
      </c>
      <c r="J11" s="242">
        <f>H11/I11</f>
        <v>78.796198347107435</v>
      </c>
      <c r="K11" s="249">
        <v>66</v>
      </c>
      <c r="L11" s="85">
        <v>25524.66</v>
      </c>
      <c r="M11" s="84">
        <v>334</v>
      </c>
      <c r="N11" s="242">
        <f>L11/M11</f>
        <v>76.421137724550903</v>
      </c>
    </row>
    <row r="12" spans="1:16" ht="24.95" customHeight="1" x14ac:dyDescent="0.2">
      <c r="A12" s="304">
        <v>114</v>
      </c>
      <c r="B12" s="245" t="s">
        <v>9</v>
      </c>
      <c r="C12" s="249"/>
      <c r="D12" s="85"/>
      <c r="E12" s="84"/>
      <c r="F12" s="242"/>
      <c r="G12" s="249"/>
      <c r="H12" s="85"/>
      <c r="I12" s="84"/>
      <c r="J12" s="242"/>
      <c r="K12" s="249"/>
      <c r="L12" s="85"/>
      <c r="M12" s="84"/>
      <c r="N12" s="242"/>
    </row>
    <row r="13" spans="1:16" ht="24.95" customHeight="1" x14ac:dyDescent="0.2">
      <c r="A13" s="304">
        <v>121</v>
      </c>
      <c r="B13" s="245" t="s">
        <v>10</v>
      </c>
      <c r="C13" s="249">
        <f t="shared" si="0"/>
        <v>50</v>
      </c>
      <c r="D13" s="85">
        <f t="shared" si="1"/>
        <v>19008.8</v>
      </c>
      <c r="E13" s="84">
        <f t="shared" si="2"/>
        <v>287</v>
      </c>
      <c r="F13" s="242">
        <f>D13/E13</f>
        <v>66.232752613240422</v>
      </c>
      <c r="G13" s="249">
        <v>26</v>
      </c>
      <c r="H13" s="85">
        <v>11609.93</v>
      </c>
      <c r="I13" s="84">
        <v>155</v>
      </c>
      <c r="J13" s="242">
        <f>H13/I13</f>
        <v>74.902774193548396</v>
      </c>
      <c r="K13" s="249">
        <v>24</v>
      </c>
      <c r="L13" s="85">
        <v>7398.87</v>
      </c>
      <c r="M13" s="84">
        <v>132</v>
      </c>
      <c r="N13" s="242">
        <f>L13/M13</f>
        <v>56.052045454545457</v>
      </c>
    </row>
    <row r="14" spans="1:16" ht="24.95" customHeight="1" x14ac:dyDescent="0.2">
      <c r="A14" s="304">
        <v>122</v>
      </c>
      <c r="B14" s="245" t="s">
        <v>11</v>
      </c>
      <c r="C14" s="249"/>
      <c r="D14" s="85"/>
      <c r="E14" s="84"/>
      <c r="F14" s="242"/>
      <c r="G14" s="249"/>
      <c r="H14" s="85"/>
      <c r="I14" s="84"/>
      <c r="J14" s="242"/>
      <c r="K14" s="249"/>
      <c r="L14" s="85"/>
      <c r="M14" s="84"/>
      <c r="N14" s="242"/>
    </row>
    <row r="15" spans="1:16" ht="24.95" customHeight="1" x14ac:dyDescent="0.2">
      <c r="A15" s="304">
        <v>123</v>
      </c>
      <c r="B15" s="245" t="s">
        <v>12</v>
      </c>
      <c r="C15" s="249">
        <f t="shared" si="0"/>
        <v>504</v>
      </c>
      <c r="D15" s="85">
        <f t="shared" si="1"/>
        <v>486381.13</v>
      </c>
      <c r="E15" s="84">
        <f t="shared" si="2"/>
        <v>7914</v>
      </c>
      <c r="F15" s="242">
        <f>D15/E15</f>
        <v>61.458318170331061</v>
      </c>
      <c r="G15" s="249">
        <v>330</v>
      </c>
      <c r="H15" s="85">
        <v>304838.92</v>
      </c>
      <c r="I15" s="84">
        <v>5125</v>
      </c>
      <c r="J15" s="242">
        <f>H15/I15</f>
        <v>59.480764878048774</v>
      </c>
      <c r="K15" s="249">
        <v>174</v>
      </c>
      <c r="L15" s="85">
        <v>181542.21</v>
      </c>
      <c r="M15" s="84">
        <v>2789</v>
      </c>
      <c r="N15" s="242">
        <f>L15/M15</f>
        <v>65.092223019003228</v>
      </c>
    </row>
    <row r="16" spans="1:16" ht="24.95" customHeight="1" x14ac:dyDescent="0.2">
      <c r="A16" s="304">
        <v>124</v>
      </c>
      <c r="B16" s="245" t="s">
        <v>13</v>
      </c>
      <c r="C16" s="249"/>
      <c r="D16" s="85"/>
      <c r="E16" s="84"/>
      <c r="F16" s="242"/>
      <c r="G16" s="249"/>
      <c r="H16" s="85"/>
      <c r="I16" s="84"/>
      <c r="J16" s="242"/>
      <c r="K16" s="249"/>
      <c r="L16" s="85"/>
      <c r="M16" s="84"/>
      <c r="N16" s="242"/>
    </row>
    <row r="17" spans="1:14" ht="15" customHeight="1" x14ac:dyDescent="0.2">
      <c r="A17" s="304">
        <v>131</v>
      </c>
      <c r="B17" s="245" t="s">
        <v>14</v>
      </c>
      <c r="C17" s="249">
        <f t="shared" si="0"/>
        <v>2353</v>
      </c>
      <c r="D17" s="85">
        <f t="shared" si="1"/>
        <v>2536103.6</v>
      </c>
      <c r="E17" s="84">
        <f t="shared" si="2"/>
        <v>37679</v>
      </c>
      <c r="F17" s="242">
        <f>D17/E17</f>
        <v>67.308145120624218</v>
      </c>
      <c r="G17" s="249">
        <v>1431</v>
      </c>
      <c r="H17" s="85">
        <v>1542271.92</v>
      </c>
      <c r="I17" s="84">
        <v>22556</v>
      </c>
      <c r="J17" s="242">
        <f>H17/I17</f>
        <v>68.375240290831698</v>
      </c>
      <c r="K17" s="249">
        <v>922</v>
      </c>
      <c r="L17" s="85">
        <v>993831.68</v>
      </c>
      <c r="M17" s="84">
        <v>15123</v>
      </c>
      <c r="N17" s="242">
        <f>L17/M17</f>
        <v>65.71656946373075</v>
      </c>
    </row>
    <row r="18" spans="1:14" ht="15" customHeight="1" x14ac:dyDescent="0.2">
      <c r="A18" s="304">
        <v>132</v>
      </c>
      <c r="B18" s="245" t="s">
        <v>15</v>
      </c>
      <c r="C18" s="249"/>
      <c r="D18" s="85"/>
      <c r="E18" s="84"/>
      <c r="F18" s="242"/>
      <c r="G18" s="249"/>
      <c r="H18" s="85"/>
      <c r="I18" s="84"/>
      <c r="J18" s="242"/>
      <c r="K18" s="249"/>
      <c r="L18" s="85"/>
      <c r="M18" s="84"/>
      <c r="N18" s="242"/>
    </row>
    <row r="19" spans="1:14" ht="15" customHeight="1" x14ac:dyDescent="0.2">
      <c r="A19" s="304">
        <v>133</v>
      </c>
      <c r="B19" s="245" t="s">
        <v>16</v>
      </c>
      <c r="C19" s="249">
        <f t="shared" si="0"/>
        <v>24</v>
      </c>
      <c r="D19" s="85">
        <f t="shared" si="1"/>
        <v>29337.300000000003</v>
      </c>
      <c r="E19" s="84">
        <f t="shared" si="2"/>
        <v>428</v>
      </c>
      <c r="F19" s="242">
        <f>D19/E19</f>
        <v>68.545093457943935</v>
      </c>
      <c r="G19" s="249">
        <v>16</v>
      </c>
      <c r="H19" s="85">
        <v>15645.62</v>
      </c>
      <c r="I19" s="84">
        <v>276</v>
      </c>
      <c r="J19" s="242">
        <f>H19/I19</f>
        <v>56.687028985507247</v>
      </c>
      <c r="K19" s="249">
        <v>8</v>
      </c>
      <c r="L19" s="85">
        <v>13691.68</v>
      </c>
      <c r="M19" s="84">
        <v>152</v>
      </c>
      <c r="N19" s="242">
        <f>L19/M19</f>
        <v>90.076842105263154</v>
      </c>
    </row>
    <row r="20" spans="1:14" ht="15" customHeight="1" x14ac:dyDescent="0.2">
      <c r="A20" s="304">
        <v>134</v>
      </c>
      <c r="B20" s="245" t="s">
        <v>17</v>
      </c>
      <c r="C20" s="249">
        <f t="shared" si="0"/>
        <v>1571</v>
      </c>
      <c r="D20" s="85">
        <f t="shared" si="1"/>
        <v>1626597.3900000001</v>
      </c>
      <c r="E20" s="84">
        <f t="shared" si="2"/>
        <v>24675</v>
      </c>
      <c r="F20" s="242">
        <f>D20/E20</f>
        <v>65.920866869300923</v>
      </c>
      <c r="G20" s="249">
        <v>977</v>
      </c>
      <c r="H20" s="85">
        <v>983796.29</v>
      </c>
      <c r="I20" s="84">
        <v>15306</v>
      </c>
      <c r="J20" s="242">
        <f>H20/I20</f>
        <v>64.275205148307862</v>
      </c>
      <c r="K20" s="249">
        <v>594</v>
      </c>
      <c r="L20" s="85">
        <v>642801.1</v>
      </c>
      <c r="M20" s="84">
        <v>9369</v>
      </c>
      <c r="N20" s="242">
        <f>L20/M20</f>
        <v>68.609360657487457</v>
      </c>
    </row>
    <row r="21" spans="1:14" ht="14.1" customHeight="1" x14ac:dyDescent="0.2">
      <c r="A21" s="304">
        <v>141</v>
      </c>
      <c r="B21" s="246" t="s">
        <v>18</v>
      </c>
      <c r="C21" s="249"/>
      <c r="D21" s="85"/>
      <c r="E21" s="84"/>
      <c r="F21" s="242"/>
      <c r="G21" s="249"/>
      <c r="H21" s="85"/>
      <c r="I21" s="84"/>
      <c r="J21" s="242"/>
      <c r="K21" s="249"/>
      <c r="L21" s="85"/>
      <c r="M21" s="84"/>
      <c r="N21" s="242"/>
    </row>
    <row r="22" spans="1:14" ht="14.1" customHeight="1" x14ac:dyDescent="0.2">
      <c r="A22" s="304">
        <v>142</v>
      </c>
      <c r="B22" s="245" t="s">
        <v>19</v>
      </c>
      <c r="C22" s="249"/>
      <c r="D22" s="85"/>
      <c r="E22" s="84"/>
      <c r="F22" s="242"/>
      <c r="G22" s="249"/>
      <c r="H22" s="85"/>
      <c r="I22" s="84"/>
      <c r="J22" s="242"/>
      <c r="K22" s="249"/>
      <c r="L22" s="85"/>
      <c r="M22" s="84"/>
      <c r="N22" s="242"/>
    </row>
    <row r="23" spans="1:14" ht="14.1" customHeight="1" x14ac:dyDescent="0.2">
      <c r="A23" s="304">
        <v>143</v>
      </c>
      <c r="B23" s="245" t="s">
        <v>20</v>
      </c>
      <c r="C23" s="249"/>
      <c r="D23" s="85"/>
      <c r="E23" s="84"/>
      <c r="F23" s="242"/>
      <c r="G23" s="249"/>
      <c r="H23" s="85"/>
      <c r="I23" s="84"/>
      <c r="J23" s="242"/>
      <c r="K23" s="249"/>
      <c r="L23" s="85"/>
      <c r="M23" s="84"/>
      <c r="N23" s="242"/>
    </row>
    <row r="24" spans="1:14" ht="24.95" customHeight="1" x14ac:dyDescent="0.2">
      <c r="A24" s="304">
        <v>145</v>
      </c>
      <c r="B24" s="245" t="s">
        <v>21</v>
      </c>
      <c r="C24" s="249"/>
      <c r="D24" s="85"/>
      <c r="E24" s="84"/>
      <c r="F24" s="242"/>
      <c r="G24" s="249"/>
      <c r="H24" s="85"/>
      <c r="I24" s="84"/>
      <c r="J24" s="242"/>
      <c r="K24" s="249"/>
      <c r="L24" s="85"/>
      <c r="M24" s="84"/>
      <c r="N24" s="242"/>
    </row>
    <row r="25" spans="1:14" ht="15" customHeight="1" x14ac:dyDescent="0.2">
      <c r="A25" s="304">
        <v>211</v>
      </c>
      <c r="B25" s="245" t="s">
        <v>262</v>
      </c>
      <c r="C25" s="249">
        <f t="shared" si="0"/>
        <v>1121</v>
      </c>
      <c r="D25" s="85">
        <f t="shared" si="1"/>
        <v>1323500.3599999999</v>
      </c>
      <c r="E25" s="84">
        <f t="shared" si="2"/>
        <v>18783</v>
      </c>
      <c r="F25" s="242">
        <f>D25/E25</f>
        <v>70.462671564712764</v>
      </c>
      <c r="G25" s="249">
        <v>706</v>
      </c>
      <c r="H25" s="85">
        <v>838564.63</v>
      </c>
      <c r="I25" s="84">
        <v>11826</v>
      </c>
      <c r="J25" s="242">
        <f>H25/I25</f>
        <v>70.908559952646712</v>
      </c>
      <c r="K25" s="249">
        <v>415</v>
      </c>
      <c r="L25" s="85">
        <v>484935.73</v>
      </c>
      <c r="M25" s="84">
        <v>6957</v>
      </c>
      <c r="N25" s="242">
        <f>L25/M25</f>
        <v>69.704718988069573</v>
      </c>
    </row>
    <row r="26" spans="1:14" ht="15" customHeight="1" x14ac:dyDescent="0.2">
      <c r="A26" s="304">
        <v>212</v>
      </c>
      <c r="B26" s="245" t="s">
        <v>263</v>
      </c>
      <c r="C26" s="249">
        <f t="shared" si="0"/>
        <v>8</v>
      </c>
      <c r="D26" s="85">
        <f t="shared" si="1"/>
        <v>9022.7199999999993</v>
      </c>
      <c r="E26" s="84">
        <f t="shared" si="2"/>
        <v>143</v>
      </c>
      <c r="F26" s="242">
        <f>D26/E26</f>
        <v>63.095944055944052</v>
      </c>
      <c r="G26" s="249">
        <v>4</v>
      </c>
      <c r="H26" s="85">
        <v>5212.8999999999996</v>
      </c>
      <c r="I26" s="84">
        <v>92</v>
      </c>
      <c r="J26" s="242">
        <f>H26/I26</f>
        <v>56.661956521739128</v>
      </c>
      <c r="K26" s="249">
        <v>4</v>
      </c>
      <c r="L26" s="85">
        <v>3809.82</v>
      </c>
      <c r="M26" s="84">
        <v>51</v>
      </c>
      <c r="N26" s="242">
        <f>L26/M26</f>
        <v>74.702352941176471</v>
      </c>
    </row>
    <row r="27" spans="1:14" ht="24.95" customHeight="1" x14ac:dyDescent="0.2">
      <c r="A27" s="304">
        <v>214</v>
      </c>
      <c r="B27" s="245" t="s">
        <v>264</v>
      </c>
      <c r="C27" s="249"/>
      <c r="D27" s="85"/>
      <c r="E27" s="84"/>
      <c r="F27" s="242"/>
      <c r="G27" s="249"/>
      <c r="H27" s="85"/>
      <c r="I27" s="84"/>
      <c r="J27" s="242"/>
      <c r="K27" s="249"/>
      <c r="L27" s="85"/>
      <c r="M27" s="84"/>
      <c r="N27" s="242"/>
    </row>
    <row r="28" spans="1:14" ht="24.95" customHeight="1" x14ac:dyDescent="0.2">
      <c r="A28" s="304">
        <v>221</v>
      </c>
      <c r="B28" s="245" t="s">
        <v>63</v>
      </c>
      <c r="C28" s="249"/>
      <c r="D28" s="85"/>
      <c r="E28" s="84"/>
      <c r="F28" s="242"/>
      <c r="G28" s="249"/>
      <c r="H28" s="85"/>
      <c r="I28" s="84"/>
      <c r="J28" s="242"/>
      <c r="K28" s="249"/>
      <c r="L28" s="85"/>
      <c r="M28" s="84"/>
      <c r="N28" s="242"/>
    </row>
    <row r="29" spans="1:14" ht="24.95" customHeight="1" x14ac:dyDescent="0.2">
      <c r="A29" s="304">
        <v>222</v>
      </c>
      <c r="B29" s="245" t="s">
        <v>265</v>
      </c>
      <c r="C29" s="249"/>
      <c r="D29" s="85"/>
      <c r="E29" s="84"/>
      <c r="F29" s="242"/>
      <c r="G29" s="249"/>
      <c r="H29" s="85"/>
      <c r="I29" s="84"/>
      <c r="J29" s="242"/>
      <c r="K29" s="249"/>
      <c r="L29" s="85"/>
      <c r="M29" s="84"/>
      <c r="N29" s="242"/>
    </row>
    <row r="30" spans="1:14" ht="15" customHeight="1" x14ac:dyDescent="0.2">
      <c r="A30" s="304">
        <v>232</v>
      </c>
      <c r="B30" s="245" t="s">
        <v>266</v>
      </c>
      <c r="C30" s="249">
        <f t="shared" si="0"/>
        <v>11</v>
      </c>
      <c r="D30" s="85">
        <f t="shared" si="1"/>
        <v>2744.3399999999997</v>
      </c>
      <c r="E30" s="84">
        <f t="shared" si="2"/>
        <v>45</v>
      </c>
      <c r="F30" s="242">
        <f>D30/E30</f>
        <v>60.98533333333333</v>
      </c>
      <c r="G30" s="249">
        <v>1</v>
      </c>
      <c r="H30" s="85">
        <v>172.16</v>
      </c>
      <c r="I30" s="84">
        <v>4</v>
      </c>
      <c r="J30" s="242">
        <f>H30/I30</f>
        <v>43.04</v>
      </c>
      <c r="K30" s="249">
        <v>10</v>
      </c>
      <c r="L30" s="85">
        <v>2572.1799999999998</v>
      </c>
      <c r="M30" s="84">
        <v>41</v>
      </c>
      <c r="N30" s="242">
        <f>L30/M30</f>
        <v>62.736097560975608</v>
      </c>
    </row>
    <row r="31" spans="1:14" ht="24.95" customHeight="1" x14ac:dyDescent="0.2">
      <c r="A31" s="304">
        <v>233</v>
      </c>
      <c r="B31" s="245" t="s">
        <v>267</v>
      </c>
      <c r="C31" s="249"/>
      <c r="D31" s="85"/>
      <c r="E31" s="84"/>
      <c r="F31" s="242"/>
      <c r="G31" s="249"/>
      <c r="H31" s="85"/>
      <c r="I31" s="84"/>
      <c r="J31" s="242"/>
      <c r="K31" s="249"/>
      <c r="L31" s="85"/>
      <c r="M31" s="84"/>
      <c r="N31" s="242"/>
    </row>
    <row r="32" spans="1:14" ht="24.95" customHeight="1" x14ac:dyDescent="0.2">
      <c r="A32" s="304">
        <v>234</v>
      </c>
      <c r="B32" s="245" t="s">
        <v>22</v>
      </c>
      <c r="C32" s="249">
        <f t="shared" si="0"/>
        <v>2</v>
      </c>
      <c r="D32" s="85">
        <f t="shared" si="1"/>
        <v>377.4</v>
      </c>
      <c r="E32" s="84">
        <f t="shared" si="2"/>
        <v>12</v>
      </c>
      <c r="F32" s="242">
        <f>D32/E32</f>
        <v>31.45</v>
      </c>
      <c r="G32" s="249">
        <v>2</v>
      </c>
      <c r="H32" s="85">
        <v>377.4</v>
      </c>
      <c r="I32" s="84">
        <v>12</v>
      </c>
      <c r="J32" s="242">
        <f>H32/I32</f>
        <v>31.45</v>
      </c>
      <c r="K32" s="249"/>
      <c r="L32" s="85"/>
      <c r="M32" s="84"/>
      <c r="N32" s="242"/>
    </row>
    <row r="33" spans="1:14" ht="14.1" customHeight="1" x14ac:dyDescent="0.2">
      <c r="A33" s="304">
        <v>242</v>
      </c>
      <c r="B33" s="245" t="s">
        <v>23</v>
      </c>
      <c r="C33" s="249"/>
      <c r="D33" s="85"/>
      <c r="E33" s="84"/>
      <c r="F33" s="242"/>
      <c r="G33" s="249"/>
      <c r="H33" s="85"/>
      <c r="I33" s="84"/>
      <c r="J33" s="242"/>
      <c r="K33" s="249"/>
      <c r="L33" s="85"/>
      <c r="M33" s="84"/>
      <c r="N33" s="242"/>
    </row>
    <row r="34" spans="1:14" ht="24.95" customHeight="1" x14ac:dyDescent="0.2">
      <c r="A34" s="304">
        <v>251</v>
      </c>
      <c r="B34" s="245" t="s">
        <v>63</v>
      </c>
      <c r="C34" s="249">
        <f t="shared" si="0"/>
        <v>1</v>
      </c>
      <c r="D34" s="85">
        <f t="shared" si="1"/>
        <v>1480.65</v>
      </c>
      <c r="E34" s="84">
        <f t="shared" si="2"/>
        <v>10</v>
      </c>
      <c r="F34" s="242">
        <f>D34/E34</f>
        <v>148.065</v>
      </c>
      <c r="G34" s="249">
        <v>1</v>
      </c>
      <c r="H34" s="85">
        <v>1480.65</v>
      </c>
      <c r="I34" s="84">
        <v>10</v>
      </c>
      <c r="J34" s="242">
        <f>H34/I34</f>
        <v>148.065</v>
      </c>
      <c r="K34" s="249"/>
      <c r="L34" s="85"/>
      <c r="M34" s="84"/>
      <c r="N34" s="242"/>
    </row>
    <row r="35" spans="1:14" ht="24.95" customHeight="1" x14ac:dyDescent="0.2">
      <c r="A35" s="304">
        <v>252</v>
      </c>
      <c r="B35" s="245" t="s">
        <v>268</v>
      </c>
      <c r="C35" s="249">
        <f t="shared" si="0"/>
        <v>5</v>
      </c>
      <c r="D35" s="85">
        <f t="shared" si="1"/>
        <v>1093.3799999999999</v>
      </c>
      <c r="E35" s="84">
        <f t="shared" si="2"/>
        <v>21</v>
      </c>
      <c r="F35" s="242">
        <f>D35/E35</f>
        <v>52.065714285714279</v>
      </c>
      <c r="G35" s="249">
        <v>3</v>
      </c>
      <c r="H35" s="85">
        <v>593.54</v>
      </c>
      <c r="I35" s="84">
        <v>14</v>
      </c>
      <c r="J35" s="242">
        <f>H35/I35</f>
        <v>42.395714285714284</v>
      </c>
      <c r="K35" s="249">
        <v>2</v>
      </c>
      <c r="L35" s="85">
        <v>499.84</v>
      </c>
      <c r="M35" s="84">
        <v>7</v>
      </c>
      <c r="N35" s="242">
        <f>L35/M35</f>
        <v>71.405714285714282</v>
      </c>
    </row>
    <row r="36" spans="1:14" ht="24.95" customHeight="1" x14ac:dyDescent="0.2">
      <c r="A36" s="304">
        <v>253</v>
      </c>
      <c r="B36" s="245" t="s">
        <v>269</v>
      </c>
      <c r="C36" s="249"/>
      <c r="D36" s="85"/>
      <c r="E36" s="84"/>
      <c r="F36" s="242"/>
      <c r="G36" s="249"/>
      <c r="H36" s="85"/>
      <c r="I36" s="84"/>
      <c r="J36" s="242"/>
      <c r="K36" s="249"/>
      <c r="L36" s="85"/>
      <c r="M36" s="84"/>
      <c r="N36" s="242"/>
    </row>
    <row r="37" spans="1:14" ht="14.1" customHeight="1" x14ac:dyDescent="0.2">
      <c r="A37" s="304">
        <v>310</v>
      </c>
      <c r="B37" s="245" t="s">
        <v>24</v>
      </c>
      <c r="C37" s="249"/>
      <c r="D37" s="85"/>
      <c r="E37" s="84"/>
      <c r="F37" s="242"/>
      <c r="G37" s="249"/>
      <c r="H37" s="85"/>
      <c r="I37" s="84"/>
      <c r="J37" s="242"/>
      <c r="K37" s="249"/>
      <c r="L37" s="85"/>
      <c r="M37" s="84"/>
      <c r="N37" s="242"/>
    </row>
    <row r="38" spans="1:14" ht="24.95" customHeight="1" x14ac:dyDescent="0.2">
      <c r="A38" s="304">
        <v>320</v>
      </c>
      <c r="B38" s="245" t="s">
        <v>25</v>
      </c>
      <c r="C38" s="249"/>
      <c r="D38" s="85"/>
      <c r="E38" s="84"/>
      <c r="F38" s="242"/>
      <c r="G38" s="249"/>
      <c r="H38" s="85"/>
      <c r="I38" s="84"/>
      <c r="J38" s="242"/>
      <c r="K38" s="249"/>
      <c r="L38" s="85"/>
      <c r="M38" s="84"/>
      <c r="N38" s="242"/>
    </row>
    <row r="39" spans="1:14" ht="14.1" customHeight="1" x14ac:dyDescent="0.2">
      <c r="A39" s="304">
        <v>331</v>
      </c>
      <c r="B39" s="245" t="s">
        <v>26</v>
      </c>
      <c r="C39" s="249"/>
      <c r="D39" s="85"/>
      <c r="E39" s="84"/>
      <c r="F39" s="242"/>
      <c r="G39" s="249"/>
      <c r="H39" s="85"/>
      <c r="I39" s="84"/>
      <c r="J39" s="242"/>
      <c r="K39" s="249"/>
      <c r="L39" s="85"/>
      <c r="M39" s="84"/>
      <c r="N39" s="242"/>
    </row>
    <row r="40" spans="1:14" ht="14.1" customHeight="1" x14ac:dyDescent="0.2">
      <c r="A40" s="304">
        <v>332</v>
      </c>
      <c r="B40" s="245" t="s">
        <v>27</v>
      </c>
      <c r="C40" s="249"/>
      <c r="D40" s="85"/>
      <c r="E40" s="84"/>
      <c r="F40" s="242"/>
      <c r="G40" s="249"/>
      <c r="H40" s="85"/>
      <c r="I40" s="84"/>
      <c r="J40" s="242"/>
      <c r="K40" s="249"/>
      <c r="L40" s="85"/>
      <c r="M40" s="84"/>
      <c r="N40" s="242"/>
    </row>
    <row r="41" spans="1:14" ht="14.1" customHeight="1" x14ac:dyDescent="0.2">
      <c r="A41" s="304">
        <v>333</v>
      </c>
      <c r="B41" s="245" t="s">
        <v>28</v>
      </c>
      <c r="C41" s="249"/>
      <c r="D41" s="85"/>
      <c r="E41" s="84"/>
      <c r="F41" s="242"/>
      <c r="G41" s="249"/>
      <c r="H41" s="85"/>
      <c r="I41" s="84"/>
      <c r="J41" s="242"/>
      <c r="K41" s="249"/>
      <c r="L41" s="85"/>
      <c r="M41" s="84"/>
      <c r="N41" s="242"/>
    </row>
    <row r="42" spans="1:14" ht="14.1" customHeight="1" x14ac:dyDescent="0.2">
      <c r="A42" s="304">
        <v>334</v>
      </c>
      <c r="B42" s="245" t="s">
        <v>29</v>
      </c>
      <c r="C42" s="249"/>
      <c r="D42" s="85"/>
      <c r="E42" s="84"/>
      <c r="F42" s="242"/>
      <c r="G42" s="249"/>
      <c r="H42" s="85"/>
      <c r="I42" s="84"/>
      <c r="J42" s="242"/>
      <c r="K42" s="249"/>
      <c r="L42" s="85"/>
      <c r="M42" s="84"/>
      <c r="N42" s="242"/>
    </row>
    <row r="43" spans="1:14" ht="14.1" customHeight="1" x14ac:dyDescent="0.2">
      <c r="A43" s="304">
        <v>340</v>
      </c>
      <c r="B43" s="245" t="s">
        <v>30</v>
      </c>
      <c r="C43" s="249"/>
      <c r="D43" s="85"/>
      <c r="E43" s="84"/>
      <c r="F43" s="242"/>
      <c r="G43" s="249"/>
      <c r="H43" s="85"/>
      <c r="I43" s="84"/>
      <c r="J43" s="242"/>
      <c r="K43" s="249"/>
      <c r="L43" s="85"/>
      <c r="M43" s="84"/>
      <c r="N43" s="242"/>
    </row>
    <row r="44" spans="1:14" ht="14.1" customHeight="1" x14ac:dyDescent="0.2">
      <c r="A44" s="304">
        <v>351</v>
      </c>
      <c r="B44" s="245" t="s">
        <v>31</v>
      </c>
      <c r="C44" s="249"/>
      <c r="D44" s="85"/>
      <c r="E44" s="84"/>
      <c r="F44" s="242"/>
      <c r="G44" s="249"/>
      <c r="H44" s="85"/>
      <c r="I44" s="84"/>
      <c r="J44" s="242"/>
      <c r="K44" s="249"/>
      <c r="L44" s="85"/>
      <c r="M44" s="84"/>
      <c r="N44" s="242"/>
    </row>
    <row r="45" spans="1:14" ht="14.1" customHeight="1" x14ac:dyDescent="0.2">
      <c r="A45" s="304">
        <v>411</v>
      </c>
      <c r="B45" s="245" t="s">
        <v>32</v>
      </c>
      <c r="C45" s="249"/>
      <c r="D45" s="85"/>
      <c r="E45" s="84"/>
      <c r="F45" s="242"/>
      <c r="G45" s="249"/>
      <c r="H45" s="85"/>
      <c r="I45" s="84"/>
      <c r="J45" s="242"/>
      <c r="K45" s="249"/>
      <c r="L45" s="85"/>
      <c r="M45" s="84"/>
      <c r="N45" s="242"/>
    </row>
    <row r="46" spans="1:14" ht="24.95" customHeight="1" x14ac:dyDescent="0.2">
      <c r="A46" s="304">
        <v>911</v>
      </c>
      <c r="B46" s="245" t="s">
        <v>270</v>
      </c>
      <c r="C46" s="249">
        <f t="shared" si="0"/>
        <v>331</v>
      </c>
      <c r="D46" s="85">
        <f t="shared" si="1"/>
        <v>434824.03</v>
      </c>
      <c r="E46" s="84">
        <f t="shared" si="2"/>
        <v>4861</v>
      </c>
      <c r="F46" s="242">
        <f>D46/E46</f>
        <v>89.451559349928004</v>
      </c>
      <c r="G46" s="249">
        <v>236</v>
      </c>
      <c r="H46" s="85">
        <v>329309.53000000003</v>
      </c>
      <c r="I46" s="84">
        <v>3560</v>
      </c>
      <c r="J46" s="242">
        <f>H46/I46</f>
        <v>92.502676966292142</v>
      </c>
      <c r="K46" s="249">
        <v>95</v>
      </c>
      <c r="L46" s="85">
        <v>105514.5</v>
      </c>
      <c r="M46" s="84">
        <v>1301</v>
      </c>
      <c r="N46" s="242">
        <f>L46/M46</f>
        <v>81.102613374327447</v>
      </c>
    </row>
    <row r="47" spans="1:14" ht="20.100000000000001" customHeight="1" x14ac:dyDescent="0.2">
      <c r="A47" s="305"/>
      <c r="B47" s="247" t="s">
        <v>5</v>
      </c>
      <c r="C47" s="250">
        <f>SUM(C9:C46)</f>
        <v>6778</v>
      </c>
      <c r="D47" s="135">
        <f>SUM(D9:D46)</f>
        <v>6771276.6100000003</v>
      </c>
      <c r="E47" s="134">
        <f>SUM(E9:E46)</f>
        <v>99033</v>
      </c>
      <c r="F47" s="251">
        <f>D47/E47</f>
        <v>68.37394212030334</v>
      </c>
      <c r="G47" s="250">
        <f>SUM(G9:G46)</f>
        <v>4171</v>
      </c>
      <c r="H47" s="135">
        <f>SUM(H9:H46)</f>
        <v>4210604.21</v>
      </c>
      <c r="I47" s="134">
        <f>SUM(I9:I46)</f>
        <v>61304</v>
      </c>
      <c r="J47" s="251">
        <f>H47/I47</f>
        <v>68.684004469528901</v>
      </c>
      <c r="K47" s="250">
        <f>SUM(K9:K46)</f>
        <v>2607</v>
      </c>
      <c r="L47" s="135">
        <f>SUM(L9:L46)</f>
        <v>2560672.4</v>
      </c>
      <c r="M47" s="134">
        <f>SUM(M9:M46)</f>
        <v>37729</v>
      </c>
      <c r="N47" s="251">
        <f>L47/M47</f>
        <v>67.870137029870918</v>
      </c>
    </row>
    <row r="48" spans="1:14" x14ac:dyDescent="0.2">
      <c r="D48" s="108"/>
      <c r="F48" s="105"/>
    </row>
    <row r="49" spans="3:6" x14ac:dyDescent="0.2">
      <c r="C49" s="7"/>
      <c r="D49" s="7"/>
      <c r="E49" s="7"/>
      <c r="F49" s="105"/>
    </row>
    <row r="50" spans="3:6" x14ac:dyDescent="0.2">
      <c r="C50" s="7"/>
      <c r="D50" s="7"/>
      <c r="E50" s="7"/>
    </row>
  </sheetData>
  <mergeCells count="6">
    <mergeCell ref="A6:B7"/>
    <mergeCell ref="C6:F6"/>
    <mergeCell ref="G6:J6"/>
    <mergeCell ref="K6:N6"/>
    <mergeCell ref="A3:F3"/>
    <mergeCell ref="A4:J4"/>
  </mergeCells>
  <phoneticPr fontId="0" type="noConversion"/>
  <hyperlinks>
    <hyperlink ref="A1" location="Съдържание!Print_Area" display="към съдържанието" xr:uid="{00000000-0004-0000-2300-000000000000}"/>
  </hyperlinks>
  <printOptions horizontalCentered="1" verticalCentered="1"/>
  <pageMargins left="0.39370078740157483" right="0.39370078740157483" top="0.39370078740157483" bottom="0.39370078740157483" header="0" footer="0"/>
  <pageSetup paperSize="9" scale="60"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Q18"/>
  <sheetViews>
    <sheetView zoomScaleNormal="100" zoomScaleSheetLayoutView="95" workbookViewId="0">
      <selection activeCell="F15" sqref="F15"/>
    </sheetView>
  </sheetViews>
  <sheetFormatPr defaultRowHeight="12.75" x14ac:dyDescent="0.2"/>
  <cols>
    <col min="1" max="2" width="25.7109375" customWidth="1"/>
    <col min="3" max="9" width="15.7109375" customWidth="1"/>
    <col min="10" max="10" width="11.7109375" style="11" customWidth="1"/>
    <col min="14" max="14" width="12.5703125" customWidth="1"/>
  </cols>
  <sheetData>
    <row r="1" spans="1:17" s="5" customFormat="1" x14ac:dyDescent="0.2">
      <c r="A1" s="159" t="s">
        <v>64</v>
      </c>
      <c r="B1" s="70"/>
      <c r="C1" s="70"/>
      <c r="D1" s="70"/>
      <c r="E1" s="70"/>
      <c r="F1" s="70"/>
      <c r="G1" s="70"/>
      <c r="H1" s="70"/>
      <c r="I1" s="90"/>
      <c r="J1" s="117"/>
      <c r="K1" s="117"/>
    </row>
    <row r="2" spans="1:17" s="5" customFormat="1" x14ac:dyDescent="0.2">
      <c r="A2" s="159"/>
      <c r="B2" s="70"/>
      <c r="C2" s="70"/>
      <c r="D2" s="70"/>
      <c r="E2" s="70"/>
      <c r="F2" s="70"/>
      <c r="G2" s="70"/>
      <c r="H2" s="70"/>
      <c r="I2" s="90"/>
      <c r="J2" s="117"/>
      <c r="K2" s="117"/>
    </row>
    <row r="3" spans="1:17" s="5" customFormat="1" ht="15" customHeight="1" x14ac:dyDescent="0.2">
      <c r="A3" s="351" t="s">
        <v>337</v>
      </c>
      <c r="B3" s="352"/>
      <c r="C3" s="352"/>
      <c r="D3" s="352"/>
      <c r="E3" s="352"/>
      <c r="F3" s="352"/>
      <c r="G3" s="271"/>
      <c r="H3" s="271"/>
      <c r="I3" s="90"/>
      <c r="J3" s="117"/>
      <c r="K3" s="117"/>
    </row>
    <row r="4" spans="1:17" ht="15" customHeight="1" x14ac:dyDescent="0.2">
      <c r="A4" s="378" t="s">
        <v>397</v>
      </c>
      <c r="B4" s="378"/>
      <c r="C4" s="378"/>
      <c r="D4" s="378"/>
      <c r="E4" s="378"/>
      <c r="F4" s="378"/>
      <c r="G4" s="378"/>
      <c r="H4" s="378"/>
      <c r="I4" s="378"/>
      <c r="J4" s="378"/>
      <c r="K4" s="378"/>
      <c r="L4" s="378"/>
      <c r="M4" s="378"/>
      <c r="N4" s="378"/>
      <c r="O4" s="378"/>
      <c r="P4" s="378"/>
      <c r="Q4" s="5"/>
    </row>
    <row r="5" spans="1:17" ht="15" customHeight="1" x14ac:dyDescent="0.2">
      <c r="A5" s="166"/>
      <c r="B5" s="66"/>
      <c r="C5" s="205"/>
      <c r="D5" s="66"/>
      <c r="E5" s="66"/>
      <c r="F5" s="66"/>
      <c r="G5" s="66"/>
      <c r="H5" s="66"/>
      <c r="I5" s="206"/>
      <c r="N5" s="116"/>
      <c r="O5" s="116"/>
      <c r="Q5" s="5"/>
    </row>
    <row r="6" spans="1:17" ht="30" customHeight="1" x14ac:dyDescent="0.2">
      <c r="A6" s="138" t="s">
        <v>182</v>
      </c>
      <c r="B6" s="139" t="s">
        <v>171</v>
      </c>
      <c r="C6" s="138" t="s">
        <v>311</v>
      </c>
      <c r="D6" s="138" t="s">
        <v>312</v>
      </c>
      <c r="E6" s="138" t="s">
        <v>167</v>
      </c>
      <c r="F6" s="138" t="s">
        <v>168</v>
      </c>
      <c r="G6" s="138" t="s">
        <v>169</v>
      </c>
      <c r="H6" s="138" t="s">
        <v>170</v>
      </c>
      <c r="I6" s="128" t="s">
        <v>183</v>
      </c>
    </row>
    <row r="7" spans="1:17" ht="20.100000000000001" customHeight="1" x14ac:dyDescent="0.2">
      <c r="A7" s="128">
        <v>1</v>
      </c>
      <c r="B7" s="136">
        <v>2</v>
      </c>
      <c r="C7" s="128">
        <v>3</v>
      </c>
      <c r="D7" s="138">
        <v>4</v>
      </c>
      <c r="E7" s="128">
        <v>5</v>
      </c>
      <c r="F7" s="138">
        <v>6</v>
      </c>
      <c r="G7" s="138">
        <v>7</v>
      </c>
      <c r="H7" s="138">
        <v>8</v>
      </c>
      <c r="I7" s="208" t="s">
        <v>328</v>
      </c>
    </row>
    <row r="8" spans="1:17" ht="30" customHeight="1" x14ac:dyDescent="0.2">
      <c r="A8" s="398" t="s">
        <v>180</v>
      </c>
      <c r="B8" s="111" t="s">
        <v>80</v>
      </c>
      <c r="C8">
        <v>2</v>
      </c>
      <c r="D8">
        <v>65</v>
      </c>
      <c r="E8" s="207">
        <v>251</v>
      </c>
      <c r="F8">
        <v>774</v>
      </c>
      <c r="G8">
        <v>351</v>
      </c>
      <c r="H8">
        <v>839</v>
      </c>
      <c r="I8" s="72">
        <f>SUM(C8:H8)</f>
        <v>2282</v>
      </c>
    </row>
    <row r="9" spans="1:17" ht="30" customHeight="1" x14ac:dyDescent="0.2">
      <c r="A9" s="398"/>
      <c r="B9" s="111" t="s">
        <v>81</v>
      </c>
      <c r="C9">
        <v>15</v>
      </c>
      <c r="D9">
        <v>11</v>
      </c>
      <c r="E9" s="207">
        <v>93</v>
      </c>
      <c r="F9">
        <v>208</v>
      </c>
      <c r="G9">
        <v>4043</v>
      </c>
      <c r="H9">
        <v>126</v>
      </c>
      <c r="I9" s="72">
        <f>SUM(C9:H9)</f>
        <v>4496</v>
      </c>
    </row>
    <row r="10" spans="1:17" ht="20.100000000000001" customHeight="1" thickBot="1" x14ac:dyDescent="0.25">
      <c r="A10" s="399"/>
      <c r="B10" s="309" t="s">
        <v>5</v>
      </c>
      <c r="C10" s="72">
        <v>17</v>
      </c>
      <c r="D10" s="72">
        <v>76</v>
      </c>
      <c r="E10" s="72">
        <v>344</v>
      </c>
      <c r="F10" s="72">
        <v>982</v>
      </c>
      <c r="G10" s="72">
        <v>4394</v>
      </c>
      <c r="H10" s="72">
        <v>965</v>
      </c>
      <c r="I10" s="72">
        <f>SUM(I8:I9)</f>
        <v>6778</v>
      </c>
      <c r="J10" s="209"/>
    </row>
    <row r="11" spans="1:17" ht="30" customHeight="1" x14ac:dyDescent="0.2">
      <c r="A11" s="400" t="s">
        <v>246</v>
      </c>
      <c r="B11" s="112" t="s">
        <v>80</v>
      </c>
      <c r="C11" s="72">
        <v>73</v>
      </c>
      <c r="D11" s="72">
        <v>17</v>
      </c>
      <c r="E11" s="72">
        <v>14</v>
      </c>
      <c r="F11" s="72">
        <v>24</v>
      </c>
      <c r="G11" s="72">
        <v>9</v>
      </c>
      <c r="H11" s="72">
        <v>23</v>
      </c>
      <c r="I11" s="72">
        <f>I14-I8</f>
        <v>160</v>
      </c>
    </row>
    <row r="12" spans="1:17" ht="30" customHeight="1" x14ac:dyDescent="0.2">
      <c r="A12" s="398"/>
      <c r="B12" s="111" t="s">
        <v>81</v>
      </c>
      <c r="C12" s="72">
        <v>1</v>
      </c>
      <c r="D12" s="72">
        <v>0</v>
      </c>
      <c r="E12" s="72">
        <v>3</v>
      </c>
      <c r="F12" s="72">
        <v>3</v>
      </c>
      <c r="G12" s="72">
        <v>64</v>
      </c>
      <c r="H12" s="72">
        <v>1</v>
      </c>
      <c r="I12" s="72">
        <f>I15-I9</f>
        <v>72</v>
      </c>
    </row>
    <row r="13" spans="1:17" ht="20.100000000000001" customHeight="1" thickBot="1" x14ac:dyDescent="0.25">
      <c r="A13" s="399"/>
      <c r="B13" s="309" t="s">
        <v>5</v>
      </c>
      <c r="C13" s="72">
        <v>74</v>
      </c>
      <c r="D13" s="72">
        <v>17</v>
      </c>
      <c r="E13" s="72">
        <v>17</v>
      </c>
      <c r="F13" s="72">
        <v>27</v>
      </c>
      <c r="G13" s="72">
        <v>73</v>
      </c>
      <c r="H13" s="72">
        <v>24</v>
      </c>
      <c r="I13" s="72">
        <f>SUM(I11:I12)</f>
        <v>232</v>
      </c>
    </row>
    <row r="14" spans="1:17" ht="30" customHeight="1" x14ac:dyDescent="0.2">
      <c r="A14" s="401" t="s">
        <v>176</v>
      </c>
      <c r="B14" s="112" t="s">
        <v>80</v>
      </c>
      <c r="C14" s="72">
        <v>75</v>
      </c>
      <c r="D14" s="72">
        <v>82</v>
      </c>
      <c r="E14" s="72">
        <v>265</v>
      </c>
      <c r="F14" s="72">
        <v>798</v>
      </c>
      <c r="G14" s="72">
        <v>360</v>
      </c>
      <c r="H14" s="72">
        <v>862</v>
      </c>
      <c r="I14" s="72">
        <f>SUM(C14:H14)</f>
        <v>2442</v>
      </c>
    </row>
    <row r="15" spans="1:17" ht="30" customHeight="1" x14ac:dyDescent="0.2">
      <c r="A15" s="402"/>
      <c r="B15" s="111" t="s">
        <v>81</v>
      </c>
      <c r="C15" s="72">
        <v>16</v>
      </c>
      <c r="D15" s="72">
        <v>11</v>
      </c>
      <c r="E15" s="72">
        <v>96</v>
      </c>
      <c r="F15" s="72">
        <v>211</v>
      </c>
      <c r="G15" s="72">
        <v>4107</v>
      </c>
      <c r="H15" s="72">
        <v>127</v>
      </c>
      <c r="I15" s="72">
        <f>SUM(C15:H15)</f>
        <v>4568</v>
      </c>
      <c r="K15" s="1"/>
    </row>
    <row r="16" spans="1:17" ht="20.100000000000001" customHeight="1" x14ac:dyDescent="0.2">
      <c r="A16" s="403"/>
      <c r="B16" s="308" t="s">
        <v>346</v>
      </c>
      <c r="C16" s="137">
        <v>91</v>
      </c>
      <c r="D16" s="137">
        <v>93</v>
      </c>
      <c r="E16" s="137">
        <v>361</v>
      </c>
      <c r="F16" s="137">
        <v>1009</v>
      </c>
      <c r="G16" s="137">
        <v>4467</v>
      </c>
      <c r="H16" s="137">
        <v>989</v>
      </c>
      <c r="I16" s="137">
        <f>SUM(C16:H16)</f>
        <v>7010</v>
      </c>
      <c r="J16" s="209"/>
    </row>
    <row r="17" spans="1:9" ht="9.9499999999999993" customHeight="1" x14ac:dyDescent="0.2"/>
    <row r="18" spans="1:9" ht="30" customHeight="1" x14ac:dyDescent="0.2">
      <c r="A18" s="379" t="s">
        <v>341</v>
      </c>
      <c r="B18" s="379"/>
      <c r="C18" s="379"/>
      <c r="D18" s="379"/>
      <c r="E18" s="379"/>
      <c r="F18" s="379"/>
      <c r="G18" s="379"/>
      <c r="H18" s="379"/>
      <c r="I18" s="379"/>
    </row>
  </sheetData>
  <mergeCells count="6">
    <mergeCell ref="A3:F3"/>
    <mergeCell ref="A18:I18"/>
    <mergeCell ref="A8:A10"/>
    <mergeCell ref="A11:A13"/>
    <mergeCell ref="A14:A16"/>
    <mergeCell ref="A4:P4"/>
  </mergeCells>
  <hyperlinks>
    <hyperlink ref="A1" location="Съдържание!Print_Area" display="към съдържанието" xr:uid="{00000000-0004-0000-2600-000000000000}"/>
  </hyperlinks>
  <printOptions horizontalCentered="1"/>
  <pageMargins left="0.39370078740157483" right="0.39370078740157483" top="0.59055118110236227" bottom="0.39370078740157483" header="0.31496062992125984" footer="0.31496062992125984"/>
  <pageSetup paperSize="9" scale="8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37"/>
  <sheetViews>
    <sheetView zoomScaleNormal="100" zoomScaleSheetLayoutView="89" workbookViewId="0">
      <selection activeCell="E10" sqref="E10"/>
    </sheetView>
  </sheetViews>
  <sheetFormatPr defaultRowHeight="12" x14ac:dyDescent="0.2"/>
  <cols>
    <col min="1" max="1" width="5.7109375" style="32" customWidth="1"/>
    <col min="2" max="2" width="100.7109375" style="41" customWidth="1"/>
    <col min="3" max="3" width="5.7109375" style="23" customWidth="1"/>
    <col min="4" max="16384" width="9.140625" style="23"/>
  </cols>
  <sheetData>
    <row r="1" spans="1:3" ht="24.95" customHeight="1" x14ac:dyDescent="0.2">
      <c r="B1" s="19" t="s">
        <v>82</v>
      </c>
      <c r="C1" s="30"/>
    </row>
    <row r="2" spans="1:3" x14ac:dyDescent="0.2">
      <c r="B2" s="22"/>
      <c r="C2" s="30"/>
    </row>
    <row r="3" spans="1:3" ht="26.25" customHeight="1" x14ac:dyDescent="0.2">
      <c r="A3" s="171">
        <v>1</v>
      </c>
      <c r="B3" s="20" t="s">
        <v>377</v>
      </c>
      <c r="C3" s="30"/>
    </row>
    <row r="4" spans="1:3" ht="18.75" customHeight="1" x14ac:dyDescent="0.2">
      <c r="A4" s="171">
        <v>2</v>
      </c>
      <c r="B4" s="20" t="s">
        <v>379</v>
      </c>
    </row>
    <row r="5" spans="1:3" ht="18.75" customHeight="1" x14ac:dyDescent="0.2">
      <c r="A5" s="171">
        <v>3</v>
      </c>
      <c r="B5" s="20" t="s">
        <v>380</v>
      </c>
    </row>
    <row r="6" spans="1:3" x14ac:dyDescent="0.2">
      <c r="B6" s="22"/>
    </row>
    <row r="7" spans="1:3" s="21" customFormat="1" ht="20.100000000000001" customHeight="1" x14ac:dyDescent="0.2">
      <c r="A7" s="31" t="s">
        <v>1</v>
      </c>
      <c r="B7" s="40" t="s">
        <v>332</v>
      </c>
    </row>
    <row r="8" spans="1:3" s="21" customFormat="1" x14ac:dyDescent="0.2">
      <c r="A8" s="31"/>
      <c r="B8" s="40"/>
    </row>
    <row r="9" spans="1:3" ht="30" customHeight="1" x14ac:dyDescent="0.2">
      <c r="A9" s="171">
        <v>1</v>
      </c>
      <c r="B9" s="52" t="s">
        <v>363</v>
      </c>
    </row>
    <row r="10" spans="1:3" ht="30" customHeight="1" x14ac:dyDescent="0.2">
      <c r="A10" s="171">
        <v>2</v>
      </c>
      <c r="B10" s="52" t="s">
        <v>364</v>
      </c>
    </row>
    <row r="11" spans="1:3" ht="30" customHeight="1" x14ac:dyDescent="0.2">
      <c r="A11" s="171">
        <v>3</v>
      </c>
      <c r="B11" s="52" t="s">
        <v>365</v>
      </c>
      <c r="C11" s="60"/>
    </row>
    <row r="12" spans="1:3" ht="30" customHeight="1" x14ac:dyDescent="0.2">
      <c r="A12" s="171">
        <v>4</v>
      </c>
      <c r="B12" s="52" t="s">
        <v>366</v>
      </c>
    </row>
    <row r="13" spans="1:3" ht="17.25" customHeight="1" x14ac:dyDescent="0.2">
      <c r="A13" s="171">
        <v>5</v>
      </c>
      <c r="B13" s="52" t="s">
        <v>367</v>
      </c>
    </row>
    <row r="14" spans="1:3" ht="30" customHeight="1" x14ac:dyDescent="0.2">
      <c r="A14" s="171" t="s">
        <v>181</v>
      </c>
      <c r="B14" s="52" t="s">
        <v>368</v>
      </c>
    </row>
    <row r="15" spans="1:3" ht="30" customHeight="1" x14ac:dyDescent="0.2">
      <c r="A15" s="171">
        <v>7</v>
      </c>
      <c r="B15" s="52" t="s">
        <v>369</v>
      </c>
    </row>
    <row r="16" spans="1:3" ht="30" customHeight="1" x14ac:dyDescent="0.2">
      <c r="A16" s="171">
        <v>8</v>
      </c>
      <c r="B16" s="52" t="s">
        <v>370</v>
      </c>
      <c r="C16" s="23" t="s">
        <v>214</v>
      </c>
    </row>
    <row r="17" spans="1:2" ht="30" customHeight="1" x14ac:dyDescent="0.2">
      <c r="A17" s="171">
        <v>9</v>
      </c>
      <c r="B17" s="52" t="s">
        <v>371</v>
      </c>
    </row>
    <row r="18" spans="1:2" x14ac:dyDescent="0.2">
      <c r="A18" s="31"/>
      <c r="B18" s="20"/>
    </row>
    <row r="19" spans="1:2" x14ac:dyDescent="0.2">
      <c r="A19" s="31" t="s">
        <v>0</v>
      </c>
      <c r="B19" s="268" t="s">
        <v>331</v>
      </c>
    </row>
    <row r="20" spans="1:2" x14ac:dyDescent="0.2">
      <c r="A20" s="31"/>
      <c r="B20" s="268"/>
    </row>
    <row r="21" spans="1:2" ht="28.5" customHeight="1" x14ac:dyDescent="0.2">
      <c r="A21" s="171">
        <v>1</v>
      </c>
      <c r="B21" s="52" t="s">
        <v>372</v>
      </c>
    </row>
    <row r="22" spans="1:2" ht="28.5" customHeight="1" x14ac:dyDescent="0.2">
      <c r="A22" s="171">
        <v>2</v>
      </c>
      <c r="B22" s="52" t="s">
        <v>373</v>
      </c>
    </row>
    <row r="23" spans="1:2" ht="28.5" customHeight="1" x14ac:dyDescent="0.2">
      <c r="A23" s="171">
        <v>3</v>
      </c>
      <c r="B23" s="52" t="s">
        <v>374</v>
      </c>
    </row>
    <row r="24" spans="1:2" ht="30" customHeight="1" x14ac:dyDescent="0.2">
      <c r="A24" s="171">
        <v>4</v>
      </c>
      <c r="B24" s="52" t="s">
        <v>375</v>
      </c>
    </row>
    <row r="25" spans="1:2" ht="19.5" customHeight="1" x14ac:dyDescent="0.2">
      <c r="A25" s="171">
        <v>5</v>
      </c>
      <c r="B25" s="52" t="s">
        <v>367</v>
      </c>
    </row>
    <row r="26" spans="1:2" ht="28.5" customHeight="1" x14ac:dyDescent="0.2">
      <c r="A26" s="171" t="s">
        <v>181</v>
      </c>
      <c r="B26" s="52" t="s">
        <v>368</v>
      </c>
    </row>
    <row r="27" spans="1:2" ht="28.5" customHeight="1" x14ac:dyDescent="0.2">
      <c r="A27" s="171">
        <v>7</v>
      </c>
      <c r="B27" s="52" t="s">
        <v>369</v>
      </c>
    </row>
    <row r="28" spans="1:2" ht="28.5" customHeight="1" x14ac:dyDescent="0.2">
      <c r="A28" s="163">
        <v>8</v>
      </c>
      <c r="B28" s="52" t="s">
        <v>370</v>
      </c>
    </row>
    <row r="29" spans="1:2" ht="28.5" customHeight="1" x14ac:dyDescent="0.2">
      <c r="A29" s="163">
        <v>9</v>
      </c>
      <c r="B29" s="52" t="s">
        <v>376</v>
      </c>
    </row>
    <row r="30" spans="1:2" x14ac:dyDescent="0.2">
      <c r="A30" s="31"/>
      <c r="B30" s="20"/>
    </row>
    <row r="31" spans="1:2" x14ac:dyDescent="0.2">
      <c r="A31" s="31" t="s">
        <v>2</v>
      </c>
      <c r="B31" s="268" t="s">
        <v>420</v>
      </c>
    </row>
    <row r="32" spans="1:2" x14ac:dyDescent="0.2">
      <c r="A32" s="31"/>
      <c r="B32" s="20"/>
    </row>
    <row r="33" spans="1:2" ht="28.5" customHeight="1" x14ac:dyDescent="0.2">
      <c r="A33" s="303">
        <v>1</v>
      </c>
      <c r="B33" s="340" t="s">
        <v>426</v>
      </c>
    </row>
    <row r="34" spans="1:2" ht="29.25" customHeight="1" x14ac:dyDescent="0.2">
      <c r="A34" s="164" t="s">
        <v>83</v>
      </c>
      <c r="B34" s="340" t="s">
        <v>427</v>
      </c>
    </row>
    <row r="35" spans="1:2" ht="26.25" customHeight="1" x14ac:dyDescent="0.2">
      <c r="A35" s="171">
        <v>3</v>
      </c>
      <c r="B35" s="340" t="s">
        <v>428</v>
      </c>
    </row>
    <row r="36" spans="1:2" ht="28.5" customHeight="1" x14ac:dyDescent="0.2">
      <c r="A36" s="171">
        <v>4</v>
      </c>
      <c r="B36" s="340" t="s">
        <v>429</v>
      </c>
    </row>
    <row r="37" spans="1:2" ht="27" customHeight="1" x14ac:dyDescent="0.2">
      <c r="A37" s="163">
        <v>5</v>
      </c>
      <c r="B37" s="340" t="s">
        <v>430</v>
      </c>
    </row>
  </sheetData>
  <hyperlinks>
    <hyperlink ref="A3" location="'Табл.0 - Общо П'!A1" display="'Табл.0 - Общо П'!A1" xr:uid="{00000000-0004-0000-0100-000002000000}"/>
    <hyperlink ref="A4" location="'Табл.0.1- Мъже П'!A1" display="'Табл.0.1- Мъже П'!A1" xr:uid="{00000000-0004-0000-0100-000003000000}"/>
    <hyperlink ref="A5" location="'Табл.0.2 - Жени П'!A1" display="'Табл.0.2 - Жени П'!A1" xr:uid="{00000000-0004-0000-0100-000004000000}"/>
    <hyperlink ref="A16" location="'Табл.I.8. ОЗ Персонал'!A1" display="'Табл.I.8. ОЗ Персонал'!A1" xr:uid="{00000000-0004-0000-0100-000018000000}"/>
    <hyperlink ref="A28" location="'Табл.II.8.ТЗПБ Персонал'!A1" display="'Табл.II.8.ТЗПБ Персонал'!A1" xr:uid="{00000000-0004-0000-0100-00002B000000}"/>
    <hyperlink ref="A29" location="'Табл.9_ТЗПБ Диагнози'!A1" display="'Табл.9_ТЗПБ Диагнози'!A1" xr:uid="{00000000-0004-0000-0100-00002C000000}"/>
    <hyperlink ref="A9" location="'Табл. I.1 ОЗ БЛ '!A1" display="'Табл. I.1 ОЗ БЛ '!A1" xr:uid="{8B19A0FC-CD62-4E30-BDB7-C8ECBA94F67B}"/>
    <hyperlink ref="A10" location="'Табл.I.2 ОЗ ТП'!A1" display="'Табл.I.2 ОЗ ТП'!A1" xr:uid="{75B919FB-44E7-4963-9A4B-495D1D645ACF}"/>
    <hyperlink ref="A11" location="'Табл.I.3 ОЗ Възраст'!A1" display="'Табл.I.3 ОЗ Възраст'!A1" xr:uid="{1D8E369B-6724-4302-887D-5A6581A329BD}"/>
    <hyperlink ref="A12" location="'Табл.I.4.ОЗ Код ЛЗ'!A1" display="'Табл.I.4.ОЗ Код ЛЗ'!A1" xr:uid="{167905AB-6C70-4CB0-BF0F-5A7B1076AD6E}"/>
    <hyperlink ref="A13" location="'Табл.I.5 ОЗ продължителност'!A1" display="'Табл.I.5 ОЗ продължителност'!A1" xr:uid="{6855D804-A620-4167-9B8B-7A27CC0E621B}"/>
    <hyperlink ref="A14" location="'Табл.I.6.ОЗ ПБЛ'!A1" display="6" xr:uid="{BEB1F8A0-B4A4-4174-A9D5-BF92C020B51E}"/>
    <hyperlink ref="A15" location="'Табл.I.7.ОЗ ПрБЛ'!A1" display="'Табл.I.7.ОЗ ПрБЛ'!A1" xr:uid="{CCD291D4-BC44-4C70-99F8-454E36A2ECCE}"/>
    <hyperlink ref="A17" location="'Табл.Ι.9 ОЗ Диагнози'!A1" display="'Табл.Ι.9 ОЗ Диагнози'!A1" xr:uid="{D6A56FE7-36E8-4560-8C83-C1C3F2575C1A}"/>
    <hyperlink ref="A21" location="'Табл. II.1 ТЗПБ БЛ'!A1" display="'Табл. II.1 ТЗПБ БЛ'!A1" xr:uid="{23E31DD3-8928-42D6-ACC1-47254CFCB3C5}"/>
    <hyperlink ref="A22" location="'Табл.II.2.ТЗПБ ТП'!A1" display="'Табл.II.2.ТЗПБ ТП'!A1" xr:uid="{9D8113FD-0D45-4B3A-AA9E-1F30210BFEBC}"/>
    <hyperlink ref="A23" location="'Табл.II.3.ТЗПБ Възраст'!A1" display="'Табл.II.3.ТЗПБ Възраст'!A1" xr:uid="{452039F3-0719-40A1-BA56-5E14272B4189}"/>
    <hyperlink ref="A24" location="'Табл.II.4.ТЗПБ Код ЛЗ'!A1" display="'Табл.II.4.ТЗПБ Код ЛЗ'!A1" xr:uid="{D453A560-8B49-4381-A82A-CDDC879B93F7}"/>
    <hyperlink ref="A25" location="'Табл.II.5 ТЗПБ продължителност'!A1" display="'Табл.II.5 ТЗПБ продължителност'!A1" xr:uid="{BE2A9059-B4AD-40C8-9B15-C6E6B631B0ED}"/>
    <hyperlink ref="A26" location="'Табл.II.6.ТЗПБ ПБЛ'!A1" display="6" xr:uid="{463715A8-2346-4474-B128-95029BA3AFD0}"/>
    <hyperlink ref="A27" location="'Табл.II.7.ТЗПБ ПрБЛ'!A1" display="'Табл.II.7.ТЗПБ ПрБЛ'!A1" xr:uid="{3DA3B6DC-FCAC-46F0-BBBE-78587E7BED67}"/>
    <hyperlink ref="A34" location="'Табл.III.2.Бащи 15 дни'!A1" display="2" xr:uid="{0CF1AC28-9BEB-4E89-8F55-F38F8EEA1B97}"/>
    <hyperlink ref="A37" location="Табл.V.1.Осиновяване!A1" display="Табл.V.1.Осиновяване!A1" xr:uid="{7781D849-FA52-475E-90B3-0D134DF295FF}"/>
    <hyperlink ref="A33" location="Табл.III.1.БР!A1" display="Табл.III.1.БР!A1" xr:uid="{6DF14C39-CD6B-471E-9B9B-FE562B0E4D06}"/>
    <hyperlink ref="A35" location="Табл.IV.1.ОМД!A1" display="Табл.IV.1.ОМД!A1" xr:uid="{8449C3D1-35A3-431D-AFBB-E0F6B85BCB70}"/>
    <hyperlink ref="A36" location="'Табл.IV.2.ОМД до 8 бащи'!A1" display="2" xr:uid="{5AC7FDA6-85A8-432D-9615-4354B54A98F7}"/>
  </hyperlinks>
  <printOptions horizontalCentered="1"/>
  <pageMargins left="0.35433070866141736" right="0.23622047244094491" top="0.78740157480314965" bottom="0.78740157480314965" header="0.51181102362204722" footer="0.51181102362204722"/>
  <pageSetup paperSize="9" scale="87"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37">
    <pageSetUpPr fitToPage="1"/>
  </sheetPr>
  <dimension ref="A1:P40"/>
  <sheetViews>
    <sheetView zoomScaleNormal="100" zoomScaleSheetLayoutView="82" workbookViewId="0">
      <selection activeCell="G9" sqref="G9:J36"/>
    </sheetView>
  </sheetViews>
  <sheetFormatPr defaultRowHeight="12.75" x14ac:dyDescent="0.2"/>
  <cols>
    <col min="1" max="1" width="18.7109375" style="70" customWidth="1"/>
    <col min="2" max="2" width="10.7109375" style="70" customWidth="1"/>
    <col min="3" max="3" width="12.7109375" style="70" customWidth="1"/>
    <col min="4" max="4" width="18.7109375" style="70" customWidth="1"/>
    <col min="5" max="5" width="12.7109375" style="70" customWidth="1"/>
    <col min="6" max="7" width="10.7109375" style="70" customWidth="1"/>
    <col min="8" max="8" width="12.7109375" style="70" customWidth="1"/>
    <col min="9" max="9" width="18.7109375" style="70" customWidth="1"/>
    <col min="10" max="10" width="12.7109375" style="70" customWidth="1"/>
    <col min="11" max="12" width="10.7109375" style="70" customWidth="1"/>
    <col min="13" max="13" width="12.7109375" style="70" customWidth="1"/>
    <col min="14" max="14" width="18.7109375" style="70" customWidth="1"/>
    <col min="15" max="15" width="12.7109375" style="70" customWidth="1"/>
    <col min="16" max="16" width="10.7109375" style="70" customWidth="1"/>
    <col min="17" max="16384" width="9.140625" style="70"/>
  </cols>
  <sheetData>
    <row r="1" spans="1:16" ht="15" customHeight="1" x14ac:dyDescent="0.2">
      <c r="A1" s="159" t="s">
        <v>64</v>
      </c>
      <c r="B1" s="74"/>
      <c r="C1" s="90"/>
      <c r="D1" s="90"/>
      <c r="E1" s="90"/>
      <c r="F1" s="90"/>
      <c r="H1" s="82"/>
      <c r="I1" s="82"/>
      <c r="J1" s="82"/>
      <c r="K1" s="82"/>
      <c r="L1" s="82"/>
      <c r="M1" s="82"/>
    </row>
    <row r="2" spans="1:16" ht="15" customHeight="1" x14ac:dyDescent="0.2">
      <c r="A2" s="159"/>
      <c r="B2" s="263"/>
      <c r="C2" s="90"/>
      <c r="D2" s="90"/>
      <c r="E2" s="90"/>
      <c r="F2" s="90"/>
      <c r="H2" s="82"/>
      <c r="I2" s="82"/>
      <c r="J2" s="82"/>
      <c r="K2" s="82"/>
      <c r="L2" s="82"/>
      <c r="M2" s="82"/>
    </row>
    <row r="3" spans="1:16" ht="15" customHeight="1" x14ac:dyDescent="0.2">
      <c r="A3" s="351" t="s">
        <v>337</v>
      </c>
      <c r="B3" s="352"/>
      <c r="C3" s="352"/>
      <c r="D3" s="352"/>
      <c r="E3" s="352"/>
      <c r="F3" s="352"/>
      <c r="G3" s="274"/>
      <c r="H3" s="274"/>
      <c r="I3" s="82"/>
      <c r="J3" s="82"/>
      <c r="K3" s="82"/>
      <c r="L3" s="82"/>
      <c r="M3" s="82"/>
    </row>
    <row r="4" spans="1:16" ht="30" customHeight="1" x14ac:dyDescent="0.25">
      <c r="A4" s="378" t="s">
        <v>399</v>
      </c>
      <c r="B4" s="378"/>
      <c r="C4" s="378"/>
      <c r="D4" s="378"/>
      <c r="E4" s="378"/>
      <c r="F4" s="378"/>
      <c r="G4" s="378"/>
      <c r="H4" s="378"/>
      <c r="I4" s="378"/>
      <c r="J4" s="378"/>
      <c r="K4" s="378"/>
      <c r="L4" s="324"/>
      <c r="M4" s="324"/>
      <c r="N4" s="324"/>
      <c r="O4" s="324"/>
      <c r="P4" s="324"/>
    </row>
    <row r="5" spans="1:16" ht="15" customHeight="1" x14ac:dyDescent="0.2">
      <c r="A5" s="92"/>
      <c r="B5" s="92"/>
      <c r="C5" s="92"/>
      <c r="D5" s="92"/>
      <c r="E5" s="92"/>
      <c r="F5" s="92"/>
    </row>
    <row r="6" spans="1:16" ht="15" customHeight="1" x14ac:dyDescent="0.2">
      <c r="A6" s="404" t="s">
        <v>334</v>
      </c>
      <c r="B6" s="365" t="s">
        <v>5</v>
      </c>
      <c r="C6" s="366"/>
      <c r="D6" s="366"/>
      <c r="E6" s="366"/>
      <c r="F6" s="367"/>
      <c r="G6" s="365" t="s">
        <v>319</v>
      </c>
      <c r="H6" s="366"/>
      <c r="I6" s="366"/>
      <c r="J6" s="366"/>
      <c r="K6" s="367"/>
      <c r="L6" s="365" t="s">
        <v>320</v>
      </c>
      <c r="M6" s="366"/>
      <c r="N6" s="366"/>
      <c r="O6" s="366"/>
      <c r="P6" s="367"/>
    </row>
    <row r="7" spans="1:16" ht="60" customHeight="1" x14ac:dyDescent="0.2">
      <c r="A7" s="405"/>
      <c r="B7" s="257" t="s">
        <v>259</v>
      </c>
      <c r="C7" s="122" t="s">
        <v>258</v>
      </c>
      <c r="D7" s="153" t="s">
        <v>225</v>
      </c>
      <c r="E7" s="219" t="s">
        <v>66</v>
      </c>
      <c r="F7" s="258" t="s">
        <v>136</v>
      </c>
      <c r="G7" s="257" t="s">
        <v>259</v>
      </c>
      <c r="H7" s="122" t="s">
        <v>258</v>
      </c>
      <c r="I7" s="153" t="s">
        <v>225</v>
      </c>
      <c r="J7" s="219" t="s">
        <v>66</v>
      </c>
      <c r="K7" s="258" t="s">
        <v>136</v>
      </c>
      <c r="L7" s="257" t="s">
        <v>259</v>
      </c>
      <c r="M7" s="122" t="s">
        <v>258</v>
      </c>
      <c r="N7" s="153" t="s">
        <v>225</v>
      </c>
      <c r="O7" s="219" t="s">
        <v>66</v>
      </c>
      <c r="P7" s="258" t="s">
        <v>136</v>
      </c>
    </row>
    <row r="8" spans="1:16" ht="20.100000000000001" customHeight="1" x14ac:dyDescent="0.2">
      <c r="A8" s="262">
        <v>1</v>
      </c>
      <c r="B8" s="257">
        <v>2</v>
      </c>
      <c r="C8" s="122">
        <v>3</v>
      </c>
      <c r="D8" s="122">
        <v>4</v>
      </c>
      <c r="E8" s="219">
        <v>5</v>
      </c>
      <c r="F8" s="258" t="s">
        <v>220</v>
      </c>
      <c r="G8" s="257">
        <v>7</v>
      </c>
      <c r="H8" s="122">
        <v>8</v>
      </c>
      <c r="I8" s="122">
        <v>9</v>
      </c>
      <c r="J8" s="219">
        <v>10</v>
      </c>
      <c r="K8" s="258" t="s">
        <v>321</v>
      </c>
      <c r="L8" s="257">
        <v>12</v>
      </c>
      <c r="M8" s="122">
        <v>13</v>
      </c>
      <c r="N8" s="122">
        <v>14</v>
      </c>
      <c r="O8" s="219">
        <v>15</v>
      </c>
      <c r="P8" s="258" t="s">
        <v>323</v>
      </c>
    </row>
    <row r="9" spans="1:16" ht="15" customHeight="1" x14ac:dyDescent="0.2">
      <c r="A9" s="253" t="s">
        <v>33</v>
      </c>
      <c r="B9" s="221">
        <f>G9+L9</f>
        <v>42</v>
      </c>
      <c r="C9" s="72">
        <f>H9+M9</f>
        <v>48</v>
      </c>
      <c r="D9" s="80">
        <f>I9+N9</f>
        <v>37809.050000000003</v>
      </c>
      <c r="E9" s="72">
        <f>J9+O9</f>
        <v>620</v>
      </c>
      <c r="F9" s="222">
        <f>C9/B9</f>
        <v>1.1428571428571428</v>
      </c>
      <c r="G9" s="221">
        <v>24</v>
      </c>
      <c r="H9" s="72">
        <v>27</v>
      </c>
      <c r="I9" s="80">
        <v>22965.24</v>
      </c>
      <c r="J9" s="72">
        <v>348</v>
      </c>
      <c r="K9" s="222">
        <f>H9/G9</f>
        <v>1.125</v>
      </c>
      <c r="L9" s="221">
        <v>18</v>
      </c>
      <c r="M9" s="72">
        <v>21</v>
      </c>
      <c r="N9" s="80">
        <v>14843.81</v>
      </c>
      <c r="O9" s="72">
        <v>272</v>
      </c>
      <c r="P9" s="222">
        <f>M9/L9</f>
        <v>1.1666666666666667</v>
      </c>
    </row>
    <row r="10" spans="1:16" ht="15" customHeight="1" x14ac:dyDescent="0.2">
      <c r="A10" s="253" t="s">
        <v>34</v>
      </c>
      <c r="B10" s="221">
        <f t="shared" ref="B10:B36" si="0">G10+L10</f>
        <v>66</v>
      </c>
      <c r="C10" s="72">
        <f t="shared" ref="C10:C36" si="1">H10+M10</f>
        <v>80</v>
      </c>
      <c r="D10" s="80">
        <f t="shared" ref="D10:D36" si="2">I10+N10</f>
        <v>76152.95</v>
      </c>
      <c r="E10" s="72">
        <f t="shared" ref="E10:E36" si="3">J10+O10</f>
        <v>1026</v>
      </c>
      <c r="F10" s="222">
        <f t="shared" ref="F10:F37" si="4">C10/B10</f>
        <v>1.2121212121212122</v>
      </c>
      <c r="G10" s="221">
        <v>44</v>
      </c>
      <c r="H10" s="72">
        <v>53</v>
      </c>
      <c r="I10" s="80">
        <v>51883.360000000001</v>
      </c>
      <c r="J10" s="72">
        <v>701</v>
      </c>
      <c r="K10" s="222">
        <f t="shared" ref="K10:K35" si="5">H10/G10</f>
        <v>1.2045454545454546</v>
      </c>
      <c r="L10" s="221">
        <v>22</v>
      </c>
      <c r="M10" s="72">
        <v>27</v>
      </c>
      <c r="N10" s="80">
        <v>24269.59</v>
      </c>
      <c r="O10" s="72">
        <v>325</v>
      </c>
      <c r="P10" s="222">
        <f t="shared" ref="P10:P35" si="6">M10/L10</f>
        <v>1.2272727272727273</v>
      </c>
    </row>
    <row r="11" spans="1:16" ht="15" customHeight="1" x14ac:dyDescent="0.2">
      <c r="A11" s="253" t="s">
        <v>35</v>
      </c>
      <c r="B11" s="221">
        <f t="shared" si="0"/>
        <v>136</v>
      </c>
      <c r="C11" s="72">
        <f t="shared" si="1"/>
        <v>150</v>
      </c>
      <c r="D11" s="80">
        <f t="shared" si="2"/>
        <v>121089.82</v>
      </c>
      <c r="E11" s="72">
        <f t="shared" si="3"/>
        <v>1751</v>
      </c>
      <c r="F11" s="222">
        <f t="shared" si="4"/>
        <v>1.1029411764705883</v>
      </c>
      <c r="G11" s="221">
        <v>92</v>
      </c>
      <c r="H11" s="72">
        <v>103</v>
      </c>
      <c r="I11" s="80">
        <v>82251.8</v>
      </c>
      <c r="J11" s="72">
        <v>1183</v>
      </c>
      <c r="K11" s="222">
        <f t="shared" si="5"/>
        <v>1.1195652173913044</v>
      </c>
      <c r="L11" s="221">
        <v>44</v>
      </c>
      <c r="M11" s="72">
        <v>47</v>
      </c>
      <c r="N11" s="80">
        <v>38838.019999999997</v>
      </c>
      <c r="O11" s="72">
        <v>568</v>
      </c>
      <c r="P11" s="222">
        <f t="shared" si="6"/>
        <v>1.0681818181818181</v>
      </c>
    </row>
    <row r="12" spans="1:16" ht="15" customHeight="1" x14ac:dyDescent="0.2">
      <c r="A12" s="253" t="s">
        <v>36</v>
      </c>
      <c r="B12" s="221">
        <f t="shared" si="0"/>
        <v>70</v>
      </c>
      <c r="C12" s="72">
        <f t="shared" si="1"/>
        <v>79</v>
      </c>
      <c r="D12" s="80">
        <f t="shared" si="2"/>
        <v>61324.44</v>
      </c>
      <c r="E12" s="72">
        <f t="shared" si="3"/>
        <v>957</v>
      </c>
      <c r="F12" s="222">
        <f t="shared" si="4"/>
        <v>1.1285714285714286</v>
      </c>
      <c r="G12" s="221">
        <v>38</v>
      </c>
      <c r="H12" s="72">
        <v>46</v>
      </c>
      <c r="I12" s="80">
        <v>37960.120000000003</v>
      </c>
      <c r="J12" s="72">
        <v>578</v>
      </c>
      <c r="K12" s="222">
        <f t="shared" si="5"/>
        <v>1.2105263157894737</v>
      </c>
      <c r="L12" s="221">
        <v>32</v>
      </c>
      <c r="M12" s="72">
        <v>33</v>
      </c>
      <c r="N12" s="80">
        <v>23364.32</v>
      </c>
      <c r="O12" s="72">
        <v>379</v>
      </c>
      <c r="P12" s="222">
        <f t="shared" si="6"/>
        <v>1.03125</v>
      </c>
    </row>
    <row r="13" spans="1:16" ht="15" customHeight="1" x14ac:dyDescent="0.2">
      <c r="A13" s="253" t="s">
        <v>37</v>
      </c>
      <c r="B13" s="221">
        <f t="shared" si="0"/>
        <v>9</v>
      </c>
      <c r="C13" s="72">
        <f t="shared" si="1"/>
        <v>11</v>
      </c>
      <c r="D13" s="80">
        <f t="shared" si="2"/>
        <v>9418.09</v>
      </c>
      <c r="E13" s="72">
        <f t="shared" si="3"/>
        <v>147</v>
      </c>
      <c r="F13" s="222">
        <f t="shared" si="4"/>
        <v>1.2222222222222223</v>
      </c>
      <c r="G13" s="221">
        <v>8</v>
      </c>
      <c r="H13" s="72">
        <v>9</v>
      </c>
      <c r="I13" s="80">
        <v>8212.9599999999991</v>
      </c>
      <c r="J13" s="72">
        <v>131</v>
      </c>
      <c r="K13" s="222">
        <f t="shared" si="5"/>
        <v>1.125</v>
      </c>
      <c r="L13" s="221">
        <v>1</v>
      </c>
      <c r="M13" s="72">
        <v>2</v>
      </c>
      <c r="N13" s="80">
        <v>1205.1300000000001</v>
      </c>
      <c r="O13" s="72">
        <v>16</v>
      </c>
      <c r="P13" s="222">
        <f t="shared" si="6"/>
        <v>2</v>
      </c>
    </row>
    <row r="14" spans="1:16" ht="15" customHeight="1" x14ac:dyDescent="0.2">
      <c r="A14" s="253" t="s">
        <v>38</v>
      </c>
      <c r="B14" s="221">
        <f t="shared" si="0"/>
        <v>24</v>
      </c>
      <c r="C14" s="72">
        <f t="shared" si="1"/>
        <v>25</v>
      </c>
      <c r="D14" s="80">
        <f t="shared" si="2"/>
        <v>21800.2</v>
      </c>
      <c r="E14" s="72">
        <f t="shared" si="3"/>
        <v>305</v>
      </c>
      <c r="F14" s="222">
        <f t="shared" si="4"/>
        <v>1.0416666666666667</v>
      </c>
      <c r="G14" s="221">
        <v>16</v>
      </c>
      <c r="H14" s="72">
        <v>17</v>
      </c>
      <c r="I14" s="80">
        <v>17579.22</v>
      </c>
      <c r="J14" s="72">
        <v>228</v>
      </c>
      <c r="K14" s="222">
        <f t="shared" si="5"/>
        <v>1.0625</v>
      </c>
      <c r="L14" s="221">
        <v>8</v>
      </c>
      <c r="M14" s="72">
        <v>8</v>
      </c>
      <c r="N14" s="80">
        <v>4220.9799999999996</v>
      </c>
      <c r="O14" s="72">
        <v>77</v>
      </c>
      <c r="P14" s="222">
        <f t="shared" si="6"/>
        <v>1</v>
      </c>
    </row>
    <row r="15" spans="1:16" ht="15" customHeight="1" x14ac:dyDescent="0.2">
      <c r="A15" s="253" t="s">
        <v>39</v>
      </c>
      <c r="B15" s="221">
        <f t="shared" si="0"/>
        <v>31</v>
      </c>
      <c r="C15" s="72">
        <f t="shared" si="1"/>
        <v>32</v>
      </c>
      <c r="D15" s="80">
        <f t="shared" si="2"/>
        <v>27549.66</v>
      </c>
      <c r="E15" s="72">
        <f t="shared" si="3"/>
        <v>413</v>
      </c>
      <c r="F15" s="222">
        <f t="shared" si="4"/>
        <v>1.032258064516129</v>
      </c>
      <c r="G15" s="221">
        <v>21</v>
      </c>
      <c r="H15" s="72">
        <v>22</v>
      </c>
      <c r="I15" s="80">
        <v>18945.36</v>
      </c>
      <c r="J15" s="72">
        <v>302</v>
      </c>
      <c r="K15" s="222">
        <f t="shared" si="5"/>
        <v>1.0476190476190477</v>
      </c>
      <c r="L15" s="221">
        <v>10</v>
      </c>
      <c r="M15" s="72">
        <v>10</v>
      </c>
      <c r="N15" s="80">
        <v>8604.2999999999993</v>
      </c>
      <c r="O15" s="72">
        <v>111</v>
      </c>
      <c r="P15" s="222">
        <f t="shared" si="6"/>
        <v>1</v>
      </c>
    </row>
    <row r="16" spans="1:16" ht="15" customHeight="1" x14ac:dyDescent="0.2">
      <c r="A16" s="253" t="s">
        <v>40</v>
      </c>
      <c r="B16" s="221">
        <f t="shared" si="0"/>
        <v>18</v>
      </c>
      <c r="C16" s="72">
        <f t="shared" si="1"/>
        <v>18</v>
      </c>
      <c r="D16" s="80">
        <f t="shared" si="2"/>
        <v>10947.77</v>
      </c>
      <c r="E16" s="72">
        <f t="shared" si="3"/>
        <v>177</v>
      </c>
      <c r="F16" s="222">
        <f t="shared" si="4"/>
        <v>1</v>
      </c>
      <c r="G16" s="221">
        <v>9</v>
      </c>
      <c r="H16" s="72">
        <v>9</v>
      </c>
      <c r="I16" s="80">
        <v>7270.91</v>
      </c>
      <c r="J16" s="72">
        <v>118</v>
      </c>
      <c r="K16" s="222">
        <f t="shared" si="5"/>
        <v>1</v>
      </c>
      <c r="L16" s="221">
        <v>9</v>
      </c>
      <c r="M16" s="72">
        <v>9</v>
      </c>
      <c r="N16" s="80">
        <v>3676.86</v>
      </c>
      <c r="O16" s="72">
        <v>59</v>
      </c>
      <c r="P16" s="222">
        <f t="shared" si="6"/>
        <v>1</v>
      </c>
    </row>
    <row r="17" spans="1:16" ht="15" customHeight="1" x14ac:dyDescent="0.2">
      <c r="A17" s="253" t="s">
        <v>41</v>
      </c>
      <c r="B17" s="221">
        <f t="shared" si="0"/>
        <v>16</v>
      </c>
      <c r="C17" s="72">
        <f t="shared" si="1"/>
        <v>18</v>
      </c>
      <c r="D17" s="80">
        <f t="shared" si="2"/>
        <v>16650.8</v>
      </c>
      <c r="E17" s="72">
        <f t="shared" si="3"/>
        <v>252</v>
      </c>
      <c r="F17" s="222">
        <f t="shared" si="4"/>
        <v>1.125</v>
      </c>
      <c r="G17" s="221">
        <v>6</v>
      </c>
      <c r="H17" s="72">
        <v>6</v>
      </c>
      <c r="I17" s="80">
        <v>3712.66</v>
      </c>
      <c r="J17" s="72">
        <v>93</v>
      </c>
      <c r="K17" s="222">
        <f t="shared" si="5"/>
        <v>1</v>
      </c>
      <c r="L17" s="221">
        <v>10</v>
      </c>
      <c r="M17" s="72">
        <v>12</v>
      </c>
      <c r="N17" s="80">
        <v>12938.14</v>
      </c>
      <c r="O17" s="72">
        <v>159</v>
      </c>
      <c r="P17" s="222">
        <f t="shared" si="6"/>
        <v>1.2</v>
      </c>
    </row>
    <row r="18" spans="1:16" ht="15" customHeight="1" x14ac:dyDescent="0.2">
      <c r="A18" s="253" t="s">
        <v>42</v>
      </c>
      <c r="B18" s="221">
        <f t="shared" si="0"/>
        <v>14</v>
      </c>
      <c r="C18" s="72">
        <f t="shared" si="1"/>
        <v>17</v>
      </c>
      <c r="D18" s="80">
        <f t="shared" si="2"/>
        <v>15055.560000000001</v>
      </c>
      <c r="E18" s="72">
        <f t="shared" si="3"/>
        <v>253</v>
      </c>
      <c r="F18" s="222">
        <f t="shared" si="4"/>
        <v>1.2142857142857142</v>
      </c>
      <c r="G18" s="221">
        <v>8</v>
      </c>
      <c r="H18" s="72">
        <v>9</v>
      </c>
      <c r="I18" s="80">
        <v>5801.03</v>
      </c>
      <c r="J18" s="72">
        <v>125</v>
      </c>
      <c r="K18" s="222">
        <f t="shared" si="5"/>
        <v>1.125</v>
      </c>
      <c r="L18" s="221">
        <v>6</v>
      </c>
      <c r="M18" s="72">
        <v>8</v>
      </c>
      <c r="N18" s="80">
        <v>9254.5300000000007</v>
      </c>
      <c r="O18" s="72">
        <v>128</v>
      </c>
      <c r="P18" s="222">
        <f t="shared" si="6"/>
        <v>1.3333333333333333</v>
      </c>
    </row>
    <row r="19" spans="1:16" ht="15" customHeight="1" x14ac:dyDescent="0.2">
      <c r="A19" s="253" t="s">
        <v>43</v>
      </c>
      <c r="B19" s="221">
        <f t="shared" si="0"/>
        <v>8</v>
      </c>
      <c r="C19" s="72">
        <f t="shared" si="1"/>
        <v>10</v>
      </c>
      <c r="D19" s="80">
        <f t="shared" si="2"/>
        <v>8797.07</v>
      </c>
      <c r="E19" s="72">
        <f t="shared" si="3"/>
        <v>115</v>
      </c>
      <c r="F19" s="222">
        <f t="shared" si="4"/>
        <v>1.25</v>
      </c>
      <c r="G19" s="221">
        <v>5</v>
      </c>
      <c r="H19" s="72">
        <v>7</v>
      </c>
      <c r="I19" s="80">
        <v>6915.35</v>
      </c>
      <c r="J19" s="72">
        <v>92</v>
      </c>
      <c r="K19" s="222">
        <f t="shared" si="5"/>
        <v>1.4</v>
      </c>
      <c r="L19" s="221">
        <v>3</v>
      </c>
      <c r="M19" s="72">
        <v>3</v>
      </c>
      <c r="N19" s="80">
        <v>1881.72</v>
      </c>
      <c r="O19" s="72">
        <v>23</v>
      </c>
      <c r="P19" s="222">
        <f t="shared" si="6"/>
        <v>1</v>
      </c>
    </row>
    <row r="20" spans="1:16" ht="15" customHeight="1" x14ac:dyDescent="0.2">
      <c r="A20" s="253" t="s">
        <v>44</v>
      </c>
      <c r="B20" s="221">
        <f t="shared" si="0"/>
        <v>40</v>
      </c>
      <c r="C20" s="72">
        <f t="shared" si="1"/>
        <v>40</v>
      </c>
      <c r="D20" s="80">
        <f t="shared" si="2"/>
        <v>25844.61</v>
      </c>
      <c r="E20" s="72">
        <f t="shared" si="3"/>
        <v>448</v>
      </c>
      <c r="F20" s="222">
        <f t="shared" si="4"/>
        <v>1</v>
      </c>
      <c r="G20" s="221">
        <v>19</v>
      </c>
      <c r="H20" s="72">
        <v>19</v>
      </c>
      <c r="I20" s="80">
        <v>12656.36</v>
      </c>
      <c r="J20" s="72">
        <v>210</v>
      </c>
      <c r="K20" s="222">
        <f t="shared" si="5"/>
        <v>1</v>
      </c>
      <c r="L20" s="221">
        <v>21</v>
      </c>
      <c r="M20" s="72">
        <v>21</v>
      </c>
      <c r="N20" s="80">
        <v>13188.25</v>
      </c>
      <c r="O20" s="72">
        <v>238</v>
      </c>
      <c r="P20" s="222">
        <f t="shared" si="6"/>
        <v>1</v>
      </c>
    </row>
    <row r="21" spans="1:16" ht="15" customHeight="1" x14ac:dyDescent="0.2">
      <c r="A21" s="253" t="s">
        <v>45</v>
      </c>
      <c r="B21" s="221">
        <f t="shared" si="0"/>
        <v>39</v>
      </c>
      <c r="C21" s="72">
        <f t="shared" si="1"/>
        <v>41</v>
      </c>
      <c r="D21" s="80">
        <f t="shared" si="2"/>
        <v>36435.68</v>
      </c>
      <c r="E21" s="72">
        <f t="shared" si="3"/>
        <v>473</v>
      </c>
      <c r="F21" s="222">
        <f t="shared" si="4"/>
        <v>1.0512820512820513</v>
      </c>
      <c r="G21" s="221">
        <v>22</v>
      </c>
      <c r="H21" s="72">
        <v>23</v>
      </c>
      <c r="I21" s="80">
        <v>18694.28</v>
      </c>
      <c r="J21" s="72">
        <v>247</v>
      </c>
      <c r="K21" s="222">
        <f t="shared" si="5"/>
        <v>1.0454545454545454</v>
      </c>
      <c r="L21" s="221">
        <v>17</v>
      </c>
      <c r="M21" s="72">
        <v>18</v>
      </c>
      <c r="N21" s="80">
        <v>17741.400000000001</v>
      </c>
      <c r="O21" s="72">
        <v>226</v>
      </c>
      <c r="P21" s="222">
        <f t="shared" si="6"/>
        <v>1.0588235294117647</v>
      </c>
    </row>
    <row r="22" spans="1:16" ht="15" customHeight="1" x14ac:dyDescent="0.2">
      <c r="A22" s="253" t="s">
        <v>46</v>
      </c>
      <c r="B22" s="221">
        <f t="shared" si="0"/>
        <v>45</v>
      </c>
      <c r="C22" s="72">
        <f t="shared" si="1"/>
        <v>51</v>
      </c>
      <c r="D22" s="80">
        <f t="shared" si="2"/>
        <v>47995.630000000005</v>
      </c>
      <c r="E22" s="72">
        <f t="shared" si="3"/>
        <v>651</v>
      </c>
      <c r="F22" s="222">
        <f t="shared" si="4"/>
        <v>1.1333333333333333</v>
      </c>
      <c r="G22" s="221">
        <v>29</v>
      </c>
      <c r="H22" s="72">
        <v>34</v>
      </c>
      <c r="I22" s="80">
        <v>32767.97</v>
      </c>
      <c r="J22" s="72">
        <v>456</v>
      </c>
      <c r="K22" s="222">
        <f t="shared" si="5"/>
        <v>1.1724137931034482</v>
      </c>
      <c r="L22" s="221">
        <v>16</v>
      </c>
      <c r="M22" s="72">
        <v>17</v>
      </c>
      <c r="N22" s="80">
        <v>15227.66</v>
      </c>
      <c r="O22" s="72">
        <v>195</v>
      </c>
      <c r="P22" s="222">
        <f t="shared" si="6"/>
        <v>1.0625</v>
      </c>
    </row>
    <row r="23" spans="1:16" ht="15" customHeight="1" x14ac:dyDescent="0.2">
      <c r="A23" s="253" t="s">
        <v>47</v>
      </c>
      <c r="B23" s="221">
        <f t="shared" si="0"/>
        <v>252</v>
      </c>
      <c r="C23" s="72">
        <f t="shared" si="1"/>
        <v>285</v>
      </c>
      <c r="D23" s="80">
        <f t="shared" si="2"/>
        <v>217563.95</v>
      </c>
      <c r="E23" s="72">
        <f t="shared" si="3"/>
        <v>3260</v>
      </c>
      <c r="F23" s="222">
        <f t="shared" si="4"/>
        <v>1.1309523809523809</v>
      </c>
      <c r="G23" s="221">
        <v>156</v>
      </c>
      <c r="H23" s="72">
        <v>186</v>
      </c>
      <c r="I23" s="80">
        <v>161423.81</v>
      </c>
      <c r="J23" s="72">
        <v>2357</v>
      </c>
      <c r="K23" s="222">
        <f t="shared" si="5"/>
        <v>1.1923076923076923</v>
      </c>
      <c r="L23" s="221">
        <v>96</v>
      </c>
      <c r="M23" s="72">
        <v>99</v>
      </c>
      <c r="N23" s="80">
        <v>56140.14</v>
      </c>
      <c r="O23" s="72">
        <v>903</v>
      </c>
      <c r="P23" s="222">
        <f t="shared" si="6"/>
        <v>1.03125</v>
      </c>
    </row>
    <row r="24" spans="1:16" ht="15" customHeight="1" x14ac:dyDescent="0.2">
      <c r="A24" s="253" t="s">
        <v>48</v>
      </c>
      <c r="B24" s="221">
        <f t="shared" si="0"/>
        <v>16</v>
      </c>
      <c r="C24" s="72">
        <f t="shared" si="1"/>
        <v>17</v>
      </c>
      <c r="D24" s="80">
        <f t="shared" si="2"/>
        <v>11909.26</v>
      </c>
      <c r="E24" s="72">
        <f t="shared" si="3"/>
        <v>215</v>
      </c>
      <c r="F24" s="222">
        <f t="shared" si="4"/>
        <v>1.0625</v>
      </c>
      <c r="G24" s="221">
        <v>12</v>
      </c>
      <c r="H24" s="72">
        <v>13</v>
      </c>
      <c r="I24" s="80">
        <v>10190.1</v>
      </c>
      <c r="J24" s="72">
        <v>181</v>
      </c>
      <c r="K24" s="222">
        <f t="shared" si="5"/>
        <v>1.0833333333333333</v>
      </c>
      <c r="L24" s="221">
        <v>4</v>
      </c>
      <c r="M24" s="72">
        <v>4</v>
      </c>
      <c r="N24" s="80">
        <v>1719.16</v>
      </c>
      <c r="O24" s="72">
        <v>34</v>
      </c>
      <c r="P24" s="222">
        <f t="shared" si="6"/>
        <v>1</v>
      </c>
    </row>
    <row r="25" spans="1:16" ht="15" customHeight="1" x14ac:dyDescent="0.2">
      <c r="A25" s="253" t="s">
        <v>49</v>
      </c>
      <c r="B25" s="221">
        <f t="shared" si="0"/>
        <v>69</v>
      </c>
      <c r="C25" s="72">
        <f t="shared" si="1"/>
        <v>75</v>
      </c>
      <c r="D25" s="80">
        <f t="shared" si="2"/>
        <v>65361.14</v>
      </c>
      <c r="E25" s="72">
        <f t="shared" si="3"/>
        <v>869</v>
      </c>
      <c r="F25" s="222">
        <f t="shared" si="4"/>
        <v>1.0869565217391304</v>
      </c>
      <c r="G25" s="221">
        <v>44</v>
      </c>
      <c r="H25" s="72">
        <v>45</v>
      </c>
      <c r="I25" s="80">
        <v>42536.33</v>
      </c>
      <c r="J25" s="72">
        <v>531</v>
      </c>
      <c r="K25" s="222">
        <f t="shared" si="5"/>
        <v>1.0227272727272727</v>
      </c>
      <c r="L25" s="221">
        <v>25</v>
      </c>
      <c r="M25" s="72">
        <v>30</v>
      </c>
      <c r="N25" s="80">
        <v>22824.81</v>
      </c>
      <c r="O25" s="72">
        <v>338</v>
      </c>
      <c r="P25" s="222">
        <f t="shared" si="6"/>
        <v>1.2</v>
      </c>
    </row>
    <row r="26" spans="1:16" ht="15" customHeight="1" x14ac:dyDescent="0.2">
      <c r="A26" s="253" t="s">
        <v>50</v>
      </c>
      <c r="B26" s="221">
        <f t="shared" si="0"/>
        <v>6</v>
      </c>
      <c r="C26" s="72">
        <f t="shared" si="1"/>
        <v>8</v>
      </c>
      <c r="D26" s="80">
        <f t="shared" si="2"/>
        <v>2558.58</v>
      </c>
      <c r="E26" s="72">
        <f t="shared" si="3"/>
        <v>48</v>
      </c>
      <c r="F26" s="222">
        <f t="shared" si="4"/>
        <v>1.3333333333333333</v>
      </c>
      <c r="G26" s="221">
        <v>3</v>
      </c>
      <c r="H26" s="72">
        <v>4</v>
      </c>
      <c r="I26" s="80">
        <v>911.62</v>
      </c>
      <c r="J26" s="72">
        <v>21</v>
      </c>
      <c r="K26" s="222">
        <f t="shared" si="5"/>
        <v>1.3333333333333333</v>
      </c>
      <c r="L26" s="221">
        <v>3</v>
      </c>
      <c r="M26" s="72">
        <v>4</v>
      </c>
      <c r="N26" s="80">
        <v>1646.96</v>
      </c>
      <c r="O26" s="72">
        <v>27</v>
      </c>
      <c r="P26" s="222">
        <f t="shared" si="6"/>
        <v>1.3333333333333333</v>
      </c>
    </row>
    <row r="27" spans="1:16" ht="15" customHeight="1" x14ac:dyDescent="0.2">
      <c r="A27" s="253" t="s">
        <v>51</v>
      </c>
      <c r="B27" s="221">
        <f t="shared" si="0"/>
        <v>43</v>
      </c>
      <c r="C27" s="72">
        <f t="shared" si="1"/>
        <v>50</v>
      </c>
      <c r="D27" s="80">
        <f t="shared" si="2"/>
        <v>27724.44</v>
      </c>
      <c r="E27" s="72">
        <f t="shared" si="3"/>
        <v>554</v>
      </c>
      <c r="F27" s="222">
        <f t="shared" si="4"/>
        <v>1.1627906976744187</v>
      </c>
      <c r="G27" s="221">
        <v>29</v>
      </c>
      <c r="H27" s="72">
        <v>34</v>
      </c>
      <c r="I27" s="80">
        <v>17781.73</v>
      </c>
      <c r="J27" s="72">
        <v>398</v>
      </c>
      <c r="K27" s="222">
        <f t="shared" si="5"/>
        <v>1.1724137931034482</v>
      </c>
      <c r="L27" s="221">
        <v>14</v>
      </c>
      <c r="M27" s="72">
        <v>16</v>
      </c>
      <c r="N27" s="80">
        <v>9942.7099999999991</v>
      </c>
      <c r="O27" s="72">
        <v>156</v>
      </c>
      <c r="P27" s="222">
        <f t="shared" si="6"/>
        <v>1.1428571428571428</v>
      </c>
    </row>
    <row r="28" spans="1:16" ht="15" customHeight="1" x14ac:dyDescent="0.2">
      <c r="A28" s="253" t="s">
        <v>52</v>
      </c>
      <c r="B28" s="221">
        <f t="shared" si="0"/>
        <v>60</v>
      </c>
      <c r="C28" s="72">
        <f t="shared" si="1"/>
        <v>64</v>
      </c>
      <c r="D28" s="80">
        <f t="shared" si="2"/>
        <v>57070.47</v>
      </c>
      <c r="E28" s="72">
        <f t="shared" si="3"/>
        <v>818</v>
      </c>
      <c r="F28" s="222">
        <f t="shared" si="4"/>
        <v>1.0666666666666667</v>
      </c>
      <c r="G28" s="221">
        <v>44</v>
      </c>
      <c r="H28" s="72">
        <v>47</v>
      </c>
      <c r="I28" s="80">
        <v>43826.42</v>
      </c>
      <c r="J28" s="72">
        <v>583</v>
      </c>
      <c r="K28" s="222">
        <f t="shared" si="5"/>
        <v>1.0681818181818181</v>
      </c>
      <c r="L28" s="221">
        <v>16</v>
      </c>
      <c r="M28" s="72">
        <v>17</v>
      </c>
      <c r="N28" s="80">
        <v>13244.05</v>
      </c>
      <c r="O28" s="72">
        <v>235</v>
      </c>
      <c r="P28" s="222">
        <f t="shared" si="6"/>
        <v>1.0625</v>
      </c>
    </row>
    <row r="29" spans="1:16" ht="15" customHeight="1" x14ac:dyDescent="0.2">
      <c r="A29" s="253" t="s">
        <v>53</v>
      </c>
      <c r="B29" s="221">
        <f t="shared" si="0"/>
        <v>780</v>
      </c>
      <c r="C29" s="72">
        <f t="shared" si="1"/>
        <v>839</v>
      </c>
      <c r="D29" s="80">
        <f t="shared" si="2"/>
        <v>714173.5</v>
      </c>
      <c r="E29" s="72">
        <f t="shared" si="3"/>
        <v>9112</v>
      </c>
      <c r="F29" s="222">
        <f t="shared" si="4"/>
        <v>1.0756410256410256</v>
      </c>
      <c r="G29" s="221">
        <v>420</v>
      </c>
      <c r="H29" s="72">
        <v>457</v>
      </c>
      <c r="I29" s="80">
        <v>412235</v>
      </c>
      <c r="J29" s="72">
        <v>5267</v>
      </c>
      <c r="K29" s="222">
        <f t="shared" si="5"/>
        <v>1.088095238095238</v>
      </c>
      <c r="L29" s="221">
        <v>360</v>
      </c>
      <c r="M29" s="72">
        <v>382</v>
      </c>
      <c r="N29" s="80">
        <v>301938.5</v>
      </c>
      <c r="O29" s="72">
        <v>3845</v>
      </c>
      <c r="P29" s="222">
        <f t="shared" si="6"/>
        <v>1.0611111111111111</v>
      </c>
    </row>
    <row r="30" spans="1:16" ht="15" customHeight="1" x14ac:dyDescent="0.2">
      <c r="A30" s="253" t="s">
        <v>54</v>
      </c>
      <c r="B30" s="221">
        <f t="shared" si="0"/>
        <v>85</v>
      </c>
      <c r="C30" s="72">
        <f t="shared" si="1"/>
        <v>86</v>
      </c>
      <c r="D30" s="80">
        <f t="shared" si="2"/>
        <v>57743.34</v>
      </c>
      <c r="E30" s="72">
        <f t="shared" si="3"/>
        <v>840</v>
      </c>
      <c r="F30" s="222">
        <f t="shared" si="4"/>
        <v>1.0117647058823529</v>
      </c>
      <c r="G30" s="221">
        <v>36</v>
      </c>
      <c r="H30" s="72">
        <v>37</v>
      </c>
      <c r="I30" s="80">
        <v>28971.29</v>
      </c>
      <c r="J30" s="72">
        <v>397</v>
      </c>
      <c r="K30" s="222">
        <f t="shared" si="5"/>
        <v>1.0277777777777777</v>
      </c>
      <c r="L30" s="221">
        <v>49</v>
      </c>
      <c r="M30" s="72">
        <v>49</v>
      </c>
      <c r="N30" s="80">
        <v>28772.05</v>
      </c>
      <c r="O30" s="72">
        <v>443</v>
      </c>
      <c r="P30" s="222">
        <f t="shared" si="6"/>
        <v>1</v>
      </c>
    </row>
    <row r="31" spans="1:16" ht="15" customHeight="1" x14ac:dyDescent="0.2">
      <c r="A31" s="253" t="s">
        <v>55</v>
      </c>
      <c r="B31" s="221">
        <f t="shared" si="0"/>
        <v>88</v>
      </c>
      <c r="C31" s="72">
        <f t="shared" si="1"/>
        <v>95</v>
      </c>
      <c r="D31" s="80">
        <f t="shared" si="2"/>
        <v>95541.95</v>
      </c>
      <c r="E31" s="72">
        <f t="shared" si="3"/>
        <v>1139</v>
      </c>
      <c r="F31" s="222">
        <f t="shared" si="4"/>
        <v>1.0795454545454546</v>
      </c>
      <c r="G31" s="221">
        <v>61</v>
      </c>
      <c r="H31" s="72">
        <v>68</v>
      </c>
      <c r="I31" s="80">
        <v>78357.919999999998</v>
      </c>
      <c r="J31" s="72">
        <v>863</v>
      </c>
      <c r="K31" s="222">
        <f t="shared" si="5"/>
        <v>1.1147540983606556</v>
      </c>
      <c r="L31" s="221">
        <v>27</v>
      </c>
      <c r="M31" s="72">
        <v>27</v>
      </c>
      <c r="N31" s="80">
        <v>17184.03</v>
      </c>
      <c r="O31" s="72">
        <v>276</v>
      </c>
      <c r="P31" s="222">
        <f t="shared" si="6"/>
        <v>1</v>
      </c>
    </row>
    <row r="32" spans="1:16" ht="15" customHeight="1" x14ac:dyDescent="0.2">
      <c r="A32" s="253" t="s">
        <v>56</v>
      </c>
      <c r="B32" s="221">
        <f t="shared" si="0"/>
        <v>34</v>
      </c>
      <c r="C32" s="72">
        <f t="shared" si="1"/>
        <v>37</v>
      </c>
      <c r="D32" s="80">
        <f t="shared" si="2"/>
        <v>38306.050000000003</v>
      </c>
      <c r="E32" s="72">
        <f t="shared" si="3"/>
        <v>491</v>
      </c>
      <c r="F32" s="222">
        <f t="shared" si="4"/>
        <v>1.088235294117647</v>
      </c>
      <c r="G32" s="221">
        <v>25</v>
      </c>
      <c r="H32" s="72">
        <v>27</v>
      </c>
      <c r="I32" s="80">
        <v>24607.85</v>
      </c>
      <c r="J32" s="72">
        <v>325</v>
      </c>
      <c r="K32" s="222">
        <f t="shared" si="5"/>
        <v>1.08</v>
      </c>
      <c r="L32" s="221">
        <v>9</v>
      </c>
      <c r="M32" s="72">
        <v>10</v>
      </c>
      <c r="N32" s="80">
        <v>13698.2</v>
      </c>
      <c r="O32" s="72">
        <v>166</v>
      </c>
      <c r="P32" s="222">
        <f t="shared" si="6"/>
        <v>1.1111111111111112</v>
      </c>
    </row>
    <row r="33" spans="1:16" ht="15" customHeight="1" x14ac:dyDescent="0.2">
      <c r="A33" s="253" t="s">
        <v>57</v>
      </c>
      <c r="B33" s="221">
        <f t="shared" si="0"/>
        <v>7</v>
      </c>
      <c r="C33" s="72">
        <f t="shared" si="1"/>
        <v>7</v>
      </c>
      <c r="D33" s="80">
        <f t="shared" si="2"/>
        <v>8850.82</v>
      </c>
      <c r="E33" s="72">
        <f t="shared" si="3"/>
        <v>139</v>
      </c>
      <c r="F33" s="222">
        <f t="shared" si="4"/>
        <v>1</v>
      </c>
      <c r="G33" s="221">
        <v>2</v>
      </c>
      <c r="H33" s="72">
        <v>2</v>
      </c>
      <c r="I33" s="80">
        <v>2578.63</v>
      </c>
      <c r="J33" s="72">
        <v>43</v>
      </c>
      <c r="K33" s="222">
        <f t="shared" si="5"/>
        <v>1</v>
      </c>
      <c r="L33" s="221">
        <v>5</v>
      </c>
      <c r="M33" s="72">
        <v>5</v>
      </c>
      <c r="N33" s="80">
        <v>6272.19</v>
      </c>
      <c r="O33" s="72">
        <v>96</v>
      </c>
      <c r="P33" s="222">
        <f t="shared" si="6"/>
        <v>1</v>
      </c>
    </row>
    <row r="34" spans="1:16" ht="15" customHeight="1" x14ac:dyDescent="0.2">
      <c r="A34" s="253" t="s">
        <v>58</v>
      </c>
      <c r="B34" s="221">
        <f t="shared" si="0"/>
        <v>28</v>
      </c>
      <c r="C34" s="72">
        <f t="shared" si="1"/>
        <v>31</v>
      </c>
      <c r="D34" s="80">
        <f t="shared" si="2"/>
        <v>26891.24</v>
      </c>
      <c r="E34" s="72">
        <f t="shared" si="3"/>
        <v>428</v>
      </c>
      <c r="F34" s="222">
        <f t="shared" si="4"/>
        <v>1.1071428571428572</v>
      </c>
      <c r="G34" s="221">
        <v>22</v>
      </c>
      <c r="H34" s="72">
        <v>25</v>
      </c>
      <c r="I34" s="80">
        <v>20354.36</v>
      </c>
      <c r="J34" s="72">
        <v>345</v>
      </c>
      <c r="K34" s="222">
        <f t="shared" si="5"/>
        <v>1.1363636363636365</v>
      </c>
      <c r="L34" s="221">
        <v>6</v>
      </c>
      <c r="M34" s="72">
        <v>6</v>
      </c>
      <c r="N34" s="80">
        <v>6536.88</v>
      </c>
      <c r="O34" s="72">
        <v>83</v>
      </c>
      <c r="P34" s="222">
        <f t="shared" si="6"/>
        <v>1</v>
      </c>
    </row>
    <row r="35" spans="1:16" ht="15" customHeight="1" x14ac:dyDescent="0.2">
      <c r="A35" s="253" t="s">
        <v>59</v>
      </c>
      <c r="B35" s="221">
        <f t="shared" si="0"/>
        <v>40</v>
      </c>
      <c r="C35" s="72">
        <f t="shared" si="1"/>
        <v>41</v>
      </c>
      <c r="D35" s="80">
        <f t="shared" si="2"/>
        <v>28789.309999999998</v>
      </c>
      <c r="E35" s="72">
        <f t="shared" si="3"/>
        <v>392</v>
      </c>
      <c r="F35" s="222">
        <f t="shared" si="4"/>
        <v>1.0249999999999999</v>
      </c>
      <c r="G35" s="221">
        <v>30</v>
      </c>
      <c r="H35" s="72">
        <v>31</v>
      </c>
      <c r="I35" s="80">
        <v>23454.959999999999</v>
      </c>
      <c r="J35" s="72">
        <v>302</v>
      </c>
      <c r="K35" s="222">
        <f t="shared" si="5"/>
        <v>1.0333333333333334</v>
      </c>
      <c r="L35" s="221">
        <v>10</v>
      </c>
      <c r="M35" s="72">
        <v>10</v>
      </c>
      <c r="N35" s="80">
        <v>5334.35</v>
      </c>
      <c r="O35" s="72">
        <v>90</v>
      </c>
      <c r="P35" s="222">
        <f t="shared" si="6"/>
        <v>1</v>
      </c>
    </row>
    <row r="36" spans="1:16" ht="15" customHeight="1" x14ac:dyDescent="0.2">
      <c r="A36" s="253" t="s">
        <v>60</v>
      </c>
      <c r="B36" s="221">
        <f t="shared" si="0"/>
        <v>25</v>
      </c>
      <c r="C36" s="72">
        <f t="shared" si="1"/>
        <v>27</v>
      </c>
      <c r="D36" s="80">
        <f t="shared" si="2"/>
        <v>25506.48</v>
      </c>
      <c r="E36" s="72">
        <f t="shared" si="3"/>
        <v>368</v>
      </c>
      <c r="F36" s="222">
        <f>C36/B36</f>
        <v>1.08</v>
      </c>
      <c r="G36" s="221">
        <v>19</v>
      </c>
      <c r="H36" s="72">
        <v>21</v>
      </c>
      <c r="I36" s="80">
        <v>19695.669999999998</v>
      </c>
      <c r="J36" s="72">
        <v>293</v>
      </c>
      <c r="K36" s="222">
        <f>H36/G36</f>
        <v>1.1052631578947369</v>
      </c>
      <c r="L36" s="221">
        <v>6</v>
      </c>
      <c r="M36" s="72">
        <v>6</v>
      </c>
      <c r="N36" s="80">
        <v>5810.81</v>
      </c>
      <c r="O36" s="72">
        <v>75</v>
      </c>
      <c r="P36" s="222">
        <f>M36/L36</f>
        <v>1</v>
      </c>
    </row>
    <row r="37" spans="1:16" ht="20.100000000000001" customHeight="1" x14ac:dyDescent="0.2">
      <c r="A37" s="254" t="s">
        <v>5</v>
      </c>
      <c r="B37" s="223">
        <f>SUM(B9:B36)</f>
        <v>2091</v>
      </c>
      <c r="C37" s="120">
        <f>SUM(C9:C36)</f>
        <v>2282</v>
      </c>
      <c r="D37" s="152">
        <f>SUM(D9:D36)</f>
        <v>1894861.86</v>
      </c>
      <c r="E37" s="120">
        <f>SUM(E9:E36)</f>
        <v>26261</v>
      </c>
      <c r="F37" s="224">
        <f t="shared" si="4"/>
        <v>1.0913438546150167</v>
      </c>
      <c r="G37" s="223">
        <f>SUM(G9:G36)</f>
        <v>1244</v>
      </c>
      <c r="H37" s="120">
        <f>SUM(H9:H36)</f>
        <v>1381</v>
      </c>
      <c r="I37" s="152">
        <f>SUM(I9:I36)</f>
        <v>1214542.31</v>
      </c>
      <c r="J37" s="120">
        <f>SUM(J9:J36)</f>
        <v>16718</v>
      </c>
      <c r="K37" s="224">
        <f t="shared" ref="K37" si="7">H37/G37</f>
        <v>1.110128617363344</v>
      </c>
      <c r="L37" s="223">
        <f>SUM(L9:L36)</f>
        <v>847</v>
      </c>
      <c r="M37" s="120">
        <f>SUM(M9:M36)</f>
        <v>901</v>
      </c>
      <c r="N37" s="152">
        <f>SUM(N9:N36)</f>
        <v>680319.55</v>
      </c>
      <c r="O37" s="120">
        <f>SUM(O9:O36)</f>
        <v>9543</v>
      </c>
      <c r="P37" s="224">
        <f t="shared" ref="P37" si="8">M37/L37</f>
        <v>1.0637544273907911</v>
      </c>
    </row>
    <row r="38" spans="1:16" ht="9.9499999999999993" customHeight="1" x14ac:dyDescent="0.2"/>
    <row r="39" spans="1:16" ht="54.95" customHeight="1" x14ac:dyDescent="0.2">
      <c r="A39" s="387" t="s">
        <v>398</v>
      </c>
      <c r="B39" s="387"/>
      <c r="C39" s="387"/>
      <c r="D39" s="387"/>
      <c r="E39" s="387"/>
      <c r="F39" s="387"/>
      <c r="G39" s="387"/>
      <c r="H39" s="387"/>
      <c r="I39" s="387"/>
      <c r="J39" s="387"/>
      <c r="K39" s="387"/>
      <c r="L39" s="387"/>
      <c r="M39" s="387"/>
      <c r="N39" s="387"/>
      <c r="O39" s="387"/>
      <c r="P39" s="387"/>
    </row>
    <row r="40" spans="1:16" ht="15" customHeight="1" x14ac:dyDescent="0.2">
      <c r="A40" s="387" t="s">
        <v>318</v>
      </c>
      <c r="B40" s="387"/>
      <c r="C40" s="387"/>
      <c r="D40" s="387"/>
      <c r="E40" s="387"/>
      <c r="F40" s="387"/>
      <c r="G40" s="387"/>
      <c r="H40" s="387"/>
      <c r="I40" s="387"/>
      <c r="J40" s="387"/>
      <c r="K40" s="387"/>
      <c r="L40" s="387"/>
      <c r="M40" s="387"/>
      <c r="N40" s="387"/>
      <c r="O40" s="387"/>
      <c r="P40" s="387"/>
    </row>
  </sheetData>
  <mergeCells count="8">
    <mergeCell ref="L6:P6"/>
    <mergeCell ref="A39:P39"/>
    <mergeCell ref="A40:P40"/>
    <mergeCell ref="A4:K4"/>
    <mergeCell ref="A3:F3"/>
    <mergeCell ref="A6:A7"/>
    <mergeCell ref="B6:F6"/>
    <mergeCell ref="G6:K6"/>
  </mergeCells>
  <phoneticPr fontId="0" type="noConversion"/>
  <hyperlinks>
    <hyperlink ref="A1" location="Съдържание!Print_Area" display="към съдържанието" xr:uid="{00000000-0004-0000-2700-000000000000}"/>
  </hyperlinks>
  <printOptions horizontalCentered="1"/>
  <pageMargins left="0.39370078740157483" right="0.39370078740157483" top="0.59055118110236227" bottom="0.39370078740157483" header="0.51181102362204722" footer="0.51181102362204722"/>
  <pageSetup paperSize="9" scale="65"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0">
    <pageSetUpPr fitToPage="1"/>
  </sheetPr>
  <dimension ref="A1:P58"/>
  <sheetViews>
    <sheetView zoomScaleNormal="100" zoomScaleSheetLayoutView="82" workbookViewId="0">
      <selection activeCell="G9" sqref="G9:J36"/>
    </sheetView>
  </sheetViews>
  <sheetFormatPr defaultRowHeight="12.75" x14ac:dyDescent="0.2"/>
  <cols>
    <col min="1" max="1" width="18.7109375" style="12" customWidth="1"/>
    <col min="2" max="2" width="10.7109375" style="12" customWidth="1"/>
    <col min="3" max="3" width="12.7109375" style="12" customWidth="1"/>
    <col min="4" max="4" width="18.7109375" style="12" customWidth="1"/>
    <col min="5" max="5" width="12.7109375" style="12" customWidth="1"/>
    <col min="6" max="6" width="10.7109375" style="12" customWidth="1"/>
    <col min="7" max="7" width="10.7109375" customWidth="1"/>
    <col min="8" max="8" width="12.7109375" customWidth="1"/>
    <col min="9" max="9" width="18.7109375" customWidth="1"/>
    <col min="10" max="10" width="12.7109375" customWidth="1"/>
    <col min="11" max="12" width="10.7109375" customWidth="1"/>
    <col min="13" max="13" width="12.7109375" customWidth="1"/>
    <col min="14" max="14" width="18.7109375" customWidth="1"/>
    <col min="15" max="15" width="12.7109375" customWidth="1"/>
    <col min="16" max="16" width="10.7109375" customWidth="1"/>
  </cols>
  <sheetData>
    <row r="1" spans="1:16" s="5" customFormat="1" ht="15" customHeight="1" x14ac:dyDescent="0.2">
      <c r="A1" s="159" t="s">
        <v>64</v>
      </c>
      <c r="B1" s="74"/>
      <c r="C1" s="74"/>
      <c r="D1" s="90"/>
      <c r="E1" s="90"/>
      <c r="F1" s="90"/>
      <c r="H1" s="82"/>
      <c r="I1" s="82"/>
      <c r="J1" s="82"/>
      <c r="K1" s="82"/>
      <c r="L1" s="82"/>
      <c r="M1" s="82"/>
    </row>
    <row r="2" spans="1:16" s="5" customFormat="1" ht="15" customHeight="1" x14ac:dyDescent="0.2">
      <c r="A2" s="159"/>
      <c r="B2" s="263"/>
      <c r="C2" s="263"/>
      <c r="D2" s="90"/>
      <c r="E2" s="90"/>
      <c r="F2" s="90"/>
      <c r="H2" s="82"/>
      <c r="I2" s="82"/>
      <c r="J2" s="82"/>
      <c r="K2" s="82"/>
      <c r="L2" s="82"/>
      <c r="M2" s="82"/>
    </row>
    <row r="3" spans="1:16" s="5" customFormat="1" ht="15" customHeight="1" x14ac:dyDescent="0.2">
      <c r="A3" s="369" t="s">
        <v>337</v>
      </c>
      <c r="B3" s="369"/>
      <c r="C3" s="369"/>
      <c r="D3" s="369"/>
      <c r="E3" s="369"/>
      <c r="F3" s="369"/>
      <c r="G3" s="273"/>
      <c r="H3" s="273"/>
      <c r="I3" s="82"/>
      <c r="J3" s="82"/>
      <c r="K3" s="82"/>
      <c r="L3" s="82"/>
      <c r="M3" s="82"/>
    </row>
    <row r="4" spans="1:16" ht="30" customHeight="1" x14ac:dyDescent="0.25">
      <c r="A4" s="378" t="s">
        <v>401</v>
      </c>
      <c r="B4" s="378"/>
      <c r="C4" s="378"/>
      <c r="D4" s="378"/>
      <c r="E4" s="378"/>
      <c r="F4" s="378"/>
      <c r="G4" s="378"/>
      <c r="H4" s="378"/>
      <c r="I4" s="378"/>
      <c r="J4" s="378"/>
      <c r="K4" s="378"/>
      <c r="L4" s="324"/>
      <c r="M4" s="324"/>
      <c r="N4" s="324"/>
      <c r="O4" s="324"/>
      <c r="P4" s="324"/>
    </row>
    <row r="5" spans="1:16" ht="15" customHeight="1" x14ac:dyDescent="0.2">
      <c r="A5" s="113"/>
      <c r="B5" s="113"/>
      <c r="C5" s="113"/>
      <c r="D5" s="113"/>
      <c r="E5" s="113"/>
      <c r="F5" s="113"/>
    </row>
    <row r="6" spans="1:16" ht="15" customHeight="1" x14ac:dyDescent="0.2">
      <c r="A6" s="390" t="s">
        <v>334</v>
      </c>
      <c r="B6" s="365" t="s">
        <v>5</v>
      </c>
      <c r="C6" s="366"/>
      <c r="D6" s="366"/>
      <c r="E6" s="366"/>
      <c r="F6" s="367"/>
      <c r="G6" s="365" t="s">
        <v>319</v>
      </c>
      <c r="H6" s="366"/>
      <c r="I6" s="366"/>
      <c r="J6" s="366"/>
      <c r="K6" s="367"/>
      <c r="L6" s="365" t="s">
        <v>320</v>
      </c>
      <c r="M6" s="366"/>
      <c r="N6" s="366"/>
      <c r="O6" s="366"/>
      <c r="P6" s="367"/>
    </row>
    <row r="7" spans="1:16" ht="60" customHeight="1" x14ac:dyDescent="0.2">
      <c r="A7" s="391"/>
      <c r="B7" s="141" t="s">
        <v>260</v>
      </c>
      <c r="C7" s="141" t="s">
        <v>256</v>
      </c>
      <c r="D7" s="140" t="s">
        <v>243</v>
      </c>
      <c r="E7" s="142" t="s">
        <v>66</v>
      </c>
      <c r="F7" s="142" t="s">
        <v>136</v>
      </c>
      <c r="G7" s="255" t="s">
        <v>261</v>
      </c>
      <c r="H7" s="141" t="s">
        <v>254</v>
      </c>
      <c r="I7" s="140" t="s">
        <v>240</v>
      </c>
      <c r="J7" s="142" t="s">
        <v>66</v>
      </c>
      <c r="K7" s="256" t="s">
        <v>136</v>
      </c>
      <c r="L7" s="255" t="s">
        <v>261</v>
      </c>
      <c r="M7" s="141" t="s">
        <v>254</v>
      </c>
      <c r="N7" s="140" t="s">
        <v>240</v>
      </c>
      <c r="O7" s="142" t="s">
        <v>66</v>
      </c>
      <c r="P7" s="256" t="s">
        <v>136</v>
      </c>
    </row>
    <row r="8" spans="1:16" ht="20.100000000000001" customHeight="1" x14ac:dyDescent="0.2">
      <c r="A8" s="252">
        <v>1</v>
      </c>
      <c r="B8" s="122">
        <v>2</v>
      </c>
      <c r="C8" s="122">
        <v>3</v>
      </c>
      <c r="D8" s="122">
        <v>4</v>
      </c>
      <c r="E8" s="219">
        <v>5</v>
      </c>
      <c r="F8" s="219" t="s">
        <v>220</v>
      </c>
      <c r="G8" s="257">
        <v>7</v>
      </c>
      <c r="H8" s="122">
        <v>8</v>
      </c>
      <c r="I8" s="122">
        <v>9</v>
      </c>
      <c r="J8" s="219">
        <v>10</v>
      </c>
      <c r="K8" s="258" t="s">
        <v>321</v>
      </c>
      <c r="L8" s="257">
        <v>12</v>
      </c>
      <c r="M8" s="122">
        <v>13</v>
      </c>
      <c r="N8" s="122">
        <v>14</v>
      </c>
      <c r="O8" s="219">
        <v>15</v>
      </c>
      <c r="P8" s="258" t="s">
        <v>323</v>
      </c>
    </row>
    <row r="9" spans="1:16" ht="15" customHeight="1" x14ac:dyDescent="0.2">
      <c r="A9" s="253" t="s">
        <v>33</v>
      </c>
      <c r="B9" s="72">
        <f t="shared" ref="B9:B36" si="0">G9+L9</f>
        <v>44</v>
      </c>
      <c r="C9" s="72">
        <f t="shared" ref="C9:C36" si="1">H9+M9</f>
        <v>112</v>
      </c>
      <c r="D9" s="80">
        <f t="shared" ref="D9:D36" si="2">I9+N9</f>
        <v>88859.67</v>
      </c>
      <c r="E9" s="72">
        <f t="shared" ref="E9:E36" si="3">J9+O9</f>
        <v>1749</v>
      </c>
      <c r="F9" s="93">
        <f>C9/B9</f>
        <v>2.5454545454545454</v>
      </c>
      <c r="G9" s="221">
        <v>28</v>
      </c>
      <c r="H9" s="72">
        <v>61</v>
      </c>
      <c r="I9" s="80">
        <v>48070.95</v>
      </c>
      <c r="J9" s="72">
        <v>897</v>
      </c>
      <c r="K9" s="222">
        <f>H9/G9</f>
        <v>2.1785714285714284</v>
      </c>
      <c r="L9" s="221">
        <v>16</v>
      </c>
      <c r="M9" s="72">
        <v>51</v>
      </c>
      <c r="N9" s="80">
        <v>40788.720000000001</v>
      </c>
      <c r="O9" s="72">
        <v>852</v>
      </c>
      <c r="P9" s="222">
        <f>M9/L9</f>
        <v>3.1875</v>
      </c>
    </row>
    <row r="10" spans="1:16" ht="15" customHeight="1" x14ac:dyDescent="0.2">
      <c r="A10" s="253" t="s">
        <v>34</v>
      </c>
      <c r="B10" s="72">
        <f t="shared" si="0"/>
        <v>61</v>
      </c>
      <c r="C10" s="72">
        <f t="shared" si="1"/>
        <v>150</v>
      </c>
      <c r="D10" s="80">
        <f t="shared" si="2"/>
        <v>160696.5</v>
      </c>
      <c r="E10" s="72">
        <f t="shared" si="3"/>
        <v>2354</v>
      </c>
      <c r="F10" s="93">
        <f t="shared" ref="F10:F37" si="4">C10/B10</f>
        <v>2.459016393442623</v>
      </c>
      <c r="G10" s="221">
        <v>40</v>
      </c>
      <c r="H10" s="72">
        <v>94</v>
      </c>
      <c r="I10" s="80">
        <v>94765.85</v>
      </c>
      <c r="J10" s="72">
        <v>1495</v>
      </c>
      <c r="K10" s="222">
        <f t="shared" ref="K10:K37" si="5">H10/G10</f>
        <v>2.35</v>
      </c>
      <c r="L10" s="221">
        <v>21</v>
      </c>
      <c r="M10" s="72">
        <v>56</v>
      </c>
      <c r="N10" s="80">
        <v>65930.649999999994</v>
      </c>
      <c r="O10" s="72">
        <v>859</v>
      </c>
      <c r="P10" s="222">
        <f t="shared" ref="P10:P37" si="6">M10/L10</f>
        <v>2.6666666666666665</v>
      </c>
    </row>
    <row r="11" spans="1:16" ht="15" customHeight="1" x14ac:dyDescent="0.2">
      <c r="A11" s="253" t="s">
        <v>35</v>
      </c>
      <c r="B11" s="72">
        <f t="shared" si="0"/>
        <v>135</v>
      </c>
      <c r="C11" s="72">
        <f t="shared" si="1"/>
        <v>351</v>
      </c>
      <c r="D11" s="80">
        <f t="shared" si="2"/>
        <v>372358.7</v>
      </c>
      <c r="E11" s="72">
        <f t="shared" si="3"/>
        <v>5827</v>
      </c>
      <c r="F11" s="93">
        <f t="shared" si="4"/>
        <v>2.6</v>
      </c>
      <c r="G11" s="221">
        <v>97</v>
      </c>
      <c r="H11" s="72">
        <v>249</v>
      </c>
      <c r="I11" s="80">
        <v>266535.32</v>
      </c>
      <c r="J11" s="72">
        <v>4052</v>
      </c>
      <c r="K11" s="222">
        <f t="shared" si="5"/>
        <v>2.5670103092783507</v>
      </c>
      <c r="L11" s="221">
        <v>38</v>
      </c>
      <c r="M11" s="72">
        <v>102</v>
      </c>
      <c r="N11" s="80">
        <v>105823.38</v>
      </c>
      <c r="O11" s="72">
        <v>1775</v>
      </c>
      <c r="P11" s="222">
        <f t="shared" si="6"/>
        <v>2.6842105263157894</v>
      </c>
    </row>
    <row r="12" spans="1:16" ht="15" customHeight="1" x14ac:dyDescent="0.2">
      <c r="A12" s="253" t="s">
        <v>36</v>
      </c>
      <c r="B12" s="72">
        <f t="shared" si="0"/>
        <v>59</v>
      </c>
      <c r="C12" s="72">
        <f t="shared" si="1"/>
        <v>139</v>
      </c>
      <c r="D12" s="80">
        <f t="shared" si="2"/>
        <v>126934.84</v>
      </c>
      <c r="E12" s="72">
        <f t="shared" si="3"/>
        <v>2215</v>
      </c>
      <c r="F12" s="93">
        <f t="shared" si="4"/>
        <v>2.3559322033898304</v>
      </c>
      <c r="G12" s="221">
        <v>32</v>
      </c>
      <c r="H12" s="72">
        <v>85</v>
      </c>
      <c r="I12" s="80">
        <v>82117.759999999995</v>
      </c>
      <c r="J12" s="72">
        <v>1357</v>
      </c>
      <c r="K12" s="222">
        <f t="shared" si="5"/>
        <v>2.65625</v>
      </c>
      <c r="L12" s="221">
        <v>27</v>
      </c>
      <c r="M12" s="72">
        <v>54</v>
      </c>
      <c r="N12" s="80">
        <v>44817.08</v>
      </c>
      <c r="O12" s="72">
        <v>858</v>
      </c>
      <c r="P12" s="222">
        <f t="shared" si="6"/>
        <v>2</v>
      </c>
    </row>
    <row r="13" spans="1:16" ht="15" customHeight="1" x14ac:dyDescent="0.2">
      <c r="A13" s="253" t="s">
        <v>37</v>
      </c>
      <c r="B13" s="72">
        <f t="shared" si="0"/>
        <v>9</v>
      </c>
      <c r="C13" s="72">
        <f t="shared" si="1"/>
        <v>23</v>
      </c>
      <c r="D13" s="80">
        <f t="shared" si="2"/>
        <v>18339.09</v>
      </c>
      <c r="E13" s="72">
        <f t="shared" si="3"/>
        <v>385</v>
      </c>
      <c r="F13" s="93">
        <f t="shared" si="4"/>
        <v>2.5555555555555554</v>
      </c>
      <c r="G13" s="221">
        <v>8</v>
      </c>
      <c r="H13" s="72">
        <v>21</v>
      </c>
      <c r="I13" s="80">
        <v>17164.41</v>
      </c>
      <c r="J13" s="72">
        <v>343</v>
      </c>
      <c r="K13" s="222">
        <f t="shared" si="5"/>
        <v>2.625</v>
      </c>
      <c r="L13" s="221">
        <v>1</v>
      </c>
      <c r="M13" s="72">
        <v>2</v>
      </c>
      <c r="N13" s="80">
        <v>1174.68</v>
      </c>
      <c r="O13" s="72">
        <v>42</v>
      </c>
      <c r="P13" s="222">
        <f t="shared" si="6"/>
        <v>2</v>
      </c>
    </row>
    <row r="14" spans="1:16" ht="15" customHeight="1" x14ac:dyDescent="0.2">
      <c r="A14" s="253" t="s">
        <v>38</v>
      </c>
      <c r="B14" s="72">
        <f t="shared" si="0"/>
        <v>22</v>
      </c>
      <c r="C14" s="72">
        <f t="shared" si="1"/>
        <v>55</v>
      </c>
      <c r="D14" s="80">
        <f t="shared" si="2"/>
        <v>64866.369999999995</v>
      </c>
      <c r="E14" s="72">
        <f t="shared" si="3"/>
        <v>982</v>
      </c>
      <c r="F14" s="93">
        <f t="shared" si="4"/>
        <v>2.5</v>
      </c>
      <c r="G14" s="221">
        <v>15</v>
      </c>
      <c r="H14" s="72">
        <v>38</v>
      </c>
      <c r="I14" s="80">
        <v>41281.64</v>
      </c>
      <c r="J14" s="72">
        <v>668</v>
      </c>
      <c r="K14" s="222">
        <f t="shared" si="5"/>
        <v>2.5333333333333332</v>
      </c>
      <c r="L14" s="221">
        <v>7</v>
      </c>
      <c r="M14" s="72">
        <v>17</v>
      </c>
      <c r="N14" s="80">
        <v>23584.73</v>
      </c>
      <c r="O14" s="72">
        <v>314</v>
      </c>
      <c r="P14" s="222">
        <f t="shared" si="6"/>
        <v>2.4285714285714284</v>
      </c>
    </row>
    <row r="15" spans="1:16" ht="15" customHeight="1" x14ac:dyDescent="0.2">
      <c r="A15" s="253" t="s">
        <v>39</v>
      </c>
      <c r="B15" s="72">
        <f t="shared" si="0"/>
        <v>35</v>
      </c>
      <c r="C15" s="72">
        <f t="shared" si="1"/>
        <v>100</v>
      </c>
      <c r="D15" s="80">
        <f t="shared" si="2"/>
        <v>98105.049999999988</v>
      </c>
      <c r="E15" s="72">
        <f t="shared" si="3"/>
        <v>1741</v>
      </c>
      <c r="F15" s="93">
        <f t="shared" si="4"/>
        <v>2.8571428571428572</v>
      </c>
      <c r="G15" s="221">
        <v>21</v>
      </c>
      <c r="H15" s="72">
        <v>54</v>
      </c>
      <c r="I15" s="80">
        <v>49092.03</v>
      </c>
      <c r="J15" s="72">
        <v>906</v>
      </c>
      <c r="K15" s="222">
        <f t="shared" si="5"/>
        <v>2.5714285714285716</v>
      </c>
      <c r="L15" s="221">
        <v>14</v>
      </c>
      <c r="M15" s="72">
        <v>46</v>
      </c>
      <c r="N15" s="80">
        <v>49013.02</v>
      </c>
      <c r="O15" s="72">
        <v>835</v>
      </c>
      <c r="P15" s="222">
        <f t="shared" si="6"/>
        <v>3.2857142857142856</v>
      </c>
    </row>
    <row r="16" spans="1:16" ht="15" customHeight="1" x14ac:dyDescent="0.2">
      <c r="A16" s="253" t="s">
        <v>40</v>
      </c>
      <c r="B16" s="72">
        <f t="shared" si="0"/>
        <v>15</v>
      </c>
      <c r="C16" s="72">
        <f t="shared" si="1"/>
        <v>40</v>
      </c>
      <c r="D16" s="80">
        <f t="shared" si="2"/>
        <v>56912.88</v>
      </c>
      <c r="E16" s="72">
        <f t="shared" si="3"/>
        <v>736</v>
      </c>
      <c r="F16" s="93">
        <f t="shared" si="4"/>
        <v>2.6666666666666665</v>
      </c>
      <c r="G16" s="221">
        <v>9</v>
      </c>
      <c r="H16" s="72">
        <v>21</v>
      </c>
      <c r="I16" s="80">
        <v>26494.21</v>
      </c>
      <c r="J16" s="72">
        <v>375</v>
      </c>
      <c r="K16" s="222">
        <f t="shared" si="5"/>
        <v>2.3333333333333335</v>
      </c>
      <c r="L16" s="221">
        <v>6</v>
      </c>
      <c r="M16" s="72">
        <v>19</v>
      </c>
      <c r="N16" s="80">
        <v>30418.67</v>
      </c>
      <c r="O16" s="72">
        <v>361</v>
      </c>
      <c r="P16" s="222">
        <f t="shared" si="6"/>
        <v>3.1666666666666665</v>
      </c>
    </row>
    <row r="17" spans="1:16" ht="15" customHeight="1" x14ac:dyDescent="0.2">
      <c r="A17" s="253" t="s">
        <v>41</v>
      </c>
      <c r="B17" s="72">
        <f t="shared" si="0"/>
        <v>16</v>
      </c>
      <c r="C17" s="72">
        <f t="shared" si="1"/>
        <v>51</v>
      </c>
      <c r="D17" s="80">
        <f t="shared" si="2"/>
        <v>52899.68</v>
      </c>
      <c r="E17" s="72">
        <f t="shared" si="3"/>
        <v>841</v>
      </c>
      <c r="F17" s="93">
        <f t="shared" si="4"/>
        <v>3.1875</v>
      </c>
      <c r="G17" s="221">
        <v>5</v>
      </c>
      <c r="H17" s="72">
        <v>9</v>
      </c>
      <c r="I17" s="80">
        <v>7995.4</v>
      </c>
      <c r="J17" s="72">
        <v>149</v>
      </c>
      <c r="K17" s="222">
        <f t="shared" si="5"/>
        <v>1.8</v>
      </c>
      <c r="L17" s="221">
        <v>11</v>
      </c>
      <c r="M17" s="72">
        <v>42</v>
      </c>
      <c r="N17" s="80">
        <v>44904.28</v>
      </c>
      <c r="O17" s="72">
        <v>692</v>
      </c>
      <c r="P17" s="222">
        <f t="shared" si="6"/>
        <v>3.8181818181818183</v>
      </c>
    </row>
    <row r="18" spans="1:16" ht="15" customHeight="1" x14ac:dyDescent="0.2">
      <c r="A18" s="253" t="s">
        <v>42</v>
      </c>
      <c r="B18" s="72">
        <f t="shared" si="0"/>
        <v>14</v>
      </c>
      <c r="C18" s="72">
        <f t="shared" si="1"/>
        <v>45</v>
      </c>
      <c r="D18" s="80">
        <f t="shared" si="2"/>
        <v>42853.149999999994</v>
      </c>
      <c r="E18" s="72">
        <f t="shared" si="3"/>
        <v>778</v>
      </c>
      <c r="F18" s="93">
        <f t="shared" si="4"/>
        <v>3.2142857142857144</v>
      </c>
      <c r="G18" s="221">
        <v>9</v>
      </c>
      <c r="H18" s="72">
        <v>30</v>
      </c>
      <c r="I18" s="80">
        <v>23309.119999999999</v>
      </c>
      <c r="J18" s="72">
        <v>540</v>
      </c>
      <c r="K18" s="222">
        <f t="shared" si="5"/>
        <v>3.3333333333333335</v>
      </c>
      <c r="L18" s="221">
        <v>5</v>
      </c>
      <c r="M18" s="72">
        <v>15</v>
      </c>
      <c r="N18" s="80">
        <v>19544.03</v>
      </c>
      <c r="O18" s="72">
        <v>238</v>
      </c>
      <c r="P18" s="222">
        <f t="shared" si="6"/>
        <v>3</v>
      </c>
    </row>
    <row r="19" spans="1:16" ht="15" customHeight="1" x14ac:dyDescent="0.2">
      <c r="A19" s="253" t="s">
        <v>43</v>
      </c>
      <c r="B19" s="72">
        <f t="shared" si="0"/>
        <v>13</v>
      </c>
      <c r="C19" s="72">
        <f t="shared" si="1"/>
        <v>47</v>
      </c>
      <c r="D19" s="80">
        <f t="shared" si="2"/>
        <v>56656.090000000004</v>
      </c>
      <c r="E19" s="72">
        <f t="shared" si="3"/>
        <v>724</v>
      </c>
      <c r="F19" s="93">
        <f t="shared" si="4"/>
        <v>3.6153846153846154</v>
      </c>
      <c r="G19" s="221">
        <v>9</v>
      </c>
      <c r="H19" s="72">
        <v>30</v>
      </c>
      <c r="I19" s="80">
        <v>35978.550000000003</v>
      </c>
      <c r="J19" s="72">
        <v>431</v>
      </c>
      <c r="K19" s="222">
        <f t="shared" si="5"/>
        <v>3.3333333333333335</v>
      </c>
      <c r="L19" s="221">
        <v>4</v>
      </c>
      <c r="M19" s="72">
        <v>17</v>
      </c>
      <c r="N19" s="80">
        <v>20677.54</v>
      </c>
      <c r="O19" s="72">
        <v>293</v>
      </c>
      <c r="P19" s="222">
        <f t="shared" si="6"/>
        <v>4.25</v>
      </c>
    </row>
    <row r="20" spans="1:16" ht="15" customHeight="1" x14ac:dyDescent="0.2">
      <c r="A20" s="253" t="s">
        <v>44</v>
      </c>
      <c r="B20" s="72">
        <f t="shared" si="0"/>
        <v>34</v>
      </c>
      <c r="C20" s="72">
        <f t="shared" si="1"/>
        <v>95</v>
      </c>
      <c r="D20" s="80">
        <f t="shared" si="2"/>
        <v>87428.97</v>
      </c>
      <c r="E20" s="72">
        <f t="shared" si="3"/>
        <v>1628</v>
      </c>
      <c r="F20" s="93">
        <f t="shared" si="4"/>
        <v>2.7941176470588234</v>
      </c>
      <c r="G20" s="221">
        <v>23</v>
      </c>
      <c r="H20" s="72">
        <v>67</v>
      </c>
      <c r="I20" s="80">
        <v>65549.2</v>
      </c>
      <c r="J20" s="72">
        <v>1126</v>
      </c>
      <c r="K20" s="222">
        <f t="shared" si="5"/>
        <v>2.9130434782608696</v>
      </c>
      <c r="L20" s="221">
        <v>11</v>
      </c>
      <c r="M20" s="72">
        <v>28</v>
      </c>
      <c r="N20" s="80">
        <v>21879.77</v>
      </c>
      <c r="O20" s="72">
        <v>502</v>
      </c>
      <c r="P20" s="222">
        <f t="shared" si="6"/>
        <v>2.5454545454545454</v>
      </c>
    </row>
    <row r="21" spans="1:16" ht="15" customHeight="1" x14ac:dyDescent="0.2">
      <c r="A21" s="253" t="s">
        <v>45</v>
      </c>
      <c r="B21" s="72">
        <f t="shared" si="0"/>
        <v>47</v>
      </c>
      <c r="C21" s="72">
        <f t="shared" si="1"/>
        <v>128</v>
      </c>
      <c r="D21" s="80">
        <f t="shared" si="2"/>
        <v>124725.08</v>
      </c>
      <c r="E21" s="72">
        <f t="shared" si="3"/>
        <v>1944</v>
      </c>
      <c r="F21" s="93">
        <f t="shared" si="4"/>
        <v>2.7234042553191489</v>
      </c>
      <c r="G21" s="221">
        <v>26</v>
      </c>
      <c r="H21" s="72">
        <v>69</v>
      </c>
      <c r="I21" s="80">
        <v>66333.72</v>
      </c>
      <c r="J21" s="72">
        <v>1044</v>
      </c>
      <c r="K21" s="222">
        <f t="shared" si="5"/>
        <v>2.6538461538461537</v>
      </c>
      <c r="L21" s="221">
        <v>21</v>
      </c>
      <c r="M21" s="72">
        <v>59</v>
      </c>
      <c r="N21" s="80">
        <v>58391.360000000001</v>
      </c>
      <c r="O21" s="72">
        <v>900</v>
      </c>
      <c r="P21" s="222">
        <f t="shared" si="6"/>
        <v>2.8095238095238093</v>
      </c>
    </row>
    <row r="22" spans="1:16" ht="15" customHeight="1" x14ac:dyDescent="0.2">
      <c r="A22" s="253" t="s">
        <v>46</v>
      </c>
      <c r="B22" s="72">
        <f t="shared" si="0"/>
        <v>43</v>
      </c>
      <c r="C22" s="72">
        <f t="shared" si="1"/>
        <v>128</v>
      </c>
      <c r="D22" s="80">
        <f t="shared" si="2"/>
        <v>145600.91999999998</v>
      </c>
      <c r="E22" s="72">
        <f t="shared" si="3"/>
        <v>2104</v>
      </c>
      <c r="F22" s="93">
        <f t="shared" si="4"/>
        <v>2.9767441860465116</v>
      </c>
      <c r="G22" s="221">
        <v>27</v>
      </c>
      <c r="H22" s="72">
        <v>72</v>
      </c>
      <c r="I22" s="80">
        <v>65751.92</v>
      </c>
      <c r="J22" s="72">
        <v>1141</v>
      </c>
      <c r="K22" s="222">
        <f t="shared" si="5"/>
        <v>2.6666666666666665</v>
      </c>
      <c r="L22" s="221">
        <v>16</v>
      </c>
      <c r="M22" s="72">
        <v>56</v>
      </c>
      <c r="N22" s="80">
        <v>79849</v>
      </c>
      <c r="O22" s="72">
        <v>963</v>
      </c>
      <c r="P22" s="222">
        <f t="shared" si="6"/>
        <v>3.5</v>
      </c>
    </row>
    <row r="23" spans="1:16" ht="15" customHeight="1" x14ac:dyDescent="0.2">
      <c r="A23" s="253" t="s">
        <v>47</v>
      </c>
      <c r="B23" s="72">
        <f t="shared" si="0"/>
        <v>184</v>
      </c>
      <c r="C23" s="72">
        <f t="shared" si="1"/>
        <v>466</v>
      </c>
      <c r="D23" s="80">
        <f t="shared" si="2"/>
        <v>512786.23</v>
      </c>
      <c r="E23" s="72">
        <f t="shared" si="3"/>
        <v>7512</v>
      </c>
      <c r="F23" s="93">
        <f t="shared" si="4"/>
        <v>2.5326086956521738</v>
      </c>
      <c r="G23" s="221">
        <v>125</v>
      </c>
      <c r="H23" s="72">
        <v>342</v>
      </c>
      <c r="I23" s="80">
        <v>395649.08</v>
      </c>
      <c r="J23" s="72">
        <v>5547</v>
      </c>
      <c r="K23" s="222">
        <f t="shared" si="5"/>
        <v>2.7360000000000002</v>
      </c>
      <c r="L23" s="221">
        <v>59</v>
      </c>
      <c r="M23" s="72">
        <v>124</v>
      </c>
      <c r="N23" s="80">
        <v>117137.15</v>
      </c>
      <c r="O23" s="72">
        <v>1965</v>
      </c>
      <c r="P23" s="222">
        <f t="shared" si="6"/>
        <v>2.1016949152542375</v>
      </c>
    </row>
    <row r="24" spans="1:16" ht="15" customHeight="1" x14ac:dyDescent="0.2">
      <c r="A24" s="253" t="s">
        <v>48</v>
      </c>
      <c r="B24" s="72">
        <f t="shared" si="0"/>
        <v>15</v>
      </c>
      <c r="C24" s="72">
        <f t="shared" si="1"/>
        <v>48</v>
      </c>
      <c r="D24" s="80">
        <f t="shared" si="2"/>
        <v>40517.910000000003</v>
      </c>
      <c r="E24" s="72">
        <f t="shared" si="3"/>
        <v>764</v>
      </c>
      <c r="F24" s="93">
        <f t="shared" si="4"/>
        <v>3.2</v>
      </c>
      <c r="G24" s="221">
        <v>11</v>
      </c>
      <c r="H24" s="72">
        <v>36</v>
      </c>
      <c r="I24" s="80">
        <v>31217.13</v>
      </c>
      <c r="J24" s="72">
        <v>581</v>
      </c>
      <c r="K24" s="222">
        <f t="shared" si="5"/>
        <v>3.2727272727272729</v>
      </c>
      <c r="L24" s="221">
        <v>4</v>
      </c>
      <c r="M24" s="72">
        <v>12</v>
      </c>
      <c r="N24" s="80">
        <v>9300.7800000000007</v>
      </c>
      <c r="O24" s="72">
        <v>183</v>
      </c>
      <c r="P24" s="222">
        <f t="shared" si="6"/>
        <v>3</v>
      </c>
    </row>
    <row r="25" spans="1:16" ht="15" customHeight="1" x14ac:dyDescent="0.2">
      <c r="A25" s="253" t="s">
        <v>49</v>
      </c>
      <c r="B25" s="72">
        <f t="shared" si="0"/>
        <v>63</v>
      </c>
      <c r="C25" s="72">
        <f t="shared" si="1"/>
        <v>172</v>
      </c>
      <c r="D25" s="80">
        <f t="shared" si="2"/>
        <v>191608.82</v>
      </c>
      <c r="E25" s="72">
        <f t="shared" si="3"/>
        <v>2672</v>
      </c>
      <c r="F25" s="93">
        <f t="shared" si="4"/>
        <v>2.7301587301587302</v>
      </c>
      <c r="G25" s="221">
        <v>38</v>
      </c>
      <c r="H25" s="72">
        <v>107</v>
      </c>
      <c r="I25" s="80">
        <v>133409.13</v>
      </c>
      <c r="J25" s="72">
        <v>1716</v>
      </c>
      <c r="K25" s="222">
        <f t="shared" si="5"/>
        <v>2.8157894736842106</v>
      </c>
      <c r="L25" s="221">
        <v>25</v>
      </c>
      <c r="M25" s="72">
        <v>65</v>
      </c>
      <c r="N25" s="80">
        <v>58199.69</v>
      </c>
      <c r="O25" s="72">
        <v>956</v>
      </c>
      <c r="P25" s="222">
        <f t="shared" si="6"/>
        <v>2.6</v>
      </c>
    </row>
    <row r="26" spans="1:16" ht="15" customHeight="1" x14ac:dyDescent="0.2">
      <c r="A26" s="253" t="s">
        <v>50</v>
      </c>
      <c r="B26" s="72">
        <f t="shared" si="0"/>
        <v>6</v>
      </c>
      <c r="C26" s="72">
        <f t="shared" si="1"/>
        <v>20</v>
      </c>
      <c r="D26" s="80">
        <f t="shared" si="2"/>
        <v>16618.510000000002</v>
      </c>
      <c r="E26" s="72">
        <f t="shared" si="3"/>
        <v>432</v>
      </c>
      <c r="F26" s="93">
        <f t="shared" si="4"/>
        <v>3.3333333333333335</v>
      </c>
      <c r="G26" s="221">
        <v>4</v>
      </c>
      <c r="H26" s="72">
        <v>10</v>
      </c>
      <c r="I26" s="80">
        <v>9171.33</v>
      </c>
      <c r="J26" s="72">
        <v>245</v>
      </c>
      <c r="K26" s="222">
        <f t="shared" si="5"/>
        <v>2.5</v>
      </c>
      <c r="L26" s="221">
        <v>2</v>
      </c>
      <c r="M26" s="72">
        <v>10</v>
      </c>
      <c r="N26" s="80">
        <v>7447.18</v>
      </c>
      <c r="O26" s="72">
        <v>187</v>
      </c>
      <c r="P26" s="222">
        <f t="shared" si="6"/>
        <v>5</v>
      </c>
    </row>
    <row r="27" spans="1:16" ht="15" customHeight="1" x14ac:dyDescent="0.2">
      <c r="A27" s="253" t="s">
        <v>51</v>
      </c>
      <c r="B27" s="72">
        <f t="shared" si="0"/>
        <v>43</v>
      </c>
      <c r="C27" s="72">
        <f t="shared" si="1"/>
        <v>130</v>
      </c>
      <c r="D27" s="80">
        <f t="shared" si="2"/>
        <v>92141.66</v>
      </c>
      <c r="E27" s="72">
        <f t="shared" si="3"/>
        <v>2071</v>
      </c>
      <c r="F27" s="93">
        <f t="shared" si="4"/>
        <v>3.0232558139534884</v>
      </c>
      <c r="G27" s="221">
        <v>29</v>
      </c>
      <c r="H27" s="72">
        <v>95</v>
      </c>
      <c r="I27" s="80">
        <v>61355.23</v>
      </c>
      <c r="J27" s="72">
        <v>1532</v>
      </c>
      <c r="K27" s="222">
        <f t="shared" si="5"/>
        <v>3.2758620689655173</v>
      </c>
      <c r="L27" s="221">
        <v>14</v>
      </c>
      <c r="M27" s="72">
        <v>35</v>
      </c>
      <c r="N27" s="80">
        <v>30786.43</v>
      </c>
      <c r="O27" s="72">
        <v>539</v>
      </c>
      <c r="P27" s="222">
        <f t="shared" si="6"/>
        <v>2.5</v>
      </c>
    </row>
    <row r="28" spans="1:16" ht="15" customHeight="1" x14ac:dyDescent="0.2">
      <c r="A28" s="253" t="s">
        <v>52</v>
      </c>
      <c r="B28" s="72">
        <f t="shared" si="0"/>
        <v>48</v>
      </c>
      <c r="C28" s="72">
        <f t="shared" si="1"/>
        <v>111</v>
      </c>
      <c r="D28" s="80">
        <f t="shared" si="2"/>
        <v>104373.62</v>
      </c>
      <c r="E28" s="72">
        <f t="shared" si="3"/>
        <v>1535</v>
      </c>
      <c r="F28" s="93">
        <f t="shared" si="4"/>
        <v>2.3125</v>
      </c>
      <c r="G28" s="221">
        <v>39</v>
      </c>
      <c r="H28" s="72">
        <v>94</v>
      </c>
      <c r="I28" s="80">
        <v>87909.53</v>
      </c>
      <c r="J28" s="72">
        <v>1266</v>
      </c>
      <c r="K28" s="222">
        <f t="shared" si="5"/>
        <v>2.4102564102564101</v>
      </c>
      <c r="L28" s="221">
        <v>9</v>
      </c>
      <c r="M28" s="72">
        <v>17</v>
      </c>
      <c r="N28" s="80">
        <v>16464.09</v>
      </c>
      <c r="O28" s="72">
        <v>269</v>
      </c>
      <c r="P28" s="222">
        <f t="shared" si="6"/>
        <v>1.8888888888888888</v>
      </c>
    </row>
    <row r="29" spans="1:16" ht="15" customHeight="1" x14ac:dyDescent="0.2">
      <c r="A29" s="253" t="s">
        <v>53</v>
      </c>
      <c r="B29" s="72">
        <f t="shared" si="0"/>
        <v>605</v>
      </c>
      <c r="C29" s="72">
        <f t="shared" si="1"/>
        <v>1400</v>
      </c>
      <c r="D29" s="80">
        <f t="shared" si="2"/>
        <v>1631202.23</v>
      </c>
      <c r="E29" s="72">
        <f t="shared" si="3"/>
        <v>22446</v>
      </c>
      <c r="F29" s="93">
        <f t="shared" si="4"/>
        <v>2.3140495867768593</v>
      </c>
      <c r="G29" s="221">
        <v>322</v>
      </c>
      <c r="H29" s="72">
        <v>764</v>
      </c>
      <c r="I29" s="80">
        <v>861035.52000000002</v>
      </c>
      <c r="J29" s="72">
        <v>12004</v>
      </c>
      <c r="K29" s="222">
        <f t="shared" si="5"/>
        <v>2.372670807453416</v>
      </c>
      <c r="L29" s="221">
        <v>283</v>
      </c>
      <c r="M29" s="72">
        <v>636</v>
      </c>
      <c r="N29" s="80">
        <v>770166.71</v>
      </c>
      <c r="O29" s="72">
        <v>10442</v>
      </c>
      <c r="P29" s="222">
        <f t="shared" si="6"/>
        <v>2.2473498233215548</v>
      </c>
    </row>
    <row r="30" spans="1:16" ht="15" customHeight="1" x14ac:dyDescent="0.2">
      <c r="A30" s="253" t="s">
        <v>54</v>
      </c>
      <c r="B30" s="72">
        <f t="shared" si="0"/>
        <v>63</v>
      </c>
      <c r="C30" s="72">
        <f t="shared" si="1"/>
        <v>123</v>
      </c>
      <c r="D30" s="80">
        <f t="shared" si="2"/>
        <v>117817.77</v>
      </c>
      <c r="E30" s="72">
        <f t="shared" si="3"/>
        <v>1919</v>
      </c>
      <c r="F30" s="93">
        <f t="shared" si="4"/>
        <v>1.9523809523809523</v>
      </c>
      <c r="G30" s="221">
        <v>32</v>
      </c>
      <c r="H30" s="72">
        <v>56</v>
      </c>
      <c r="I30" s="80">
        <v>50558.75</v>
      </c>
      <c r="J30" s="72">
        <v>801</v>
      </c>
      <c r="K30" s="222">
        <f t="shared" si="5"/>
        <v>1.75</v>
      </c>
      <c r="L30" s="221">
        <v>31</v>
      </c>
      <c r="M30" s="72">
        <v>67</v>
      </c>
      <c r="N30" s="80">
        <v>67259.02</v>
      </c>
      <c r="O30" s="72">
        <v>1118</v>
      </c>
      <c r="P30" s="222">
        <f t="shared" si="6"/>
        <v>2.161290322580645</v>
      </c>
    </row>
    <row r="31" spans="1:16" ht="15" customHeight="1" x14ac:dyDescent="0.2">
      <c r="A31" s="253" t="s">
        <v>55</v>
      </c>
      <c r="B31" s="72">
        <f t="shared" si="0"/>
        <v>81</v>
      </c>
      <c r="C31" s="72">
        <f t="shared" si="1"/>
        <v>211</v>
      </c>
      <c r="D31" s="80">
        <f t="shared" si="2"/>
        <v>277876.44</v>
      </c>
      <c r="E31" s="72">
        <f t="shared" si="3"/>
        <v>3594</v>
      </c>
      <c r="F31" s="93">
        <f t="shared" si="4"/>
        <v>2.6049382716049383</v>
      </c>
      <c r="G31" s="221">
        <v>58</v>
      </c>
      <c r="H31" s="72">
        <v>146</v>
      </c>
      <c r="I31" s="80">
        <v>212477.84</v>
      </c>
      <c r="J31" s="72">
        <v>2481</v>
      </c>
      <c r="K31" s="222">
        <f t="shared" si="5"/>
        <v>2.5172413793103448</v>
      </c>
      <c r="L31" s="221">
        <v>23</v>
      </c>
      <c r="M31" s="72">
        <v>65</v>
      </c>
      <c r="N31" s="80">
        <v>65398.6</v>
      </c>
      <c r="O31" s="72">
        <v>1113</v>
      </c>
      <c r="P31" s="222">
        <f t="shared" si="6"/>
        <v>2.8260869565217392</v>
      </c>
    </row>
    <row r="32" spans="1:16" ht="15" customHeight="1" x14ac:dyDescent="0.2">
      <c r="A32" s="253" t="s">
        <v>56</v>
      </c>
      <c r="B32" s="72">
        <f t="shared" si="0"/>
        <v>24</v>
      </c>
      <c r="C32" s="72">
        <f t="shared" si="1"/>
        <v>50</v>
      </c>
      <c r="D32" s="80">
        <f t="shared" si="2"/>
        <v>60241.99</v>
      </c>
      <c r="E32" s="72">
        <f t="shared" si="3"/>
        <v>793</v>
      </c>
      <c r="F32" s="93">
        <f t="shared" si="4"/>
        <v>2.0833333333333335</v>
      </c>
      <c r="G32" s="221">
        <v>18</v>
      </c>
      <c r="H32" s="72">
        <v>38</v>
      </c>
      <c r="I32" s="80">
        <v>42122.74</v>
      </c>
      <c r="J32" s="72">
        <v>596</v>
      </c>
      <c r="K32" s="222">
        <f t="shared" si="5"/>
        <v>2.1111111111111112</v>
      </c>
      <c r="L32" s="221">
        <v>6</v>
      </c>
      <c r="M32" s="72">
        <v>12</v>
      </c>
      <c r="N32" s="80">
        <v>18119.25</v>
      </c>
      <c r="O32" s="72">
        <v>197</v>
      </c>
      <c r="P32" s="222">
        <f t="shared" si="6"/>
        <v>2</v>
      </c>
    </row>
    <row r="33" spans="1:16" ht="15" customHeight="1" x14ac:dyDescent="0.2">
      <c r="A33" s="253" t="s">
        <v>57</v>
      </c>
      <c r="B33" s="72">
        <f t="shared" si="0"/>
        <v>14</v>
      </c>
      <c r="C33" s="72">
        <f t="shared" si="1"/>
        <v>37</v>
      </c>
      <c r="D33" s="80">
        <f t="shared" si="2"/>
        <v>44400.97</v>
      </c>
      <c r="E33" s="72">
        <f t="shared" si="3"/>
        <v>716</v>
      </c>
      <c r="F33" s="93">
        <f t="shared" si="4"/>
        <v>2.6428571428571428</v>
      </c>
      <c r="G33" s="221">
        <v>8</v>
      </c>
      <c r="H33" s="72">
        <v>23</v>
      </c>
      <c r="I33" s="80">
        <v>28723.53</v>
      </c>
      <c r="J33" s="72">
        <v>457</v>
      </c>
      <c r="K33" s="222">
        <f t="shared" si="5"/>
        <v>2.875</v>
      </c>
      <c r="L33" s="221">
        <v>6</v>
      </c>
      <c r="M33" s="72">
        <v>14</v>
      </c>
      <c r="N33" s="80">
        <v>15677.44</v>
      </c>
      <c r="O33" s="72">
        <v>259</v>
      </c>
      <c r="P33" s="222">
        <f t="shared" si="6"/>
        <v>2.3333333333333335</v>
      </c>
    </row>
    <row r="34" spans="1:16" ht="15" customHeight="1" x14ac:dyDescent="0.2">
      <c r="A34" s="253" t="s">
        <v>58</v>
      </c>
      <c r="B34" s="72">
        <f t="shared" si="0"/>
        <v>21</v>
      </c>
      <c r="C34" s="72">
        <f t="shared" si="1"/>
        <v>46</v>
      </c>
      <c r="D34" s="80">
        <f t="shared" si="2"/>
        <v>49980.74</v>
      </c>
      <c r="E34" s="72">
        <f t="shared" si="3"/>
        <v>761</v>
      </c>
      <c r="F34" s="93">
        <f t="shared" si="4"/>
        <v>2.1904761904761907</v>
      </c>
      <c r="G34" s="221">
        <v>15</v>
      </c>
      <c r="H34" s="72">
        <v>32</v>
      </c>
      <c r="I34" s="80">
        <v>33248.49</v>
      </c>
      <c r="J34" s="72">
        <v>504</v>
      </c>
      <c r="K34" s="222">
        <f t="shared" si="5"/>
        <v>2.1333333333333333</v>
      </c>
      <c r="L34" s="221">
        <v>6</v>
      </c>
      <c r="M34" s="72">
        <v>14</v>
      </c>
      <c r="N34" s="80">
        <v>16732.25</v>
      </c>
      <c r="O34" s="72">
        <v>257</v>
      </c>
      <c r="P34" s="222">
        <f t="shared" si="6"/>
        <v>2.3333333333333335</v>
      </c>
    </row>
    <row r="35" spans="1:16" ht="15" customHeight="1" x14ac:dyDescent="0.2">
      <c r="A35" s="253" t="s">
        <v>59</v>
      </c>
      <c r="B35" s="72">
        <f t="shared" si="0"/>
        <v>46</v>
      </c>
      <c r="C35" s="72">
        <f t="shared" si="1"/>
        <v>140</v>
      </c>
      <c r="D35" s="80">
        <f t="shared" si="2"/>
        <v>146442.56</v>
      </c>
      <c r="E35" s="72">
        <f t="shared" si="3"/>
        <v>2304</v>
      </c>
      <c r="F35" s="93">
        <f t="shared" si="4"/>
        <v>3.0434782608695654</v>
      </c>
      <c r="G35" s="221">
        <v>32</v>
      </c>
      <c r="H35" s="72">
        <v>93</v>
      </c>
      <c r="I35" s="80">
        <v>94383.24</v>
      </c>
      <c r="J35" s="72">
        <v>1483</v>
      </c>
      <c r="K35" s="222">
        <f t="shared" si="5"/>
        <v>2.90625</v>
      </c>
      <c r="L35" s="221">
        <v>14</v>
      </c>
      <c r="M35" s="72">
        <v>47</v>
      </c>
      <c r="N35" s="80">
        <v>52059.32</v>
      </c>
      <c r="O35" s="72">
        <v>821</v>
      </c>
      <c r="P35" s="222">
        <f t="shared" si="6"/>
        <v>3.3571428571428572</v>
      </c>
    </row>
    <row r="36" spans="1:16" ht="15" customHeight="1" x14ac:dyDescent="0.2">
      <c r="A36" s="253" t="s">
        <v>60</v>
      </c>
      <c r="B36" s="72">
        <f t="shared" si="0"/>
        <v>28</v>
      </c>
      <c r="C36" s="72">
        <f t="shared" si="1"/>
        <v>78</v>
      </c>
      <c r="D36" s="80">
        <f t="shared" si="2"/>
        <v>93168.31</v>
      </c>
      <c r="E36" s="72">
        <f t="shared" si="3"/>
        <v>1245</v>
      </c>
      <c r="F36" s="93">
        <f t="shared" si="4"/>
        <v>2.7857142857142856</v>
      </c>
      <c r="G36" s="221">
        <v>20</v>
      </c>
      <c r="H36" s="72">
        <v>54</v>
      </c>
      <c r="I36" s="80">
        <v>64360.28</v>
      </c>
      <c r="J36" s="72">
        <v>849</v>
      </c>
      <c r="K36" s="222">
        <f t="shared" si="5"/>
        <v>2.7</v>
      </c>
      <c r="L36" s="221">
        <v>8</v>
      </c>
      <c r="M36" s="72">
        <v>24</v>
      </c>
      <c r="N36" s="80">
        <v>28808.03</v>
      </c>
      <c r="O36" s="72">
        <v>396</v>
      </c>
      <c r="P36" s="222">
        <f t="shared" si="6"/>
        <v>3</v>
      </c>
    </row>
    <row r="37" spans="1:16" ht="20.100000000000001" customHeight="1" x14ac:dyDescent="0.2">
      <c r="A37" s="254" t="s">
        <v>5</v>
      </c>
      <c r="B37" s="120">
        <f>SUM(B9:B36)</f>
        <v>1788</v>
      </c>
      <c r="C37" s="120">
        <f>SUM(C9:C36)</f>
        <v>4496</v>
      </c>
      <c r="D37" s="132">
        <f>SUM(D9:D36)</f>
        <v>4876414.7499999991</v>
      </c>
      <c r="E37" s="120">
        <f>SUM(E9:E36)</f>
        <v>72772</v>
      </c>
      <c r="F37" s="143">
        <f t="shared" si="4"/>
        <v>2.5145413870246087</v>
      </c>
      <c r="G37" s="223">
        <f>SUM(G9:G36)</f>
        <v>1100</v>
      </c>
      <c r="H37" s="120">
        <f>SUM(H9:H36)</f>
        <v>2790</v>
      </c>
      <c r="I37" s="132">
        <f>SUM(I9:I36)</f>
        <v>2996061.9000000004</v>
      </c>
      <c r="J37" s="120">
        <f>SUM(J9:J36)</f>
        <v>44586</v>
      </c>
      <c r="K37" s="224">
        <f t="shared" si="5"/>
        <v>2.5363636363636362</v>
      </c>
      <c r="L37" s="223">
        <f>SUM(L9:L36)</f>
        <v>688</v>
      </c>
      <c r="M37" s="120">
        <f>SUM(M9:M36)</f>
        <v>1706</v>
      </c>
      <c r="N37" s="132">
        <f>SUM(N9:N36)</f>
        <v>1880352.85</v>
      </c>
      <c r="O37" s="120">
        <f>SUM(O9:O36)</f>
        <v>28186</v>
      </c>
      <c r="P37" s="224">
        <f t="shared" si="6"/>
        <v>2.4796511627906979</v>
      </c>
    </row>
    <row r="38" spans="1:16" ht="9.9499999999999993" customHeight="1" x14ac:dyDescent="0.2"/>
    <row r="39" spans="1:16" ht="45" customHeight="1" x14ac:dyDescent="0.2">
      <c r="A39" s="387" t="s">
        <v>400</v>
      </c>
      <c r="B39" s="387"/>
      <c r="C39" s="387"/>
      <c r="D39" s="387"/>
      <c r="E39" s="387"/>
      <c r="F39" s="387"/>
      <c r="G39" s="387"/>
      <c r="H39" s="387"/>
      <c r="I39" s="387"/>
      <c r="J39" s="387"/>
      <c r="K39" s="387"/>
      <c r="L39" s="387"/>
      <c r="M39" s="387"/>
      <c r="N39" s="387"/>
      <c r="O39" s="387"/>
      <c r="P39" s="387"/>
    </row>
    <row r="58" ht="30" customHeight="1" x14ac:dyDescent="0.2"/>
  </sheetData>
  <mergeCells count="7">
    <mergeCell ref="A4:K4"/>
    <mergeCell ref="A39:P39"/>
    <mergeCell ref="G6:K6"/>
    <mergeCell ref="L6:P6"/>
    <mergeCell ref="A3:F3"/>
    <mergeCell ref="A6:A7"/>
    <mergeCell ref="B6:F6"/>
  </mergeCells>
  <phoneticPr fontId="0" type="noConversion"/>
  <hyperlinks>
    <hyperlink ref="A1" location="Съдържание!Print_Area" display="към съдържанието" xr:uid="{00000000-0004-0000-2A00-000000000000}"/>
  </hyperlinks>
  <printOptions horizontalCentered="1"/>
  <pageMargins left="0.39370078740157483" right="0.39370078740157483" top="0.59055118110236227" bottom="0.39370078740157483" header="0.39370078740157483" footer="0.39370078740157483"/>
  <pageSetup paperSize="9" scale="65"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3">
    <pageSetUpPr fitToPage="1"/>
  </sheetPr>
  <dimension ref="A1:P25"/>
  <sheetViews>
    <sheetView zoomScaleNormal="100" zoomScaleSheetLayoutView="96" workbookViewId="0"/>
  </sheetViews>
  <sheetFormatPr defaultRowHeight="12.75" x14ac:dyDescent="0.2"/>
  <cols>
    <col min="1" max="1" width="30.7109375" customWidth="1"/>
    <col min="2" max="2" width="12.7109375" customWidth="1"/>
    <col min="3" max="3" width="25.7109375" customWidth="1"/>
    <col min="4" max="4" width="20.7109375" customWidth="1"/>
    <col min="5" max="5" width="30.7109375" customWidth="1"/>
  </cols>
  <sheetData>
    <row r="1" spans="1:16" s="5" customFormat="1" ht="15" customHeight="1" x14ac:dyDescent="0.2">
      <c r="A1" s="159" t="s">
        <v>64</v>
      </c>
      <c r="B1" s="74"/>
      <c r="C1" s="74"/>
      <c r="D1" s="82"/>
      <c r="E1" s="91"/>
    </row>
    <row r="2" spans="1:16" s="5" customFormat="1" ht="15" customHeight="1" x14ac:dyDescent="0.2">
      <c r="A2" s="159"/>
      <c r="B2" s="263"/>
      <c r="C2" s="263"/>
      <c r="D2" s="82"/>
      <c r="E2" s="91"/>
    </row>
    <row r="3" spans="1:16" s="5" customFormat="1" ht="15" customHeight="1" x14ac:dyDescent="0.2">
      <c r="A3" s="352" t="s">
        <v>337</v>
      </c>
      <c r="B3" s="352"/>
      <c r="C3" s="352"/>
      <c r="D3" s="352"/>
      <c r="E3" s="352"/>
      <c r="F3" s="273"/>
      <c r="G3" s="273"/>
      <c r="H3" s="273"/>
    </row>
    <row r="4" spans="1:16" ht="30" customHeight="1" x14ac:dyDescent="0.2">
      <c r="A4" s="378" t="s">
        <v>402</v>
      </c>
      <c r="B4" s="378"/>
      <c r="C4" s="378"/>
      <c r="D4" s="378"/>
      <c r="E4" s="378"/>
      <c r="F4" s="269"/>
      <c r="G4" s="269"/>
      <c r="H4" s="269"/>
      <c r="I4" s="269"/>
      <c r="J4" s="269"/>
      <c r="K4" s="269"/>
      <c r="L4" s="269"/>
      <c r="M4" s="269"/>
      <c r="N4" s="269"/>
      <c r="O4" s="269"/>
      <c r="P4" s="269"/>
    </row>
    <row r="5" spans="1:16" s="10" customFormat="1" ht="15" customHeight="1" x14ac:dyDescent="0.2">
      <c r="A5" s="325"/>
      <c r="B5" s="325"/>
      <c r="C5" s="325"/>
      <c r="D5" s="325"/>
      <c r="E5" s="325"/>
    </row>
    <row r="6" spans="1:16" ht="39.950000000000003" customHeight="1" x14ac:dyDescent="0.2">
      <c r="A6" s="154" t="s">
        <v>61</v>
      </c>
      <c r="B6" s="141" t="s">
        <v>62</v>
      </c>
      <c r="C6" s="141" t="s">
        <v>248</v>
      </c>
      <c r="D6" s="142" t="s">
        <v>249</v>
      </c>
      <c r="E6" s="141" t="s">
        <v>244</v>
      </c>
    </row>
    <row r="7" spans="1:16" ht="20.100000000000001" customHeight="1" x14ac:dyDescent="0.2">
      <c r="A7" s="128">
        <v>1</v>
      </c>
      <c r="B7" s="122">
        <v>2</v>
      </c>
      <c r="C7" s="122">
        <v>3</v>
      </c>
      <c r="D7" s="128">
        <v>4</v>
      </c>
      <c r="E7" s="128" t="s">
        <v>219</v>
      </c>
    </row>
    <row r="8" spans="1:16" ht="15" customHeight="1" x14ac:dyDescent="0.2">
      <c r="A8" s="96" t="s">
        <v>89</v>
      </c>
      <c r="B8" s="72">
        <v>149.30612244897958</v>
      </c>
      <c r="C8" s="72">
        <v>501.30215245185303</v>
      </c>
      <c r="D8" s="72">
        <v>6990.551845556095</v>
      </c>
      <c r="E8" s="93">
        <f>D8/C8</f>
        <v>13.944787213391217</v>
      </c>
      <c r="G8" s="167"/>
    </row>
    <row r="9" spans="1:16" ht="15" customHeight="1" x14ac:dyDescent="0.2">
      <c r="A9" s="96" t="s">
        <v>90</v>
      </c>
      <c r="B9" s="72">
        <v>130.10962099125365</v>
      </c>
      <c r="C9" s="72">
        <v>310.43437449425471</v>
      </c>
      <c r="D9" s="72">
        <v>4665.4691597863039</v>
      </c>
      <c r="E9" s="93">
        <f t="shared" ref="E9:E14" si="0">D9/C9</f>
        <v>15.028841981133919</v>
      </c>
      <c r="G9" s="167"/>
    </row>
    <row r="10" spans="1:16" ht="15" customHeight="1" x14ac:dyDescent="0.2">
      <c r="A10" s="96" t="s">
        <v>91</v>
      </c>
      <c r="B10" s="72">
        <v>239.95626822157433</v>
      </c>
      <c r="C10" s="72">
        <v>670.23110535685385</v>
      </c>
      <c r="D10" s="72">
        <v>10293.983851384168</v>
      </c>
      <c r="E10" s="93">
        <f t="shared" si="0"/>
        <v>15.35885721970976</v>
      </c>
      <c r="G10" s="167"/>
    </row>
    <row r="11" spans="1:16" ht="15" customHeight="1" x14ac:dyDescent="0.2">
      <c r="A11" s="96" t="s">
        <v>92</v>
      </c>
      <c r="B11" s="72">
        <v>228.22507288629737</v>
      </c>
      <c r="C11" s="72">
        <v>657.06781032529534</v>
      </c>
      <c r="D11" s="72">
        <v>10452.487372510928</v>
      </c>
      <c r="E11" s="93">
        <f t="shared" si="0"/>
        <v>15.907775739822352</v>
      </c>
      <c r="G11" s="167"/>
    </row>
    <row r="12" spans="1:16" ht="15" customHeight="1" x14ac:dyDescent="0.2">
      <c r="A12" s="96" t="s">
        <v>93</v>
      </c>
      <c r="B12" s="72">
        <v>371.13236151603496</v>
      </c>
      <c r="C12" s="72">
        <v>1056.3544262825699</v>
      </c>
      <c r="D12" s="72">
        <v>15826.303302574066</v>
      </c>
      <c r="E12" s="93">
        <f t="shared" si="0"/>
        <v>14.982001219295885</v>
      </c>
      <c r="G12" s="167"/>
    </row>
    <row r="13" spans="1:16" ht="15" customHeight="1" x14ac:dyDescent="0.2">
      <c r="A13" s="96" t="s">
        <v>128</v>
      </c>
      <c r="B13" s="72">
        <v>217.56034985422741</v>
      </c>
      <c r="C13" s="72">
        <v>651.58310406214594</v>
      </c>
      <c r="D13" s="72">
        <v>9607.4996357455075</v>
      </c>
      <c r="E13" s="93">
        <f t="shared" si="0"/>
        <v>14.744856912111052</v>
      </c>
      <c r="G13" s="167"/>
    </row>
    <row r="14" spans="1:16" ht="15" customHeight="1" x14ac:dyDescent="0.2">
      <c r="A14" s="96" t="s">
        <v>274</v>
      </c>
      <c r="B14" s="72">
        <v>492.71020408163264</v>
      </c>
      <c r="C14" s="72">
        <v>2931.0270270270271</v>
      </c>
      <c r="D14" s="72">
        <v>41196.704832442934</v>
      </c>
      <c r="E14" s="93">
        <f t="shared" si="0"/>
        <v>14.055382107557433</v>
      </c>
      <c r="G14" s="167"/>
    </row>
    <row r="15" spans="1:16" ht="20.100000000000001" customHeight="1" x14ac:dyDescent="0.2">
      <c r="A15" s="215" t="s">
        <v>5</v>
      </c>
      <c r="B15" s="120">
        <f>SUM(B8:B14)</f>
        <v>1829</v>
      </c>
      <c r="C15" s="120">
        <f>SUM(C8:C14)</f>
        <v>6778</v>
      </c>
      <c r="D15" s="120">
        <f>SUM(D8:D14)</f>
        <v>99033</v>
      </c>
      <c r="E15" s="143">
        <f>D15/C15</f>
        <v>14.610947182059604</v>
      </c>
      <c r="G15" s="167"/>
    </row>
    <row r="17" spans="2:4" x14ac:dyDescent="0.2">
      <c r="B17" s="167"/>
      <c r="C17" s="167"/>
      <c r="D17" s="167"/>
    </row>
    <row r="18" spans="2:4" x14ac:dyDescent="0.2">
      <c r="B18" s="167"/>
      <c r="C18" s="167"/>
      <c r="D18" s="167"/>
    </row>
    <row r="19" spans="2:4" x14ac:dyDescent="0.2">
      <c r="B19" s="167"/>
      <c r="C19" s="167"/>
      <c r="D19" s="167"/>
    </row>
    <row r="20" spans="2:4" x14ac:dyDescent="0.2">
      <c r="B20" s="167"/>
      <c r="C20" s="167"/>
      <c r="D20" s="167"/>
    </row>
    <row r="21" spans="2:4" x14ac:dyDescent="0.2">
      <c r="B21" s="167"/>
      <c r="C21" s="167"/>
      <c r="D21" s="167"/>
    </row>
    <row r="22" spans="2:4" x14ac:dyDescent="0.2">
      <c r="B22" s="167"/>
      <c r="C22" s="167"/>
      <c r="D22" s="167"/>
    </row>
    <row r="23" spans="2:4" x14ac:dyDescent="0.2">
      <c r="B23" s="167"/>
      <c r="C23" s="167"/>
      <c r="D23" s="167"/>
    </row>
    <row r="24" spans="2:4" x14ac:dyDescent="0.2">
      <c r="B24" s="167"/>
      <c r="C24" s="167"/>
      <c r="D24" s="167"/>
    </row>
    <row r="25" spans="2:4" x14ac:dyDescent="0.2">
      <c r="B25" s="8"/>
    </row>
  </sheetData>
  <mergeCells count="2">
    <mergeCell ref="A4:E4"/>
    <mergeCell ref="A3:E3"/>
  </mergeCells>
  <phoneticPr fontId="0" type="noConversion"/>
  <hyperlinks>
    <hyperlink ref="A1" location="Съдържание!Print_Area" display="към съдържанието" xr:uid="{00000000-0004-0000-2D00-000000000000}"/>
  </hyperlinks>
  <printOptions horizontalCentered="1"/>
  <pageMargins left="0.39370078740157483" right="0.39370078740157483" top="0.59055118110236227" bottom="0.39370078740157483" header="0.39370078740157483" footer="0.39370078740157483"/>
  <pageSetup paperSize="9"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P75"/>
  <sheetViews>
    <sheetView zoomScaleNormal="100" zoomScaleSheetLayoutView="86" workbookViewId="0">
      <selection activeCell="D19" sqref="D19"/>
    </sheetView>
  </sheetViews>
  <sheetFormatPr defaultRowHeight="12.75" x14ac:dyDescent="0.2"/>
  <cols>
    <col min="1" max="1" width="10.7109375" customWidth="1"/>
    <col min="2" max="2" width="10.7109375" style="2" customWidth="1"/>
    <col min="3" max="3" width="60.7109375" customWidth="1"/>
    <col min="4" max="4" width="25.7109375" customWidth="1"/>
    <col min="5" max="6" width="20.7109375" customWidth="1"/>
    <col min="8" max="8" width="8.5703125" customWidth="1"/>
    <col min="10" max="10" width="40.28515625" customWidth="1"/>
  </cols>
  <sheetData>
    <row r="1" spans="1:16" s="5" customFormat="1" x14ac:dyDescent="0.2">
      <c r="A1" s="159" t="s">
        <v>64</v>
      </c>
      <c r="B1" s="146"/>
      <c r="F1" s="91"/>
      <c r="H1"/>
      <c r="I1"/>
      <c r="J1"/>
      <c r="K1"/>
      <c r="L1"/>
      <c r="M1"/>
      <c r="N1"/>
      <c r="O1"/>
      <c r="P1"/>
    </row>
    <row r="2" spans="1:16" s="5" customFormat="1" x14ac:dyDescent="0.2">
      <c r="A2" s="159"/>
      <c r="B2" s="146"/>
      <c r="F2" s="91"/>
      <c r="H2"/>
      <c r="I2"/>
      <c r="J2"/>
      <c r="K2"/>
      <c r="L2"/>
      <c r="M2"/>
      <c r="N2"/>
      <c r="O2"/>
      <c r="P2"/>
    </row>
    <row r="3" spans="1:16" s="5" customFormat="1" ht="15" customHeight="1" x14ac:dyDescent="0.2">
      <c r="A3" s="352" t="s">
        <v>337</v>
      </c>
      <c r="B3" s="352"/>
      <c r="C3" s="352"/>
      <c r="D3" s="352"/>
      <c r="E3" s="352"/>
      <c r="F3" s="352"/>
      <c r="G3" s="273"/>
      <c r="H3" s="273"/>
      <c r="I3"/>
      <c r="J3"/>
      <c r="K3"/>
      <c r="L3"/>
      <c r="M3"/>
      <c r="N3"/>
      <c r="O3"/>
      <c r="P3"/>
    </row>
    <row r="4" spans="1:16" ht="31.5" customHeight="1" x14ac:dyDescent="0.2">
      <c r="A4" s="352" t="s">
        <v>403</v>
      </c>
      <c r="B4" s="352"/>
      <c r="C4" s="352"/>
      <c r="D4" s="352"/>
      <c r="E4" s="352"/>
      <c r="F4" s="352"/>
      <c r="G4" s="270"/>
      <c r="H4" s="270"/>
      <c r="I4" s="270"/>
      <c r="J4" s="270"/>
      <c r="K4" s="270"/>
      <c r="L4" s="270"/>
      <c r="M4" s="270"/>
      <c r="N4" s="270"/>
      <c r="O4" s="270"/>
      <c r="P4" s="270"/>
    </row>
    <row r="5" spans="1:16" ht="15" customHeight="1" x14ac:dyDescent="0.2">
      <c r="A5" s="66"/>
      <c r="B5" s="66"/>
      <c r="C5" s="66"/>
      <c r="D5" s="66"/>
      <c r="E5" s="66"/>
      <c r="F5" s="66"/>
    </row>
    <row r="6" spans="1:16" s="47" customFormat="1" ht="39.950000000000003" customHeight="1" x14ac:dyDescent="0.2">
      <c r="A6" s="128" t="s">
        <v>142</v>
      </c>
      <c r="B6" s="128" t="s">
        <v>141</v>
      </c>
      <c r="C6" s="128" t="s">
        <v>155</v>
      </c>
      <c r="D6" s="128" t="s">
        <v>177</v>
      </c>
      <c r="E6" s="128" t="s">
        <v>143</v>
      </c>
      <c r="F6" s="128" t="s">
        <v>184</v>
      </c>
      <c r="H6"/>
      <c r="I6"/>
      <c r="J6"/>
      <c r="K6"/>
      <c r="L6"/>
      <c r="M6"/>
      <c r="N6"/>
      <c r="O6"/>
      <c r="P6"/>
    </row>
    <row r="7" spans="1:16" s="47" customFormat="1" ht="20.100000000000001" customHeight="1" x14ac:dyDescent="0.2">
      <c r="A7" s="128">
        <v>1</v>
      </c>
      <c r="B7" s="128">
        <v>2</v>
      </c>
      <c r="C7" s="128">
        <v>3</v>
      </c>
      <c r="D7" s="128">
        <v>4</v>
      </c>
      <c r="E7" s="128">
        <v>5</v>
      </c>
      <c r="F7" s="128">
        <v>6</v>
      </c>
      <c r="H7"/>
      <c r="I7"/>
      <c r="J7"/>
      <c r="K7"/>
      <c r="L7"/>
      <c r="M7"/>
      <c r="N7"/>
      <c r="O7"/>
      <c r="P7"/>
    </row>
    <row r="8" spans="1:16" ht="15" customHeight="1" x14ac:dyDescent="0.2">
      <c r="A8" s="102">
        <v>1</v>
      </c>
      <c r="B8" s="102" t="s">
        <v>185</v>
      </c>
      <c r="C8" s="103" t="s">
        <v>205</v>
      </c>
      <c r="D8" s="99">
        <v>428</v>
      </c>
      <c r="E8" s="177">
        <v>6.1100000000000002E-2</v>
      </c>
      <c r="F8" s="100">
        <v>28.5</v>
      </c>
    </row>
    <row r="9" spans="1:16" ht="15" customHeight="1" x14ac:dyDescent="0.2">
      <c r="A9" s="102">
        <v>2</v>
      </c>
      <c r="B9" s="102" t="s">
        <v>189</v>
      </c>
      <c r="C9" s="103" t="s">
        <v>204</v>
      </c>
      <c r="D9" s="99">
        <v>244</v>
      </c>
      <c r="E9" s="177">
        <v>3.4799999999999998E-2</v>
      </c>
      <c r="F9" s="100">
        <v>29.1</v>
      </c>
    </row>
    <row r="10" spans="1:16" ht="15" customHeight="1" x14ac:dyDescent="0.2">
      <c r="A10" s="102">
        <v>3</v>
      </c>
      <c r="B10" s="102" t="s">
        <v>192</v>
      </c>
      <c r="C10" s="103" t="s">
        <v>211</v>
      </c>
      <c r="D10" s="99">
        <v>229</v>
      </c>
      <c r="E10" s="177">
        <v>3.27E-2</v>
      </c>
      <c r="F10" s="100">
        <v>31.4</v>
      </c>
    </row>
    <row r="11" spans="1:16" ht="15" customHeight="1" x14ac:dyDescent="0.2">
      <c r="A11" s="102">
        <v>4</v>
      </c>
      <c r="B11" s="102" t="s">
        <v>193</v>
      </c>
      <c r="C11" s="103" t="s">
        <v>212</v>
      </c>
      <c r="D11" s="99">
        <v>222</v>
      </c>
      <c r="E11" s="177">
        <v>3.1699999999999999E-2</v>
      </c>
      <c r="F11" s="100">
        <v>30.5</v>
      </c>
    </row>
    <row r="12" spans="1:16" ht="15" customHeight="1" x14ac:dyDescent="0.2">
      <c r="A12" s="102">
        <v>5</v>
      </c>
      <c r="B12" s="102" t="s">
        <v>194</v>
      </c>
      <c r="C12" s="103" t="s">
        <v>207</v>
      </c>
      <c r="D12" s="99">
        <v>161</v>
      </c>
      <c r="E12" s="177">
        <v>2.3E-2</v>
      </c>
      <c r="F12" s="100">
        <v>30.3</v>
      </c>
    </row>
    <row r="13" spans="1:16" ht="15" customHeight="1" x14ac:dyDescent="0.2">
      <c r="A13" s="102">
        <v>6</v>
      </c>
      <c r="B13" s="102" t="s">
        <v>191</v>
      </c>
      <c r="C13" s="103" t="s">
        <v>202</v>
      </c>
      <c r="D13" s="99">
        <v>161</v>
      </c>
      <c r="E13" s="177">
        <v>2.3E-2</v>
      </c>
      <c r="F13" s="100">
        <v>22.7</v>
      </c>
    </row>
    <row r="14" spans="1:16" ht="15" customHeight="1" x14ac:dyDescent="0.2">
      <c r="A14" s="102">
        <v>7</v>
      </c>
      <c r="B14" s="102" t="s">
        <v>198</v>
      </c>
      <c r="C14" s="103" t="s">
        <v>208</v>
      </c>
      <c r="D14" s="99">
        <v>143</v>
      </c>
      <c r="E14" s="177">
        <v>2.0400000000000001E-2</v>
      </c>
      <c r="F14" s="100">
        <v>30.4</v>
      </c>
    </row>
    <row r="15" spans="1:16" ht="15" customHeight="1" x14ac:dyDescent="0.2">
      <c r="A15" s="102">
        <v>8</v>
      </c>
      <c r="B15" s="102" t="s">
        <v>190</v>
      </c>
      <c r="C15" s="103" t="s">
        <v>210</v>
      </c>
      <c r="D15" s="99">
        <v>136</v>
      </c>
      <c r="E15" s="177">
        <v>1.9400000000000001E-2</v>
      </c>
      <c r="F15" s="100">
        <v>28.5</v>
      </c>
    </row>
    <row r="16" spans="1:16" ht="15" customHeight="1" x14ac:dyDescent="0.2">
      <c r="A16" s="102">
        <v>9</v>
      </c>
      <c r="B16" s="102" t="s">
        <v>197</v>
      </c>
      <c r="C16" s="103" t="s">
        <v>209</v>
      </c>
      <c r="D16" s="99">
        <v>130</v>
      </c>
      <c r="E16" s="177">
        <v>1.8499999999999999E-2</v>
      </c>
      <c r="F16" s="100">
        <v>30.7</v>
      </c>
      <c r="H16" s="47"/>
      <c r="I16" s="47"/>
    </row>
    <row r="17" spans="1:9" ht="15" customHeight="1" x14ac:dyDescent="0.2">
      <c r="A17" s="102">
        <v>10</v>
      </c>
      <c r="B17" s="102" t="s">
        <v>195</v>
      </c>
      <c r="C17" s="103" t="s">
        <v>206</v>
      </c>
      <c r="D17" s="99">
        <v>118</v>
      </c>
      <c r="E17" s="177">
        <v>1.6799999999999999E-2</v>
      </c>
      <c r="F17" s="100">
        <v>24.9</v>
      </c>
      <c r="H17" s="47"/>
      <c r="I17" s="47"/>
    </row>
    <row r="18" spans="1:9" ht="15" customHeight="1" x14ac:dyDescent="0.2">
      <c r="A18" s="102">
        <v>11</v>
      </c>
      <c r="B18" s="102" t="s">
        <v>188</v>
      </c>
      <c r="C18" s="103" t="s">
        <v>213</v>
      </c>
      <c r="D18" s="99">
        <v>112</v>
      </c>
      <c r="E18" s="177">
        <v>1.6E-2</v>
      </c>
      <c r="F18" s="100">
        <v>18.8</v>
      </c>
      <c r="H18" s="47"/>
      <c r="I18" s="47"/>
    </row>
    <row r="19" spans="1:9" ht="15" customHeight="1" x14ac:dyDescent="0.2">
      <c r="A19" s="102">
        <v>12</v>
      </c>
      <c r="B19" s="102" t="s">
        <v>196</v>
      </c>
      <c r="C19" s="104" t="s">
        <v>203</v>
      </c>
      <c r="D19" s="99">
        <v>106</v>
      </c>
      <c r="E19" s="177">
        <v>1.5100000000000001E-2</v>
      </c>
      <c r="F19" s="100">
        <v>31</v>
      </c>
      <c r="H19" s="47"/>
      <c r="I19" s="47"/>
    </row>
    <row r="20" spans="1:9" ht="30" customHeight="1" x14ac:dyDescent="0.2">
      <c r="A20" s="102">
        <v>13</v>
      </c>
      <c r="B20" s="102" t="s">
        <v>199</v>
      </c>
      <c r="C20" s="103" t="s">
        <v>273</v>
      </c>
      <c r="D20" s="99">
        <v>105</v>
      </c>
      <c r="E20" s="177">
        <v>1.4999999999999999E-2</v>
      </c>
      <c r="F20" s="100">
        <v>27.9</v>
      </c>
      <c r="H20" s="47"/>
      <c r="I20" s="47"/>
    </row>
    <row r="21" spans="1:9" ht="15" customHeight="1" x14ac:dyDescent="0.2">
      <c r="A21" s="102">
        <v>14</v>
      </c>
      <c r="B21" s="102" t="s">
        <v>305</v>
      </c>
      <c r="C21" s="103" t="s">
        <v>306</v>
      </c>
      <c r="D21" s="99">
        <v>94</v>
      </c>
      <c r="E21" s="177">
        <v>1.34E-2</v>
      </c>
      <c r="F21" s="100">
        <v>30.5</v>
      </c>
      <c r="H21" s="47"/>
      <c r="I21" s="47"/>
    </row>
    <row r="22" spans="1:9" ht="15" customHeight="1" x14ac:dyDescent="0.2">
      <c r="A22" s="102">
        <v>15</v>
      </c>
      <c r="B22" s="102" t="s">
        <v>290</v>
      </c>
      <c r="C22" s="103" t="s">
        <v>291</v>
      </c>
      <c r="D22" s="99">
        <v>84</v>
      </c>
      <c r="E22" s="177">
        <v>1.2E-2</v>
      </c>
      <c r="F22" s="100">
        <v>20.6</v>
      </c>
      <c r="H22" s="47"/>
      <c r="I22" s="47"/>
    </row>
    <row r="23" spans="1:9" ht="15" customHeight="1" x14ac:dyDescent="0.2">
      <c r="A23" s="102">
        <v>16</v>
      </c>
      <c r="B23" s="102" t="s">
        <v>297</v>
      </c>
      <c r="C23" s="103" t="s">
        <v>298</v>
      </c>
      <c r="D23" s="99">
        <v>79</v>
      </c>
      <c r="E23" s="177">
        <v>1.1299999999999999E-2</v>
      </c>
      <c r="F23" s="100">
        <v>29.1</v>
      </c>
      <c r="H23" s="47"/>
      <c r="I23" s="47"/>
    </row>
    <row r="24" spans="1:9" ht="15" customHeight="1" x14ac:dyDescent="0.2">
      <c r="A24" s="102">
        <v>17</v>
      </c>
      <c r="B24" s="102" t="s">
        <v>418</v>
      </c>
      <c r="C24" s="103" t="s">
        <v>419</v>
      </c>
      <c r="D24" s="99">
        <v>78</v>
      </c>
      <c r="E24" s="177">
        <v>1.11E-2</v>
      </c>
      <c r="F24" s="100">
        <v>26.3</v>
      </c>
      <c r="H24" s="47"/>
      <c r="I24" s="47"/>
    </row>
    <row r="25" spans="1:9" ht="15" customHeight="1" x14ac:dyDescent="0.2">
      <c r="A25" s="102">
        <v>18</v>
      </c>
      <c r="B25" s="102" t="s">
        <v>307</v>
      </c>
      <c r="C25" s="103" t="s">
        <v>308</v>
      </c>
      <c r="D25" s="99">
        <v>70</v>
      </c>
      <c r="E25" s="177">
        <v>0.01</v>
      </c>
      <c r="F25" s="100">
        <v>29.8</v>
      </c>
      <c r="H25" s="47"/>
      <c r="I25" s="47"/>
    </row>
    <row r="26" spans="1:9" ht="15" customHeight="1" x14ac:dyDescent="0.2">
      <c r="A26" s="102">
        <v>19</v>
      </c>
      <c r="B26" s="102" t="s">
        <v>309</v>
      </c>
      <c r="C26" s="103" t="s">
        <v>310</v>
      </c>
      <c r="D26" s="99">
        <v>70</v>
      </c>
      <c r="E26" s="177">
        <v>0.01</v>
      </c>
      <c r="F26" s="100">
        <v>28.5</v>
      </c>
      <c r="H26" s="47"/>
      <c r="I26" s="47"/>
    </row>
    <row r="27" spans="1:9" ht="15" customHeight="1" x14ac:dyDescent="0.2">
      <c r="A27" s="147">
        <v>20</v>
      </c>
      <c r="B27" s="147" t="s">
        <v>292</v>
      </c>
      <c r="C27" s="148" t="s">
        <v>293</v>
      </c>
      <c r="D27" s="149">
        <v>68</v>
      </c>
      <c r="E27" s="178">
        <v>9.7000000000000003E-3</v>
      </c>
      <c r="F27" s="150">
        <v>17.8</v>
      </c>
      <c r="H27" s="47"/>
      <c r="I27" s="47"/>
    </row>
    <row r="28" spans="1:9" ht="9.9499999999999993" customHeight="1" x14ac:dyDescent="0.2">
      <c r="H28" s="47"/>
      <c r="I28" s="47"/>
    </row>
    <row r="29" spans="1:9" s="5" customFormat="1" ht="18" customHeight="1" x14ac:dyDescent="0.2">
      <c r="A29" s="350" t="s">
        <v>313</v>
      </c>
      <c r="B29" s="350"/>
      <c r="C29" s="350"/>
      <c r="D29" s="350"/>
      <c r="E29" s="350"/>
      <c r="F29" s="350"/>
      <c r="H29" s="97"/>
      <c r="I29" s="97"/>
    </row>
    <row r="31" spans="1:9" x14ac:dyDescent="0.2">
      <c r="A31" s="42"/>
      <c r="B31" s="48"/>
    </row>
    <row r="32" spans="1:9" x14ac:dyDescent="0.2">
      <c r="A32" s="42"/>
      <c r="B32" s="48"/>
    </row>
    <row r="33" spans="1:9" x14ac:dyDescent="0.2">
      <c r="A33" s="42"/>
      <c r="B33" s="48"/>
    </row>
    <row r="34" spans="1:9" ht="13.5" customHeight="1" x14ac:dyDescent="0.2">
      <c r="B34" s="48"/>
    </row>
    <row r="48" spans="1:9" s="2" customFormat="1" x14ac:dyDescent="0.2">
      <c r="A48" s="42"/>
      <c r="C48"/>
      <c r="D48"/>
      <c r="E48"/>
      <c r="F48"/>
      <c r="G48"/>
      <c r="H48"/>
      <c r="I48"/>
    </row>
    <row r="50" spans="1:9" s="2" customFormat="1" x14ac:dyDescent="0.2">
      <c r="A50"/>
      <c r="C50"/>
      <c r="D50"/>
      <c r="E50"/>
      <c r="F50"/>
      <c r="G50"/>
      <c r="H50"/>
      <c r="I50"/>
    </row>
    <row r="51" spans="1:9" s="2" customFormat="1" x14ac:dyDescent="0.2">
      <c r="A51"/>
      <c r="C51"/>
      <c r="D51"/>
      <c r="E51"/>
      <c r="F51"/>
      <c r="G51"/>
      <c r="H51"/>
      <c r="I51"/>
    </row>
    <row r="52" spans="1:9" s="2" customFormat="1" x14ac:dyDescent="0.2">
      <c r="A52"/>
      <c r="C52"/>
      <c r="D52"/>
      <c r="E52"/>
      <c r="F52"/>
      <c r="G52"/>
      <c r="H52"/>
      <c r="I52"/>
    </row>
    <row r="53" spans="1:9" s="2" customFormat="1" x14ac:dyDescent="0.2">
      <c r="A53"/>
      <c r="C53"/>
      <c r="D53"/>
      <c r="E53"/>
      <c r="F53"/>
      <c r="G53"/>
      <c r="H53"/>
      <c r="I53"/>
    </row>
    <row r="54" spans="1:9" s="2" customFormat="1" x14ac:dyDescent="0.2">
      <c r="A54"/>
      <c r="C54"/>
      <c r="D54"/>
      <c r="E54"/>
      <c r="F54"/>
      <c r="G54"/>
      <c r="H54"/>
      <c r="I54"/>
    </row>
    <row r="55" spans="1:9" s="2" customFormat="1" x14ac:dyDescent="0.2">
      <c r="A55"/>
      <c r="C55"/>
      <c r="D55"/>
      <c r="E55"/>
      <c r="F55"/>
      <c r="G55"/>
      <c r="H55"/>
      <c r="I55"/>
    </row>
    <row r="56" spans="1:9" s="2" customFormat="1" x14ac:dyDescent="0.2">
      <c r="A56"/>
      <c r="C56"/>
      <c r="D56"/>
      <c r="E56"/>
      <c r="F56"/>
      <c r="G56"/>
      <c r="H56"/>
      <c r="I56"/>
    </row>
    <row r="57" spans="1:9" s="2" customFormat="1" x14ac:dyDescent="0.2">
      <c r="A57"/>
      <c r="C57"/>
      <c r="D57"/>
      <c r="E57"/>
      <c r="F57"/>
      <c r="G57"/>
      <c r="H57"/>
      <c r="I57"/>
    </row>
    <row r="58" spans="1:9" s="2" customFormat="1" x14ac:dyDescent="0.2">
      <c r="A58"/>
      <c r="C58"/>
      <c r="D58"/>
      <c r="E58"/>
      <c r="F58"/>
      <c r="G58"/>
      <c r="H58"/>
      <c r="I58"/>
    </row>
    <row r="59" spans="1:9" s="2" customFormat="1" x14ac:dyDescent="0.2">
      <c r="A59"/>
      <c r="C59"/>
      <c r="D59"/>
      <c r="E59"/>
      <c r="F59"/>
      <c r="G59"/>
      <c r="H59"/>
      <c r="I59"/>
    </row>
    <row r="60" spans="1:9" s="2" customFormat="1" x14ac:dyDescent="0.2">
      <c r="A60"/>
      <c r="C60"/>
      <c r="D60"/>
      <c r="E60"/>
      <c r="F60"/>
      <c r="G60"/>
      <c r="H60"/>
      <c r="I60"/>
    </row>
    <row r="61" spans="1:9" s="2" customFormat="1" x14ac:dyDescent="0.2">
      <c r="A61"/>
      <c r="C61"/>
      <c r="D61"/>
      <c r="E61"/>
      <c r="F61"/>
      <c r="G61"/>
      <c r="H61"/>
      <c r="I61"/>
    </row>
    <row r="62" spans="1:9" s="2" customFormat="1" x14ac:dyDescent="0.2">
      <c r="A62"/>
      <c r="C62"/>
      <c r="D62"/>
      <c r="E62"/>
      <c r="F62"/>
      <c r="G62"/>
      <c r="H62"/>
      <c r="I62"/>
    </row>
    <row r="63" spans="1:9" s="2" customFormat="1" x14ac:dyDescent="0.2">
      <c r="A63"/>
      <c r="C63"/>
      <c r="D63"/>
      <c r="E63"/>
      <c r="F63"/>
      <c r="G63"/>
      <c r="H63"/>
      <c r="I63"/>
    </row>
    <row r="64" spans="1:9" s="2" customFormat="1" x14ac:dyDescent="0.2">
      <c r="A64"/>
      <c r="C64"/>
      <c r="D64"/>
      <c r="E64"/>
      <c r="F64"/>
      <c r="G64"/>
      <c r="H64"/>
      <c r="I64"/>
    </row>
    <row r="65" spans="1:9" s="2" customFormat="1" x14ac:dyDescent="0.2">
      <c r="A65"/>
      <c r="C65"/>
      <c r="D65"/>
      <c r="E65"/>
      <c r="F65"/>
      <c r="G65"/>
      <c r="H65"/>
      <c r="I65"/>
    </row>
    <row r="66" spans="1:9" s="2" customFormat="1" x14ac:dyDescent="0.2">
      <c r="A66"/>
      <c r="C66"/>
      <c r="D66"/>
      <c r="E66"/>
      <c r="F66"/>
      <c r="G66"/>
      <c r="H66"/>
      <c r="I66"/>
    </row>
    <row r="67" spans="1:9" s="2" customFormat="1" x14ac:dyDescent="0.2">
      <c r="A67"/>
      <c r="C67"/>
      <c r="D67"/>
      <c r="E67"/>
      <c r="F67"/>
      <c r="G67"/>
      <c r="H67"/>
      <c r="I67"/>
    </row>
    <row r="68" spans="1:9" s="2" customFormat="1" x14ac:dyDescent="0.2">
      <c r="A68"/>
      <c r="C68"/>
      <c r="D68"/>
      <c r="E68"/>
      <c r="F68"/>
      <c r="G68"/>
      <c r="H68"/>
      <c r="I68"/>
    </row>
    <row r="69" spans="1:9" s="2" customFormat="1" x14ac:dyDescent="0.2">
      <c r="A69"/>
      <c r="C69"/>
      <c r="D69"/>
      <c r="E69"/>
      <c r="F69"/>
      <c r="G69"/>
      <c r="H69"/>
      <c r="I69"/>
    </row>
    <row r="70" spans="1:9" s="2" customFormat="1" x14ac:dyDescent="0.2">
      <c r="A70"/>
      <c r="C70"/>
      <c r="D70"/>
      <c r="E70"/>
      <c r="F70"/>
      <c r="G70"/>
      <c r="H70"/>
      <c r="I70"/>
    </row>
    <row r="71" spans="1:9" s="2" customFormat="1" x14ac:dyDescent="0.2">
      <c r="A71"/>
      <c r="C71"/>
      <c r="D71"/>
      <c r="E71"/>
      <c r="F71"/>
      <c r="G71"/>
      <c r="H71"/>
      <c r="I71"/>
    </row>
    <row r="72" spans="1:9" s="2" customFormat="1" x14ac:dyDescent="0.2">
      <c r="A72"/>
      <c r="C72"/>
      <c r="D72"/>
      <c r="E72"/>
      <c r="F72"/>
      <c r="G72"/>
      <c r="H72"/>
      <c r="I72"/>
    </row>
    <row r="73" spans="1:9" s="2" customFormat="1" x14ac:dyDescent="0.2">
      <c r="A73"/>
      <c r="C73"/>
      <c r="D73"/>
      <c r="E73"/>
      <c r="F73"/>
      <c r="G73"/>
      <c r="H73"/>
      <c r="I73"/>
    </row>
    <row r="75" spans="1:9" s="2" customFormat="1" x14ac:dyDescent="0.2">
      <c r="A75" s="42"/>
      <c r="C75"/>
      <c r="D75"/>
      <c r="E75"/>
      <c r="F75"/>
      <c r="G75"/>
      <c r="H75"/>
      <c r="I75"/>
    </row>
  </sheetData>
  <mergeCells count="3">
    <mergeCell ref="A29:F29"/>
    <mergeCell ref="A3:F3"/>
    <mergeCell ref="A4:F4"/>
  </mergeCells>
  <hyperlinks>
    <hyperlink ref="A1" location="Съдържание!Print_Area" display="към съдържанието" xr:uid="{00000000-0004-0000-2E00-000000000000}"/>
  </hyperlinks>
  <printOptions horizontalCentered="1"/>
  <pageMargins left="0.39370078740157483" right="0.39370078740157483" top="0.59055118110236227" bottom="0.39370078740157483" header="0.39370078740157483" footer="0.39370078740157483"/>
  <pageSetup paperSize="9" scale="85"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44">
    <pageSetUpPr fitToPage="1"/>
  </sheetPr>
  <dimension ref="A1:N41"/>
  <sheetViews>
    <sheetView zoomScaleNormal="100" zoomScaleSheetLayoutView="86" workbookViewId="0">
      <selection activeCell="F37" sqref="F37:G37"/>
    </sheetView>
  </sheetViews>
  <sheetFormatPr defaultRowHeight="12.75" x14ac:dyDescent="0.2"/>
  <cols>
    <col min="1" max="1" width="18.7109375" customWidth="1"/>
    <col min="2" max="2" width="10.7109375" customWidth="1"/>
    <col min="3" max="3" width="18.7109375" customWidth="1"/>
    <col min="4" max="5" width="12.7109375" customWidth="1"/>
    <col min="6" max="6" width="10.7109375" customWidth="1"/>
    <col min="7" max="7" width="18.7109375" customWidth="1"/>
    <col min="8" max="9" width="12.7109375" customWidth="1"/>
    <col min="10" max="10" width="10.7109375" customWidth="1"/>
    <col min="11" max="11" width="18.7109375" customWidth="1"/>
    <col min="12" max="13" width="12.7109375" customWidth="1"/>
    <col min="15" max="15" width="12.42578125" customWidth="1"/>
  </cols>
  <sheetData>
    <row r="1" spans="1:13" s="5" customFormat="1" ht="15" customHeight="1" x14ac:dyDescent="0.2">
      <c r="A1" s="159" t="s">
        <v>64</v>
      </c>
      <c r="B1" s="74"/>
      <c r="C1" s="74"/>
      <c r="D1" s="82"/>
      <c r="E1" s="90"/>
      <c r="F1" s="82"/>
      <c r="G1" s="82"/>
      <c r="H1" s="82"/>
      <c r="I1" s="82"/>
      <c r="J1" s="82"/>
      <c r="K1" s="82"/>
    </row>
    <row r="2" spans="1:13" s="5" customFormat="1" ht="15" customHeight="1" x14ac:dyDescent="0.2">
      <c r="A2" s="159"/>
      <c r="B2" s="263"/>
      <c r="C2" s="263"/>
      <c r="D2" s="82"/>
      <c r="E2" s="90"/>
      <c r="F2" s="82"/>
      <c r="G2" s="82"/>
      <c r="H2" s="82"/>
      <c r="I2" s="82"/>
      <c r="J2" s="82"/>
      <c r="K2" s="82"/>
    </row>
    <row r="3" spans="1:13" s="5" customFormat="1" ht="15" customHeight="1" x14ac:dyDescent="0.2">
      <c r="A3" s="378" t="s">
        <v>425</v>
      </c>
      <c r="B3" s="378"/>
      <c r="C3" s="378"/>
      <c r="D3" s="378"/>
      <c r="E3" s="378"/>
      <c r="F3" s="378"/>
      <c r="G3" s="378"/>
      <c r="H3" s="378"/>
      <c r="I3" s="82"/>
      <c r="J3" s="82"/>
      <c r="K3" s="82"/>
    </row>
    <row r="4" spans="1:13" ht="30" customHeight="1" x14ac:dyDescent="0.2">
      <c r="A4" s="378" t="s">
        <v>435</v>
      </c>
      <c r="B4" s="378"/>
      <c r="C4" s="378"/>
      <c r="D4" s="378"/>
      <c r="E4" s="378"/>
      <c r="F4" s="378"/>
      <c r="G4" s="378"/>
      <c r="H4" s="378"/>
      <c r="I4" s="378"/>
      <c r="J4" s="269"/>
      <c r="K4" s="269"/>
      <c r="L4" s="269"/>
    </row>
    <row r="5" spans="1:13" ht="15" customHeight="1" x14ac:dyDescent="0.2">
      <c r="A5" s="114"/>
      <c r="B5" s="114"/>
      <c r="C5" s="114"/>
      <c r="D5" s="114"/>
      <c r="E5" s="114"/>
    </row>
    <row r="6" spans="1:13" ht="15" customHeight="1" x14ac:dyDescent="0.2">
      <c r="A6" s="409" t="s">
        <v>334</v>
      </c>
      <c r="B6" s="406" t="s">
        <v>5</v>
      </c>
      <c r="C6" s="407"/>
      <c r="D6" s="407"/>
      <c r="E6" s="408"/>
      <c r="F6" s="406" t="s">
        <v>319</v>
      </c>
      <c r="G6" s="407"/>
      <c r="H6" s="407"/>
      <c r="I6" s="408"/>
      <c r="J6" s="406" t="s">
        <v>320</v>
      </c>
      <c r="K6" s="407"/>
      <c r="L6" s="407"/>
      <c r="M6" s="408"/>
    </row>
    <row r="7" spans="1:13" ht="39.950000000000003" customHeight="1" x14ac:dyDescent="0.2">
      <c r="A7" s="410"/>
      <c r="B7" s="255" t="s">
        <v>133</v>
      </c>
      <c r="C7" s="142" t="s">
        <v>225</v>
      </c>
      <c r="D7" s="142" t="s">
        <v>66</v>
      </c>
      <c r="E7" s="256" t="s">
        <v>229</v>
      </c>
      <c r="F7" s="255" t="s">
        <v>133</v>
      </c>
      <c r="G7" s="142" t="s">
        <v>225</v>
      </c>
      <c r="H7" s="142" t="s">
        <v>66</v>
      </c>
      <c r="I7" s="256" t="s">
        <v>229</v>
      </c>
      <c r="J7" s="255" t="s">
        <v>133</v>
      </c>
      <c r="K7" s="142" t="s">
        <v>225</v>
      </c>
      <c r="L7" s="142" t="s">
        <v>66</v>
      </c>
      <c r="M7" s="256" t="s">
        <v>229</v>
      </c>
    </row>
    <row r="8" spans="1:13" ht="20.100000000000001" customHeight="1" x14ac:dyDescent="0.2">
      <c r="A8" s="262">
        <v>1</v>
      </c>
      <c r="B8" s="257">
        <v>2</v>
      </c>
      <c r="C8" s="219">
        <v>3</v>
      </c>
      <c r="D8" s="219">
        <v>4</v>
      </c>
      <c r="E8" s="258" t="s">
        <v>222</v>
      </c>
      <c r="F8" s="257">
        <v>6</v>
      </c>
      <c r="G8" s="219">
        <v>7</v>
      </c>
      <c r="H8" s="219">
        <v>8</v>
      </c>
      <c r="I8" s="258" t="s">
        <v>324</v>
      </c>
      <c r="J8" s="257">
        <v>10</v>
      </c>
      <c r="K8" s="219">
        <v>11</v>
      </c>
      <c r="L8" s="219">
        <v>12</v>
      </c>
      <c r="M8" s="258" t="s">
        <v>326</v>
      </c>
    </row>
    <row r="9" spans="1:13" ht="15" customHeight="1" x14ac:dyDescent="0.2">
      <c r="A9" s="253" t="s">
        <v>33</v>
      </c>
      <c r="B9" s="221">
        <f>F9+J9</f>
        <v>2555</v>
      </c>
      <c r="C9" s="115">
        <f>G9+K9</f>
        <v>10838191.09</v>
      </c>
      <c r="D9" s="72">
        <f>H9+L9</f>
        <v>241142</v>
      </c>
      <c r="E9" s="242">
        <f>C9/D9</f>
        <v>44.945264989093566</v>
      </c>
      <c r="F9" s="221">
        <v>15</v>
      </c>
      <c r="G9" s="115">
        <v>48211.17</v>
      </c>
      <c r="H9" s="72">
        <v>933</v>
      </c>
      <c r="I9" s="242">
        <f>G9/H9</f>
        <v>51.673279742765274</v>
      </c>
      <c r="J9" s="221">
        <v>2540</v>
      </c>
      <c r="K9" s="115">
        <v>10789979.92</v>
      </c>
      <c r="L9" s="72">
        <v>240209</v>
      </c>
      <c r="M9" s="242">
        <f>K9/L9</f>
        <v>44.919132588704002</v>
      </c>
    </row>
    <row r="10" spans="1:13" ht="15" customHeight="1" x14ac:dyDescent="0.2">
      <c r="A10" s="253" t="s">
        <v>34</v>
      </c>
      <c r="B10" s="221">
        <f t="shared" ref="B10:B36" si="0">F10+J10</f>
        <v>2634</v>
      </c>
      <c r="C10" s="115">
        <f t="shared" ref="C10:C36" si="1">G10+K10</f>
        <v>11599902.23</v>
      </c>
      <c r="D10" s="72">
        <f t="shared" ref="D10:D36" si="2">H10+L10</f>
        <v>291081</v>
      </c>
      <c r="E10" s="242">
        <f t="shared" ref="E10:E28" si="3">C10/D10</f>
        <v>39.851114397710603</v>
      </c>
      <c r="F10" s="221">
        <v>5</v>
      </c>
      <c r="G10" s="115">
        <v>21324.02</v>
      </c>
      <c r="H10" s="72">
        <v>357</v>
      </c>
      <c r="I10" s="242">
        <f t="shared" ref="I10:I23" si="4">G10/H10</f>
        <v>59.731148459383753</v>
      </c>
      <c r="J10" s="221">
        <v>2629</v>
      </c>
      <c r="K10" s="115">
        <v>11578578.210000001</v>
      </c>
      <c r="L10" s="72">
        <v>290724</v>
      </c>
      <c r="M10" s="242">
        <f t="shared" ref="M10:M23" si="5">K10/L10</f>
        <v>39.826702336236437</v>
      </c>
    </row>
    <row r="11" spans="1:13" ht="15" customHeight="1" x14ac:dyDescent="0.2">
      <c r="A11" s="253" t="s">
        <v>35</v>
      </c>
      <c r="B11" s="221">
        <f t="shared" si="0"/>
        <v>3797</v>
      </c>
      <c r="C11" s="115">
        <f t="shared" si="1"/>
        <v>18783937.309999999</v>
      </c>
      <c r="D11" s="72">
        <f t="shared" si="2"/>
        <v>431775</v>
      </c>
      <c r="E11" s="242">
        <f t="shared" si="3"/>
        <v>43.503994696311736</v>
      </c>
      <c r="F11" s="221">
        <v>16</v>
      </c>
      <c r="G11" s="115">
        <v>63382.15</v>
      </c>
      <c r="H11" s="72">
        <v>840</v>
      </c>
      <c r="I11" s="242">
        <f t="shared" si="4"/>
        <v>75.454940476190473</v>
      </c>
      <c r="J11" s="221">
        <v>3781</v>
      </c>
      <c r="K11" s="115">
        <v>18720555.16</v>
      </c>
      <c r="L11" s="72">
        <v>430935</v>
      </c>
      <c r="M11" s="242">
        <f t="shared" si="5"/>
        <v>43.441714318864797</v>
      </c>
    </row>
    <row r="12" spans="1:13" ht="15" customHeight="1" x14ac:dyDescent="0.2">
      <c r="A12" s="253" t="s">
        <v>36</v>
      </c>
      <c r="B12" s="221">
        <f t="shared" si="0"/>
        <v>1321</v>
      </c>
      <c r="C12" s="115">
        <f t="shared" si="1"/>
        <v>5896547.6600000001</v>
      </c>
      <c r="D12" s="72">
        <f t="shared" si="2"/>
        <v>149168</v>
      </c>
      <c r="E12" s="242">
        <f t="shared" si="3"/>
        <v>39.529575109943153</v>
      </c>
      <c r="F12" s="221">
        <v>3</v>
      </c>
      <c r="G12" s="115">
        <v>17376.82</v>
      </c>
      <c r="H12" s="72">
        <v>272</v>
      </c>
      <c r="I12" s="242">
        <f t="shared" si="4"/>
        <v>63.885367647058821</v>
      </c>
      <c r="J12" s="221">
        <v>1318</v>
      </c>
      <c r="K12" s="115">
        <v>5879170.8399999999</v>
      </c>
      <c r="L12" s="72">
        <v>148896</v>
      </c>
      <c r="M12" s="242">
        <f t="shared" si="5"/>
        <v>39.485082473672897</v>
      </c>
    </row>
    <row r="13" spans="1:13" ht="15" customHeight="1" x14ac:dyDescent="0.2">
      <c r="A13" s="253" t="s">
        <v>37</v>
      </c>
      <c r="B13" s="221">
        <f t="shared" si="0"/>
        <v>298</v>
      </c>
      <c r="C13" s="115">
        <f t="shared" si="1"/>
        <v>1294691.73</v>
      </c>
      <c r="D13" s="72">
        <f t="shared" si="2"/>
        <v>32483</v>
      </c>
      <c r="E13" s="242">
        <f t="shared" si="3"/>
        <v>39.857517162823633</v>
      </c>
      <c r="F13" s="221">
        <v>2</v>
      </c>
      <c r="G13" s="115">
        <v>9858.81</v>
      </c>
      <c r="H13" s="72">
        <v>143</v>
      </c>
      <c r="I13" s="242">
        <f t="shared" si="4"/>
        <v>68.942727272727268</v>
      </c>
      <c r="J13" s="221">
        <v>296</v>
      </c>
      <c r="K13" s="115">
        <v>1284832.92</v>
      </c>
      <c r="L13" s="72">
        <v>32340</v>
      </c>
      <c r="M13" s="242">
        <f t="shared" si="5"/>
        <v>39.728909090909092</v>
      </c>
    </row>
    <row r="14" spans="1:13" ht="15" customHeight="1" x14ac:dyDescent="0.2">
      <c r="A14" s="253" t="s">
        <v>38</v>
      </c>
      <c r="B14" s="221">
        <f t="shared" si="0"/>
        <v>892</v>
      </c>
      <c r="C14" s="115">
        <f t="shared" si="1"/>
        <v>4163999.98</v>
      </c>
      <c r="D14" s="72">
        <f t="shared" si="2"/>
        <v>97421</v>
      </c>
      <c r="E14" s="242">
        <f t="shared" si="3"/>
        <v>42.742324344853778</v>
      </c>
      <c r="F14" s="221">
        <v>3</v>
      </c>
      <c r="G14" s="115">
        <v>27538.76</v>
      </c>
      <c r="H14" s="72">
        <v>244</v>
      </c>
      <c r="I14" s="242">
        <f t="shared" si="4"/>
        <v>112.86377049180327</v>
      </c>
      <c r="J14" s="221">
        <v>889</v>
      </c>
      <c r="K14" s="115">
        <v>4136461.22</v>
      </c>
      <c r="L14" s="72">
        <v>97177</v>
      </c>
      <c r="M14" s="242">
        <f t="shared" si="5"/>
        <v>42.566257653560001</v>
      </c>
    </row>
    <row r="15" spans="1:13" ht="15" customHeight="1" x14ac:dyDescent="0.2">
      <c r="A15" s="253" t="s">
        <v>39</v>
      </c>
      <c r="B15" s="221">
        <f t="shared" si="0"/>
        <v>701</v>
      </c>
      <c r="C15" s="115">
        <f t="shared" si="1"/>
        <v>3258285.38</v>
      </c>
      <c r="D15" s="72">
        <f t="shared" si="2"/>
        <v>82339</v>
      </c>
      <c r="E15" s="242">
        <f t="shared" si="3"/>
        <v>39.571592805353475</v>
      </c>
      <c r="F15" s="221">
        <v>1</v>
      </c>
      <c r="G15" s="115">
        <v>3003.84</v>
      </c>
      <c r="H15" s="72">
        <v>38</v>
      </c>
      <c r="I15" s="242">
        <f t="shared" si="4"/>
        <v>79.048421052631582</v>
      </c>
      <c r="J15" s="221">
        <v>700</v>
      </c>
      <c r="K15" s="115">
        <v>3255281.54</v>
      </c>
      <c r="L15" s="72">
        <v>82301</v>
      </c>
      <c r="M15" s="242">
        <f t="shared" si="5"/>
        <v>39.553365572714789</v>
      </c>
    </row>
    <row r="16" spans="1:13" ht="15" customHeight="1" x14ac:dyDescent="0.2">
      <c r="A16" s="253" t="s">
        <v>40</v>
      </c>
      <c r="B16" s="221">
        <f t="shared" si="0"/>
        <v>666</v>
      </c>
      <c r="C16" s="115">
        <f t="shared" si="1"/>
        <v>2826336.66</v>
      </c>
      <c r="D16" s="72">
        <f t="shared" si="2"/>
        <v>60181</v>
      </c>
      <c r="E16" s="242">
        <f t="shared" si="3"/>
        <v>46.963936458350645</v>
      </c>
      <c r="F16" s="221"/>
      <c r="G16" s="115"/>
      <c r="H16" s="72"/>
      <c r="I16" s="242"/>
      <c r="J16" s="221">
        <v>666</v>
      </c>
      <c r="K16" s="115">
        <v>2826336.66</v>
      </c>
      <c r="L16" s="72">
        <v>60181</v>
      </c>
      <c r="M16" s="242">
        <f t="shared" si="5"/>
        <v>46.963936458350645</v>
      </c>
    </row>
    <row r="17" spans="1:13" ht="15" customHeight="1" x14ac:dyDescent="0.2">
      <c r="A17" s="253" t="s">
        <v>41</v>
      </c>
      <c r="B17" s="221">
        <f t="shared" si="0"/>
        <v>585</v>
      </c>
      <c r="C17" s="115">
        <f t="shared" si="1"/>
        <v>2478243.1</v>
      </c>
      <c r="D17" s="72">
        <f t="shared" si="2"/>
        <v>56147</v>
      </c>
      <c r="E17" s="242">
        <f t="shared" si="3"/>
        <v>44.138477567813062</v>
      </c>
      <c r="F17" s="221">
        <v>7</v>
      </c>
      <c r="G17" s="115">
        <v>31623.24</v>
      </c>
      <c r="H17" s="72">
        <v>430</v>
      </c>
      <c r="I17" s="242">
        <f t="shared" si="4"/>
        <v>73.542418604651161</v>
      </c>
      <c r="J17" s="221">
        <v>578</v>
      </c>
      <c r="K17" s="115">
        <v>2446619.86</v>
      </c>
      <c r="L17" s="72">
        <v>55717</v>
      </c>
      <c r="M17" s="242">
        <f t="shared" si="5"/>
        <v>43.911550514205715</v>
      </c>
    </row>
    <row r="18" spans="1:13" ht="15" customHeight="1" x14ac:dyDescent="0.2">
      <c r="A18" s="253" t="s">
        <v>42</v>
      </c>
      <c r="B18" s="221">
        <f t="shared" si="0"/>
        <v>590</v>
      </c>
      <c r="C18" s="115">
        <f t="shared" si="1"/>
        <v>2626896.36</v>
      </c>
      <c r="D18" s="72">
        <f t="shared" si="2"/>
        <v>58943</v>
      </c>
      <c r="E18" s="242">
        <f t="shared" si="3"/>
        <v>44.566723105372986</v>
      </c>
      <c r="F18" s="221">
        <v>1</v>
      </c>
      <c r="G18" s="115">
        <v>1866</v>
      </c>
      <c r="H18" s="72">
        <v>39</v>
      </c>
      <c r="I18" s="242">
        <f t="shared" si="4"/>
        <v>47.846153846153847</v>
      </c>
      <c r="J18" s="221">
        <v>589</v>
      </c>
      <c r="K18" s="115">
        <v>2625030.36</v>
      </c>
      <c r="L18" s="72">
        <v>58904</v>
      </c>
      <c r="M18" s="242">
        <f t="shared" si="5"/>
        <v>44.56455181311965</v>
      </c>
    </row>
    <row r="19" spans="1:13" ht="15" customHeight="1" x14ac:dyDescent="0.2">
      <c r="A19" s="253" t="s">
        <v>43</v>
      </c>
      <c r="B19" s="221">
        <f t="shared" si="0"/>
        <v>484</v>
      </c>
      <c r="C19" s="115">
        <f t="shared" si="1"/>
        <v>2105233.7800000003</v>
      </c>
      <c r="D19" s="72">
        <f t="shared" si="2"/>
        <v>50524</v>
      </c>
      <c r="E19" s="242">
        <f t="shared" si="3"/>
        <v>41.667995012271398</v>
      </c>
      <c r="F19" s="221">
        <v>3</v>
      </c>
      <c r="G19" s="115">
        <v>16725.41</v>
      </c>
      <c r="H19" s="72">
        <v>256</v>
      </c>
      <c r="I19" s="242">
        <f t="shared" si="4"/>
        <v>65.333632812499999</v>
      </c>
      <c r="J19" s="221">
        <v>481</v>
      </c>
      <c r="K19" s="115">
        <v>2088508.37</v>
      </c>
      <c r="L19" s="72">
        <v>50268</v>
      </c>
      <c r="M19" s="242">
        <f t="shared" si="5"/>
        <v>41.547472945014725</v>
      </c>
    </row>
    <row r="20" spans="1:13" ht="15" customHeight="1" x14ac:dyDescent="0.2">
      <c r="A20" s="253" t="s">
        <v>44</v>
      </c>
      <c r="B20" s="221">
        <f t="shared" si="0"/>
        <v>1454</v>
      </c>
      <c r="C20" s="115">
        <f t="shared" si="1"/>
        <v>6543893.0299999993</v>
      </c>
      <c r="D20" s="72">
        <f t="shared" si="2"/>
        <v>144199</v>
      </c>
      <c r="E20" s="242">
        <f t="shared" si="3"/>
        <v>45.380987593533931</v>
      </c>
      <c r="F20" s="221">
        <v>3</v>
      </c>
      <c r="G20" s="115">
        <v>4956.26</v>
      </c>
      <c r="H20" s="72">
        <v>99</v>
      </c>
      <c r="I20" s="242">
        <f t="shared" si="4"/>
        <v>50.063232323232327</v>
      </c>
      <c r="J20" s="221">
        <v>1451</v>
      </c>
      <c r="K20" s="115">
        <v>6538936.7699999996</v>
      </c>
      <c r="L20" s="72">
        <v>144100</v>
      </c>
      <c r="M20" s="242">
        <f t="shared" si="5"/>
        <v>45.377770784177649</v>
      </c>
    </row>
    <row r="21" spans="1:13" ht="15" customHeight="1" x14ac:dyDescent="0.2">
      <c r="A21" s="253" t="s">
        <v>45</v>
      </c>
      <c r="B21" s="221">
        <f t="shared" si="0"/>
        <v>504</v>
      </c>
      <c r="C21" s="115">
        <f t="shared" si="1"/>
        <v>2292523.96</v>
      </c>
      <c r="D21" s="72">
        <f t="shared" si="2"/>
        <v>52527</v>
      </c>
      <c r="E21" s="242">
        <f t="shared" si="3"/>
        <v>43.644677213623467</v>
      </c>
      <c r="F21" s="221">
        <v>2</v>
      </c>
      <c r="G21" s="115">
        <v>4636.17</v>
      </c>
      <c r="H21" s="72">
        <v>102</v>
      </c>
      <c r="I21" s="242">
        <f t="shared" si="4"/>
        <v>45.45264705882353</v>
      </c>
      <c r="J21" s="221">
        <v>502</v>
      </c>
      <c r="K21" s="115">
        <v>2287887.79</v>
      </c>
      <c r="L21" s="72">
        <v>52425</v>
      </c>
      <c r="M21" s="242">
        <f t="shared" si="5"/>
        <v>43.641159561278016</v>
      </c>
    </row>
    <row r="22" spans="1:13" ht="15" customHeight="1" x14ac:dyDescent="0.2">
      <c r="A22" s="253" t="s">
        <v>46</v>
      </c>
      <c r="B22" s="221">
        <f t="shared" si="0"/>
        <v>1149</v>
      </c>
      <c r="C22" s="115">
        <f t="shared" si="1"/>
        <v>5245751.08</v>
      </c>
      <c r="D22" s="72">
        <f t="shared" si="2"/>
        <v>136573</v>
      </c>
      <c r="E22" s="242">
        <f t="shared" si="3"/>
        <v>38.40986930066704</v>
      </c>
      <c r="F22" s="221">
        <v>1</v>
      </c>
      <c r="G22" s="115">
        <v>7219.85</v>
      </c>
      <c r="H22" s="72">
        <v>102</v>
      </c>
      <c r="I22" s="242">
        <f t="shared" si="4"/>
        <v>70.782843137254901</v>
      </c>
      <c r="J22" s="221">
        <v>1148</v>
      </c>
      <c r="K22" s="115">
        <v>5238531.2300000004</v>
      </c>
      <c r="L22" s="72">
        <v>136471</v>
      </c>
      <c r="M22" s="242">
        <f t="shared" si="5"/>
        <v>38.385673366502779</v>
      </c>
    </row>
    <row r="23" spans="1:13" ht="15" customHeight="1" x14ac:dyDescent="0.2">
      <c r="A23" s="253" t="s">
        <v>47</v>
      </c>
      <c r="B23" s="221">
        <f t="shared" si="0"/>
        <v>5760</v>
      </c>
      <c r="C23" s="115">
        <f t="shared" si="1"/>
        <v>27964467.239999998</v>
      </c>
      <c r="D23" s="72">
        <f t="shared" si="2"/>
        <v>657706</v>
      </c>
      <c r="E23" s="242">
        <f t="shared" si="3"/>
        <v>42.51818782252252</v>
      </c>
      <c r="F23" s="221">
        <v>14</v>
      </c>
      <c r="G23" s="115">
        <v>73495.399999999994</v>
      </c>
      <c r="H23" s="72">
        <v>899</v>
      </c>
      <c r="I23" s="242">
        <f t="shared" si="4"/>
        <v>81.7523915461624</v>
      </c>
      <c r="J23" s="221">
        <v>5746</v>
      </c>
      <c r="K23" s="115">
        <v>27890971.84</v>
      </c>
      <c r="L23" s="72">
        <v>656807</v>
      </c>
      <c r="M23" s="242">
        <f t="shared" si="5"/>
        <v>42.464486279835626</v>
      </c>
    </row>
    <row r="24" spans="1:13" ht="15" customHeight="1" x14ac:dyDescent="0.2">
      <c r="A24" s="253" t="s">
        <v>48</v>
      </c>
      <c r="B24" s="221">
        <f t="shared" si="0"/>
        <v>637</v>
      </c>
      <c r="C24" s="115">
        <f t="shared" si="1"/>
        <v>2734296.76</v>
      </c>
      <c r="D24" s="72">
        <f t="shared" si="2"/>
        <v>61953</v>
      </c>
      <c r="E24" s="242">
        <f>C24/D24</f>
        <v>44.135017836101554</v>
      </c>
      <c r="F24" s="221">
        <v>1</v>
      </c>
      <c r="G24" s="115">
        <v>1021.86</v>
      </c>
      <c r="H24" s="72">
        <v>24</v>
      </c>
      <c r="I24" s="242">
        <f>G24/H24</f>
        <v>42.577500000000001</v>
      </c>
      <c r="J24" s="221">
        <v>636</v>
      </c>
      <c r="K24" s="115">
        <v>2733274.9</v>
      </c>
      <c r="L24" s="72">
        <v>61929</v>
      </c>
      <c r="M24" s="242">
        <f>K24/L24</f>
        <v>44.135621437452563</v>
      </c>
    </row>
    <row r="25" spans="1:13" ht="15" customHeight="1" x14ac:dyDescent="0.2">
      <c r="A25" s="253" t="s">
        <v>49</v>
      </c>
      <c r="B25" s="221">
        <f t="shared" si="0"/>
        <v>1285</v>
      </c>
      <c r="C25" s="115">
        <f t="shared" si="1"/>
        <v>6017444</v>
      </c>
      <c r="D25" s="72">
        <f t="shared" si="2"/>
        <v>128292</v>
      </c>
      <c r="E25" s="242">
        <f t="shared" si="3"/>
        <v>46.904280859289749</v>
      </c>
      <c r="F25" s="221">
        <v>9</v>
      </c>
      <c r="G25" s="115">
        <v>55610.05</v>
      </c>
      <c r="H25" s="72">
        <v>865</v>
      </c>
      <c r="I25" s="242">
        <f t="shared" ref="I25:I28" si="6">G25/H25</f>
        <v>64.289075144508672</v>
      </c>
      <c r="J25" s="221">
        <v>1276</v>
      </c>
      <c r="K25" s="115">
        <v>5961833.9500000002</v>
      </c>
      <c r="L25" s="72">
        <v>127427</v>
      </c>
      <c r="M25" s="242">
        <f t="shared" ref="M25:M28" si="7">K25/L25</f>
        <v>46.786269393456649</v>
      </c>
    </row>
    <row r="26" spans="1:13" ht="15" customHeight="1" x14ac:dyDescent="0.2">
      <c r="A26" s="253" t="s">
        <v>50</v>
      </c>
      <c r="B26" s="221">
        <f t="shared" si="0"/>
        <v>430</v>
      </c>
      <c r="C26" s="115">
        <f t="shared" si="1"/>
        <v>1851615.64</v>
      </c>
      <c r="D26" s="72">
        <f t="shared" si="2"/>
        <v>41997</v>
      </c>
      <c r="E26" s="242">
        <f t="shared" si="3"/>
        <v>44.089235897802219</v>
      </c>
      <c r="F26" s="221">
        <v>1</v>
      </c>
      <c r="G26" s="115">
        <v>10484.16</v>
      </c>
      <c r="H26" s="72">
        <v>114</v>
      </c>
      <c r="I26" s="242">
        <f t="shared" si="6"/>
        <v>91.966315789473683</v>
      </c>
      <c r="J26" s="221">
        <v>429</v>
      </c>
      <c r="K26" s="115">
        <v>1841131.48</v>
      </c>
      <c r="L26" s="72">
        <v>41883</v>
      </c>
      <c r="M26" s="242">
        <f t="shared" si="7"/>
        <v>43.958920803189841</v>
      </c>
    </row>
    <row r="27" spans="1:13" ht="15" customHeight="1" x14ac:dyDescent="0.2">
      <c r="A27" s="253" t="s">
        <v>51</v>
      </c>
      <c r="B27" s="221">
        <f t="shared" si="0"/>
        <v>814</v>
      </c>
      <c r="C27" s="115">
        <f t="shared" si="1"/>
        <v>3566628.31</v>
      </c>
      <c r="D27" s="72">
        <f t="shared" si="2"/>
        <v>95882</v>
      </c>
      <c r="E27" s="242">
        <f t="shared" si="3"/>
        <v>37.198100894849922</v>
      </c>
      <c r="F27" s="221">
        <v>3</v>
      </c>
      <c r="G27" s="115">
        <v>9454.41</v>
      </c>
      <c r="H27" s="72">
        <v>200</v>
      </c>
      <c r="I27" s="242">
        <f t="shared" si="6"/>
        <v>47.27205</v>
      </c>
      <c r="J27" s="221">
        <v>811</v>
      </c>
      <c r="K27" s="115">
        <v>3557173.9</v>
      </c>
      <c r="L27" s="72">
        <v>95682</v>
      </c>
      <c r="M27" s="242">
        <f t="shared" si="7"/>
        <v>37.177043749085513</v>
      </c>
    </row>
    <row r="28" spans="1:13" ht="15" customHeight="1" x14ac:dyDescent="0.2">
      <c r="A28" s="253" t="s">
        <v>52</v>
      </c>
      <c r="B28" s="221">
        <f t="shared" si="0"/>
        <v>635</v>
      </c>
      <c r="C28" s="115">
        <f t="shared" si="1"/>
        <v>2739230.96</v>
      </c>
      <c r="D28" s="72">
        <f t="shared" si="2"/>
        <v>70959</v>
      </c>
      <c r="E28" s="242">
        <f t="shared" si="3"/>
        <v>38.60300962527657</v>
      </c>
      <c r="F28" s="221">
        <v>3</v>
      </c>
      <c r="G28" s="115">
        <v>11602.14</v>
      </c>
      <c r="H28" s="72">
        <v>173</v>
      </c>
      <c r="I28" s="242">
        <f t="shared" si="6"/>
        <v>67.064393063583807</v>
      </c>
      <c r="J28" s="221">
        <v>632</v>
      </c>
      <c r="K28" s="115">
        <v>2727628.82</v>
      </c>
      <c r="L28" s="72">
        <v>70786</v>
      </c>
      <c r="M28" s="242">
        <f t="shared" si="7"/>
        <v>38.533450399796564</v>
      </c>
    </row>
    <row r="29" spans="1:13" ht="15" customHeight="1" x14ac:dyDescent="0.2">
      <c r="A29" s="253" t="s">
        <v>53</v>
      </c>
      <c r="B29" s="221">
        <f t="shared" si="0"/>
        <v>23207</v>
      </c>
      <c r="C29" s="115">
        <f t="shared" si="1"/>
        <v>157906839.76999998</v>
      </c>
      <c r="D29" s="72">
        <f t="shared" si="2"/>
        <v>3590934</v>
      </c>
      <c r="E29" s="242">
        <f>C29/D29</f>
        <v>43.973751611697672</v>
      </c>
      <c r="F29" s="221">
        <v>83</v>
      </c>
      <c r="G29" s="115">
        <v>519115.98</v>
      </c>
      <c r="H29" s="72">
        <v>5768</v>
      </c>
      <c r="I29" s="242">
        <f>G29/H29</f>
        <v>89.999303051317611</v>
      </c>
      <c r="J29" s="221">
        <v>23124</v>
      </c>
      <c r="K29" s="115">
        <v>157387723.78999999</v>
      </c>
      <c r="L29" s="72">
        <v>3585166</v>
      </c>
      <c r="M29" s="242">
        <f>K29/L29</f>
        <v>43.899703330333935</v>
      </c>
    </row>
    <row r="30" spans="1:13" ht="15" customHeight="1" x14ac:dyDescent="0.2">
      <c r="A30" s="253" t="s">
        <v>54</v>
      </c>
      <c r="B30" s="221">
        <f t="shared" si="0"/>
        <v>1517</v>
      </c>
      <c r="C30" s="115">
        <f t="shared" si="1"/>
        <v>7590930.1499999994</v>
      </c>
      <c r="D30" s="72">
        <f t="shared" si="2"/>
        <v>258502</v>
      </c>
      <c r="E30" s="242">
        <f t="shared" ref="E30:E37" si="8">C30/D30</f>
        <v>29.365073190923084</v>
      </c>
      <c r="F30" s="221">
        <v>5</v>
      </c>
      <c r="G30" s="115">
        <v>29963.72</v>
      </c>
      <c r="H30" s="72">
        <v>354</v>
      </c>
      <c r="I30" s="242">
        <f t="shared" ref="I30:I37" si="9">G30/H30</f>
        <v>84.643276836158194</v>
      </c>
      <c r="J30" s="221">
        <v>1512</v>
      </c>
      <c r="K30" s="115">
        <v>7560966.4299999997</v>
      </c>
      <c r="L30" s="72">
        <v>258148</v>
      </c>
      <c r="M30" s="242">
        <f t="shared" ref="M30:M37" si="10">K30/L30</f>
        <v>29.289269837457582</v>
      </c>
    </row>
    <row r="31" spans="1:13" ht="15" customHeight="1" x14ac:dyDescent="0.2">
      <c r="A31" s="253" t="s">
        <v>55</v>
      </c>
      <c r="B31" s="221">
        <f t="shared" si="0"/>
        <v>1983</v>
      </c>
      <c r="C31" s="115">
        <f t="shared" si="1"/>
        <v>9250250.6099999994</v>
      </c>
      <c r="D31" s="72">
        <f t="shared" si="2"/>
        <v>237616</v>
      </c>
      <c r="E31" s="242">
        <f t="shared" si="8"/>
        <v>38.92940967779947</v>
      </c>
      <c r="F31" s="221">
        <v>11</v>
      </c>
      <c r="G31" s="115">
        <v>55437.08</v>
      </c>
      <c r="H31" s="72">
        <v>877</v>
      </c>
      <c r="I31" s="242">
        <f t="shared" si="9"/>
        <v>63.212177879133414</v>
      </c>
      <c r="J31" s="221">
        <v>1972</v>
      </c>
      <c r="K31" s="115">
        <v>9194813.5299999993</v>
      </c>
      <c r="L31" s="72">
        <v>236739</v>
      </c>
      <c r="M31" s="242">
        <f t="shared" si="10"/>
        <v>38.839454124584456</v>
      </c>
    </row>
    <row r="32" spans="1:13" ht="15" customHeight="1" x14ac:dyDescent="0.2">
      <c r="A32" s="253" t="s">
        <v>56</v>
      </c>
      <c r="B32" s="221">
        <f t="shared" si="0"/>
        <v>746</v>
      </c>
      <c r="C32" s="115">
        <f t="shared" si="1"/>
        <v>3246833.44</v>
      </c>
      <c r="D32" s="72">
        <f t="shared" si="2"/>
        <v>74631</v>
      </c>
      <c r="E32" s="242">
        <f t="shared" si="8"/>
        <v>43.505157910251768</v>
      </c>
      <c r="F32" s="221">
        <v>1</v>
      </c>
      <c r="G32" s="115">
        <v>2565.6</v>
      </c>
      <c r="H32" s="72">
        <v>34</v>
      </c>
      <c r="I32" s="242">
        <f t="shared" si="9"/>
        <v>75.45882352941176</v>
      </c>
      <c r="J32" s="221">
        <v>745</v>
      </c>
      <c r="K32" s="115">
        <v>3244267.84</v>
      </c>
      <c r="L32" s="72">
        <v>74597</v>
      </c>
      <c r="M32" s="242">
        <f t="shared" si="10"/>
        <v>43.490593991715485</v>
      </c>
    </row>
    <row r="33" spans="1:14" ht="15" customHeight="1" x14ac:dyDescent="0.2">
      <c r="A33" s="253" t="s">
        <v>57</v>
      </c>
      <c r="B33" s="221">
        <f t="shared" si="0"/>
        <v>563</v>
      </c>
      <c r="C33" s="115">
        <f t="shared" si="1"/>
        <v>2434605.6</v>
      </c>
      <c r="D33" s="72">
        <f t="shared" si="2"/>
        <v>53906</v>
      </c>
      <c r="E33" s="242">
        <f t="shared" si="8"/>
        <v>45.163907542759617</v>
      </c>
      <c r="F33" s="221"/>
      <c r="G33" s="115"/>
      <c r="H33" s="72"/>
      <c r="I33" s="242"/>
      <c r="J33" s="221">
        <v>563</v>
      </c>
      <c r="K33" s="115">
        <v>2434605.6</v>
      </c>
      <c r="L33" s="72">
        <v>53906</v>
      </c>
      <c r="M33" s="242">
        <f t="shared" si="10"/>
        <v>45.163907542759617</v>
      </c>
    </row>
    <row r="34" spans="1:14" ht="15" customHeight="1" x14ac:dyDescent="0.2">
      <c r="A34" s="253" t="s">
        <v>58</v>
      </c>
      <c r="B34" s="221">
        <f t="shared" si="0"/>
        <v>1125</v>
      </c>
      <c r="C34" s="115">
        <f t="shared" si="1"/>
        <v>4738342.49</v>
      </c>
      <c r="D34" s="72">
        <f t="shared" si="2"/>
        <v>117206</v>
      </c>
      <c r="E34" s="242">
        <f t="shared" si="8"/>
        <v>40.427473764141766</v>
      </c>
      <c r="F34" s="221">
        <v>3</v>
      </c>
      <c r="G34" s="115">
        <v>6480.08</v>
      </c>
      <c r="H34" s="72">
        <v>180</v>
      </c>
      <c r="I34" s="242">
        <f t="shared" si="9"/>
        <v>36.000444444444447</v>
      </c>
      <c r="J34" s="221">
        <v>1122</v>
      </c>
      <c r="K34" s="115">
        <v>4731862.41</v>
      </c>
      <c r="L34" s="72">
        <v>117026</v>
      </c>
      <c r="M34" s="242">
        <f t="shared" si="10"/>
        <v>40.434283065301727</v>
      </c>
    </row>
    <row r="35" spans="1:14" ht="15" customHeight="1" x14ac:dyDescent="0.2">
      <c r="A35" s="253" t="s">
        <v>59</v>
      </c>
      <c r="B35" s="221">
        <f t="shared" si="0"/>
        <v>869</v>
      </c>
      <c r="C35" s="115">
        <f t="shared" si="1"/>
        <v>3729572.17</v>
      </c>
      <c r="D35" s="72">
        <f t="shared" si="2"/>
        <v>86721</v>
      </c>
      <c r="E35" s="242">
        <f t="shared" si="8"/>
        <v>43.006563231512551</v>
      </c>
      <c r="F35" s="221">
        <v>3</v>
      </c>
      <c r="G35" s="115">
        <v>13369.8</v>
      </c>
      <c r="H35" s="72">
        <v>215</v>
      </c>
      <c r="I35" s="242">
        <f t="shared" si="9"/>
        <v>62.185116279069767</v>
      </c>
      <c r="J35" s="221">
        <v>866</v>
      </c>
      <c r="K35" s="115">
        <v>3716202.37</v>
      </c>
      <c r="L35" s="72">
        <v>86506</v>
      </c>
      <c r="M35" s="242">
        <f t="shared" si="10"/>
        <v>42.958897301921255</v>
      </c>
    </row>
    <row r="36" spans="1:14" ht="15" customHeight="1" x14ac:dyDescent="0.2">
      <c r="A36" s="253" t="s">
        <v>60</v>
      </c>
      <c r="B36" s="221">
        <f t="shared" si="0"/>
        <v>705</v>
      </c>
      <c r="C36" s="115">
        <f t="shared" si="1"/>
        <v>3039088.46</v>
      </c>
      <c r="D36" s="72">
        <f t="shared" si="2"/>
        <v>68279</v>
      </c>
      <c r="E36" s="242">
        <f t="shared" si="8"/>
        <v>44.509856031869241</v>
      </c>
      <c r="F36" s="221">
        <v>5</v>
      </c>
      <c r="G36" s="115">
        <v>24537.39</v>
      </c>
      <c r="H36" s="72">
        <v>341</v>
      </c>
      <c r="I36" s="242">
        <f t="shared" si="9"/>
        <v>71.957155425219938</v>
      </c>
      <c r="J36" s="221">
        <v>700</v>
      </c>
      <c r="K36" s="115">
        <v>3014551.07</v>
      </c>
      <c r="L36" s="72">
        <v>67938</v>
      </c>
      <c r="M36" s="242">
        <f t="shared" si="10"/>
        <v>44.37209028820395</v>
      </c>
      <c r="N36" s="214"/>
    </row>
    <row r="37" spans="1:14" ht="20.100000000000001" customHeight="1" x14ac:dyDescent="0.2">
      <c r="A37" s="421" t="s">
        <v>5</v>
      </c>
      <c r="B37" s="424">
        <f>SUM(B9:B36)</f>
        <v>57906</v>
      </c>
      <c r="C37" s="423">
        <f>SUM(C9:C36)</f>
        <v>316764578.94999999</v>
      </c>
      <c r="D37" s="422">
        <f>SUM(D9:D36)</f>
        <v>7429087</v>
      </c>
      <c r="E37" s="425">
        <f t="shared" si="8"/>
        <v>42.63842635710148</v>
      </c>
      <c r="F37" s="424">
        <f>SUM(F9:F36)</f>
        <v>204</v>
      </c>
      <c r="G37" s="423">
        <f>SUM(G9:G36)</f>
        <v>1070860.17</v>
      </c>
      <c r="H37" s="120">
        <f>SUM(H9:H36)</f>
        <v>13899</v>
      </c>
      <c r="I37" s="236">
        <f t="shared" si="9"/>
        <v>77.045842866393258</v>
      </c>
      <c r="J37" s="223">
        <f>SUM(J9:J36)</f>
        <v>57702</v>
      </c>
      <c r="K37" s="132">
        <f>SUM(K9:K36)</f>
        <v>315693718.78000003</v>
      </c>
      <c r="L37" s="120">
        <f>SUM(L9:L36)</f>
        <v>7415188</v>
      </c>
      <c r="M37" s="236">
        <f t="shared" si="10"/>
        <v>42.573933227316694</v>
      </c>
    </row>
    <row r="38" spans="1:14" ht="9.9499999999999993" customHeight="1" x14ac:dyDescent="0.2"/>
    <row r="39" spans="1:14" ht="28.5" customHeight="1" x14ac:dyDescent="0.2">
      <c r="A39" s="364" t="s">
        <v>404</v>
      </c>
      <c r="B39" s="364"/>
      <c r="C39" s="364"/>
      <c r="D39" s="364"/>
      <c r="E39" s="364"/>
      <c r="F39" s="364"/>
      <c r="G39" s="364"/>
      <c r="H39" s="364"/>
      <c r="I39" s="364"/>
      <c r="J39" s="364"/>
      <c r="K39" s="364"/>
      <c r="L39" s="364"/>
      <c r="M39" s="364"/>
    </row>
    <row r="40" spans="1:14" ht="15" customHeight="1" x14ac:dyDescent="0.2">
      <c r="A40" s="350" t="s">
        <v>343</v>
      </c>
      <c r="B40" s="350"/>
      <c r="C40" s="350"/>
      <c r="D40" s="350"/>
      <c r="E40" s="350"/>
      <c r="F40" s="350"/>
      <c r="G40" s="350"/>
      <c r="H40" s="350"/>
      <c r="I40" s="350"/>
      <c r="J40" s="350"/>
      <c r="K40" s="350"/>
      <c r="L40" s="350"/>
    </row>
    <row r="41" spans="1:14" ht="15" customHeight="1" x14ac:dyDescent="0.2">
      <c r="A41" s="350" t="s">
        <v>223</v>
      </c>
      <c r="B41" s="350"/>
      <c r="C41" s="350"/>
      <c r="D41" s="350"/>
      <c r="E41" s="350"/>
      <c r="F41" s="350"/>
      <c r="G41" s="350"/>
      <c r="H41" s="350"/>
      <c r="I41" s="350"/>
      <c r="J41" s="350"/>
      <c r="K41" s="350"/>
      <c r="L41" s="350"/>
    </row>
  </sheetData>
  <mergeCells count="9">
    <mergeCell ref="A3:H3"/>
    <mergeCell ref="A40:L40"/>
    <mergeCell ref="A41:L41"/>
    <mergeCell ref="F6:I6"/>
    <mergeCell ref="J6:M6"/>
    <mergeCell ref="A6:A7"/>
    <mergeCell ref="B6:E6"/>
    <mergeCell ref="A39:M39"/>
    <mergeCell ref="A4:I4"/>
  </mergeCells>
  <phoneticPr fontId="0" type="noConversion"/>
  <hyperlinks>
    <hyperlink ref="A1" location="Съдържание!Print_Area" display="към съдържанието" xr:uid="{00000000-0004-0000-2F00-000000000000}"/>
  </hyperlinks>
  <printOptions horizontalCentered="1"/>
  <pageMargins left="0.39370078740157483" right="0.39370078740157483" top="0.59055118110236227" bottom="0.39370078740157483" header="0.39370078740157483" footer="0.39370078740157483"/>
  <pageSetup paperSize="9" scale="70" orientation="landscape" r:id="rId1"/>
  <headerFooter alignWithMargins="0"/>
  <colBreaks count="1" manualBreakCount="1">
    <brk id="5" min="2" max="40"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pageSetUpPr fitToPage="1"/>
  </sheetPr>
  <dimension ref="A1:F62"/>
  <sheetViews>
    <sheetView zoomScaleNormal="100" zoomScaleSheetLayoutView="82" workbookViewId="0">
      <selection activeCell="D39" sqref="D39"/>
    </sheetView>
  </sheetViews>
  <sheetFormatPr defaultRowHeight="12.75" x14ac:dyDescent="0.2"/>
  <cols>
    <col min="1" max="1" width="18.7109375" customWidth="1"/>
    <col min="2" max="2" width="10.7109375" customWidth="1"/>
    <col min="3" max="3" width="18.7109375" customWidth="1"/>
    <col min="4" max="5" width="12.7109375" customWidth="1"/>
  </cols>
  <sheetData>
    <row r="1" spans="1:5" s="5" customFormat="1" ht="15" x14ac:dyDescent="0.2">
      <c r="A1" s="159" t="s">
        <v>64</v>
      </c>
      <c r="B1" s="74"/>
      <c r="C1" s="74"/>
      <c r="D1" s="82"/>
      <c r="E1" s="76"/>
    </row>
    <row r="2" spans="1:5" s="5" customFormat="1" ht="15" x14ac:dyDescent="0.2">
      <c r="A2" s="159"/>
      <c r="B2" s="264"/>
      <c r="C2" s="264"/>
      <c r="D2" s="82"/>
      <c r="E2" s="76"/>
    </row>
    <row r="3" spans="1:5" s="5" customFormat="1" ht="15" customHeight="1" x14ac:dyDescent="0.2">
      <c r="A3" s="369" t="s">
        <v>424</v>
      </c>
      <c r="B3" s="369"/>
      <c r="C3" s="369"/>
      <c r="D3" s="369"/>
      <c r="E3" s="369"/>
    </row>
    <row r="4" spans="1:5" ht="45" customHeight="1" x14ac:dyDescent="0.2">
      <c r="A4" s="378" t="s">
        <v>434</v>
      </c>
      <c r="B4" s="378"/>
      <c r="C4" s="378"/>
      <c r="D4" s="378"/>
      <c r="E4" s="378"/>
    </row>
    <row r="5" spans="1:5" ht="15" customHeight="1" x14ac:dyDescent="0.2"/>
    <row r="6" spans="1:5" ht="50.1" customHeight="1" x14ac:dyDescent="0.2">
      <c r="A6" s="142" t="s">
        <v>334</v>
      </c>
      <c r="B6" s="141" t="s">
        <v>133</v>
      </c>
      <c r="C6" s="142" t="s">
        <v>233</v>
      </c>
      <c r="D6" s="142" t="s">
        <v>66</v>
      </c>
      <c r="E6" s="142" t="s">
        <v>234</v>
      </c>
    </row>
    <row r="7" spans="1:5" ht="20.100000000000001" customHeight="1" x14ac:dyDescent="0.2">
      <c r="A7" s="123">
        <v>1</v>
      </c>
      <c r="B7" s="122">
        <v>2</v>
      </c>
      <c r="C7" s="123">
        <v>3</v>
      </c>
      <c r="D7" s="123">
        <v>4</v>
      </c>
      <c r="E7" s="123" t="s">
        <v>222</v>
      </c>
    </row>
    <row r="8" spans="1:5" ht="15" customHeight="1" x14ac:dyDescent="0.2">
      <c r="A8" s="94" t="s">
        <v>33</v>
      </c>
      <c r="B8" s="72">
        <v>316</v>
      </c>
      <c r="C8" s="115">
        <v>163908.49</v>
      </c>
      <c r="D8" s="72">
        <v>3008</v>
      </c>
      <c r="E8" s="81">
        <f>C8/D8</f>
        <v>54.490854388297869</v>
      </c>
    </row>
    <row r="9" spans="1:5" ht="15" customHeight="1" x14ac:dyDescent="0.2">
      <c r="A9" s="94" t="s">
        <v>34</v>
      </c>
      <c r="B9" s="72">
        <v>405</v>
      </c>
      <c r="C9" s="115">
        <v>248505.46</v>
      </c>
      <c r="D9" s="72">
        <v>4311</v>
      </c>
      <c r="E9" s="81">
        <f>C9/D9</f>
        <v>57.644504755277197</v>
      </c>
    </row>
    <row r="10" spans="1:5" ht="15" customHeight="1" x14ac:dyDescent="0.2">
      <c r="A10" s="94" t="s">
        <v>35</v>
      </c>
      <c r="B10" s="72">
        <v>653</v>
      </c>
      <c r="C10" s="115">
        <v>468307.35</v>
      </c>
      <c r="D10" s="72">
        <v>6604</v>
      </c>
      <c r="E10" s="81">
        <f t="shared" ref="E10:E35" si="0">C10/D10</f>
        <v>70.912681708055715</v>
      </c>
    </row>
    <row r="11" spans="1:5" ht="15" customHeight="1" x14ac:dyDescent="0.2">
      <c r="A11" s="94" t="s">
        <v>36</v>
      </c>
      <c r="B11" s="72">
        <v>243</v>
      </c>
      <c r="C11" s="115">
        <v>143606.92000000001</v>
      </c>
      <c r="D11" s="72">
        <v>2466</v>
      </c>
      <c r="E11" s="81">
        <f t="shared" si="0"/>
        <v>58.234760746147614</v>
      </c>
    </row>
    <row r="12" spans="1:5" ht="15" customHeight="1" x14ac:dyDescent="0.2">
      <c r="A12" s="94" t="s">
        <v>37</v>
      </c>
      <c r="B12" s="72">
        <v>32</v>
      </c>
      <c r="C12" s="115">
        <v>19221.16</v>
      </c>
      <c r="D12" s="72">
        <v>311</v>
      </c>
      <c r="E12" s="81">
        <f t="shared" si="0"/>
        <v>61.804372990353698</v>
      </c>
    </row>
    <row r="13" spans="1:5" ht="15" customHeight="1" x14ac:dyDescent="0.2">
      <c r="A13" s="94" t="s">
        <v>38</v>
      </c>
      <c r="B13" s="72">
        <v>176</v>
      </c>
      <c r="C13" s="115">
        <v>126554.96</v>
      </c>
      <c r="D13" s="72">
        <v>1826</v>
      </c>
      <c r="E13" s="81">
        <f t="shared" si="0"/>
        <v>69.307207009857621</v>
      </c>
    </row>
    <row r="14" spans="1:5" ht="15" customHeight="1" x14ac:dyDescent="0.2">
      <c r="A14" s="94" t="s">
        <v>39</v>
      </c>
      <c r="B14" s="72">
        <v>165</v>
      </c>
      <c r="C14" s="115">
        <v>97349.33</v>
      </c>
      <c r="D14" s="72">
        <v>1682</v>
      </c>
      <c r="E14" s="81">
        <f t="shared" si="0"/>
        <v>57.877128418549347</v>
      </c>
    </row>
    <row r="15" spans="1:5" ht="15" customHeight="1" x14ac:dyDescent="0.2">
      <c r="A15" s="94" t="s">
        <v>40</v>
      </c>
      <c r="B15" s="72">
        <v>96</v>
      </c>
      <c r="C15" s="115">
        <v>59924.06</v>
      </c>
      <c r="D15" s="72">
        <v>908</v>
      </c>
      <c r="E15" s="81">
        <f t="shared" si="0"/>
        <v>65.99566079295154</v>
      </c>
    </row>
    <row r="16" spans="1:5" ht="15" customHeight="1" x14ac:dyDescent="0.2">
      <c r="A16" s="94" t="s">
        <v>41</v>
      </c>
      <c r="B16" s="72">
        <v>75</v>
      </c>
      <c r="C16" s="115">
        <v>44616.44</v>
      </c>
      <c r="D16" s="72">
        <v>770</v>
      </c>
      <c r="E16" s="81">
        <f t="shared" si="0"/>
        <v>57.943428571428576</v>
      </c>
    </row>
    <row r="17" spans="1:5" ht="15" customHeight="1" x14ac:dyDescent="0.2">
      <c r="A17" s="94" t="s">
        <v>42</v>
      </c>
      <c r="B17" s="72">
        <v>101</v>
      </c>
      <c r="C17" s="115">
        <v>60154.33</v>
      </c>
      <c r="D17" s="72">
        <v>1014</v>
      </c>
      <c r="E17" s="81">
        <f t="shared" si="0"/>
        <v>59.323796844181459</v>
      </c>
    </row>
    <row r="18" spans="1:5" ht="15" customHeight="1" x14ac:dyDescent="0.2">
      <c r="A18" s="94" t="s">
        <v>43</v>
      </c>
      <c r="B18" s="72">
        <v>58</v>
      </c>
      <c r="C18" s="115">
        <v>34115.839999999997</v>
      </c>
      <c r="D18" s="72">
        <v>566</v>
      </c>
      <c r="E18" s="81">
        <f t="shared" si="0"/>
        <v>60.275335689045932</v>
      </c>
    </row>
    <row r="19" spans="1:5" ht="15" customHeight="1" x14ac:dyDescent="0.2">
      <c r="A19" s="94" t="s">
        <v>44</v>
      </c>
      <c r="B19" s="72">
        <v>229</v>
      </c>
      <c r="C19" s="115">
        <v>151468.82999999999</v>
      </c>
      <c r="D19" s="72">
        <v>2365</v>
      </c>
      <c r="E19" s="81">
        <f t="shared" si="0"/>
        <v>64.046016913319235</v>
      </c>
    </row>
    <row r="20" spans="1:5" ht="15" customHeight="1" x14ac:dyDescent="0.2">
      <c r="A20" s="94" t="s">
        <v>45</v>
      </c>
      <c r="B20" s="72">
        <v>101</v>
      </c>
      <c r="C20" s="115">
        <v>66482.460000000006</v>
      </c>
      <c r="D20" s="72">
        <v>1047</v>
      </c>
      <c r="E20" s="81">
        <f t="shared" si="0"/>
        <v>63.498051575931235</v>
      </c>
    </row>
    <row r="21" spans="1:5" ht="15" customHeight="1" x14ac:dyDescent="0.2">
      <c r="A21" s="94" t="s">
        <v>46</v>
      </c>
      <c r="B21" s="72">
        <v>184</v>
      </c>
      <c r="C21" s="115">
        <v>103831.36</v>
      </c>
      <c r="D21" s="72">
        <v>1830</v>
      </c>
      <c r="E21" s="81">
        <f t="shared" si="0"/>
        <v>56.738448087431692</v>
      </c>
    </row>
    <row r="22" spans="1:5" ht="15" customHeight="1" x14ac:dyDescent="0.2">
      <c r="A22" s="94" t="s">
        <v>47</v>
      </c>
      <c r="B22" s="72">
        <v>1182</v>
      </c>
      <c r="C22" s="115">
        <v>779555.81</v>
      </c>
      <c r="D22" s="72">
        <v>11832</v>
      </c>
      <c r="E22" s="81">
        <f t="shared" si="0"/>
        <v>65.88537947937796</v>
      </c>
    </row>
    <row r="23" spans="1:5" ht="15" customHeight="1" x14ac:dyDescent="0.2">
      <c r="A23" s="94" t="s">
        <v>48</v>
      </c>
      <c r="B23" s="72">
        <v>82</v>
      </c>
      <c r="C23" s="115">
        <v>46132.13</v>
      </c>
      <c r="D23" s="72">
        <v>775</v>
      </c>
      <c r="E23" s="81">
        <f t="shared" si="0"/>
        <v>59.525329032258064</v>
      </c>
    </row>
    <row r="24" spans="1:5" ht="15" customHeight="1" x14ac:dyDescent="0.2">
      <c r="A24" s="94" t="s">
        <v>49</v>
      </c>
      <c r="B24" s="72">
        <v>249</v>
      </c>
      <c r="C24" s="115">
        <v>161549.91</v>
      </c>
      <c r="D24" s="72">
        <v>2506</v>
      </c>
      <c r="E24" s="81">
        <f t="shared" si="0"/>
        <v>64.46524740622506</v>
      </c>
    </row>
    <row r="25" spans="1:5" ht="15" customHeight="1" x14ac:dyDescent="0.2">
      <c r="A25" s="94" t="s">
        <v>50</v>
      </c>
      <c r="B25" s="72">
        <v>51</v>
      </c>
      <c r="C25" s="115">
        <v>27224.080000000002</v>
      </c>
      <c r="D25" s="72">
        <v>517</v>
      </c>
      <c r="E25" s="81">
        <f t="shared" si="0"/>
        <v>52.657794970986465</v>
      </c>
    </row>
    <row r="26" spans="1:5" ht="15" customHeight="1" x14ac:dyDescent="0.2">
      <c r="A26" s="94" t="s">
        <v>51</v>
      </c>
      <c r="B26" s="72">
        <v>131</v>
      </c>
      <c r="C26" s="115">
        <v>77170.98</v>
      </c>
      <c r="D26" s="72">
        <v>1313</v>
      </c>
      <c r="E26" s="81">
        <f t="shared" si="0"/>
        <v>58.774546839299312</v>
      </c>
    </row>
    <row r="27" spans="1:5" ht="15" customHeight="1" x14ac:dyDescent="0.2">
      <c r="A27" s="94" t="s">
        <v>52</v>
      </c>
      <c r="B27" s="72">
        <v>136</v>
      </c>
      <c r="C27" s="115">
        <v>85906.66</v>
      </c>
      <c r="D27" s="72">
        <v>1351</v>
      </c>
      <c r="E27" s="81">
        <f t="shared" si="0"/>
        <v>63.587461139896376</v>
      </c>
    </row>
    <row r="28" spans="1:5" ht="15" customHeight="1" x14ac:dyDescent="0.2">
      <c r="A28" s="94" t="s">
        <v>53</v>
      </c>
      <c r="B28" s="72">
        <v>4644</v>
      </c>
      <c r="C28" s="115">
        <v>4288663.88</v>
      </c>
      <c r="D28" s="72">
        <v>47231</v>
      </c>
      <c r="E28" s="81">
        <f t="shared" si="0"/>
        <v>90.801886049416694</v>
      </c>
    </row>
    <row r="29" spans="1:5" ht="15" customHeight="1" x14ac:dyDescent="0.2">
      <c r="A29" s="94" t="s">
        <v>54</v>
      </c>
      <c r="B29" s="72">
        <v>304</v>
      </c>
      <c r="C29" s="115">
        <v>232593.36</v>
      </c>
      <c r="D29" s="72">
        <v>3377</v>
      </c>
      <c r="E29" s="81">
        <f t="shared" si="0"/>
        <v>68.875735860230975</v>
      </c>
    </row>
    <row r="30" spans="1:5" ht="15" customHeight="1" x14ac:dyDescent="0.2">
      <c r="A30" s="94" t="s">
        <v>55</v>
      </c>
      <c r="B30" s="72">
        <v>472</v>
      </c>
      <c r="C30" s="115">
        <v>350442.01</v>
      </c>
      <c r="D30" s="72">
        <v>5125</v>
      </c>
      <c r="E30" s="81">
        <f t="shared" si="0"/>
        <v>68.378928780487811</v>
      </c>
    </row>
    <row r="31" spans="1:5" ht="15" customHeight="1" x14ac:dyDescent="0.2">
      <c r="A31" s="94" t="s">
        <v>56</v>
      </c>
      <c r="B31" s="72">
        <v>98</v>
      </c>
      <c r="C31" s="115">
        <v>59377.71</v>
      </c>
      <c r="D31" s="72">
        <v>1027</v>
      </c>
      <c r="E31" s="81">
        <f t="shared" si="0"/>
        <v>57.816660175267771</v>
      </c>
    </row>
    <row r="32" spans="1:5" ht="15" customHeight="1" x14ac:dyDescent="0.2">
      <c r="A32" s="94" t="s">
        <v>57</v>
      </c>
      <c r="B32" s="72">
        <v>105</v>
      </c>
      <c r="C32" s="115">
        <v>69208.710000000006</v>
      </c>
      <c r="D32" s="72">
        <v>1038</v>
      </c>
      <c r="E32" s="81">
        <f t="shared" si="0"/>
        <v>66.675057803468221</v>
      </c>
    </row>
    <row r="33" spans="1:6" ht="15" customHeight="1" x14ac:dyDescent="0.2">
      <c r="A33" s="94" t="s">
        <v>58</v>
      </c>
      <c r="B33" s="72">
        <v>146</v>
      </c>
      <c r="C33" s="115">
        <v>73313.33</v>
      </c>
      <c r="D33" s="72">
        <v>1359</v>
      </c>
      <c r="E33" s="81">
        <f>C33/D33</f>
        <v>53.946526857983812</v>
      </c>
    </row>
    <row r="34" spans="1:6" ht="15" customHeight="1" x14ac:dyDescent="0.2">
      <c r="A34" s="94" t="s">
        <v>59</v>
      </c>
      <c r="B34" s="72">
        <v>178</v>
      </c>
      <c r="C34" s="115">
        <v>110003.07</v>
      </c>
      <c r="D34" s="72">
        <v>1918</v>
      </c>
      <c r="E34" s="81">
        <f t="shared" si="0"/>
        <v>57.353008342022946</v>
      </c>
    </row>
    <row r="35" spans="1:6" ht="15" customHeight="1" x14ac:dyDescent="0.2">
      <c r="A35" s="94" t="s">
        <v>60</v>
      </c>
      <c r="B35" s="72">
        <v>117</v>
      </c>
      <c r="C35" s="115">
        <v>76499.86</v>
      </c>
      <c r="D35" s="72">
        <v>1223</v>
      </c>
      <c r="E35" s="81">
        <f t="shared" si="0"/>
        <v>62.550989370400657</v>
      </c>
    </row>
    <row r="36" spans="1:6" ht="20.100000000000001" customHeight="1" x14ac:dyDescent="0.2">
      <c r="A36" s="215" t="s">
        <v>5</v>
      </c>
      <c r="B36" s="120">
        <f>SUM(B8:B35)</f>
        <v>10729</v>
      </c>
      <c r="C36" s="132">
        <f>SUM(C8:C35)</f>
        <v>8225688.4900000021</v>
      </c>
      <c r="D36" s="120">
        <f>SUM(D8:D35)</f>
        <v>109300</v>
      </c>
      <c r="E36" s="131">
        <f>C36/D36</f>
        <v>75.257900182982638</v>
      </c>
    </row>
    <row r="37" spans="1:6" ht="9.9499999999999993" customHeight="1" x14ac:dyDescent="0.2"/>
    <row r="38" spans="1:6" ht="69.75" customHeight="1" x14ac:dyDescent="0.2">
      <c r="A38" s="364" t="s">
        <v>405</v>
      </c>
      <c r="B38" s="392"/>
      <c r="C38" s="392"/>
      <c r="D38" s="392"/>
      <c r="E38" s="392"/>
      <c r="F38" s="169"/>
    </row>
    <row r="39" spans="1:6" x14ac:dyDescent="0.2">
      <c r="C39" s="1"/>
    </row>
    <row r="40" spans="1:6" x14ac:dyDescent="0.2">
      <c r="C40" s="1"/>
    </row>
    <row r="41" spans="1:6" x14ac:dyDescent="0.2">
      <c r="C41" s="1"/>
    </row>
    <row r="42" spans="1:6" x14ac:dyDescent="0.2">
      <c r="C42" s="1"/>
    </row>
    <row r="43" spans="1:6" x14ac:dyDescent="0.2">
      <c r="C43" s="1"/>
    </row>
    <row r="44" spans="1:6" x14ac:dyDescent="0.2">
      <c r="C44" s="1"/>
    </row>
    <row r="45" spans="1:6" x14ac:dyDescent="0.2">
      <c r="C45" s="1"/>
    </row>
    <row r="46" spans="1:6" x14ac:dyDescent="0.2">
      <c r="C46" s="1"/>
    </row>
    <row r="47" spans="1:6" x14ac:dyDescent="0.2">
      <c r="C47" s="1"/>
    </row>
    <row r="48" spans="1:6" x14ac:dyDescent="0.2">
      <c r="C48" s="1"/>
    </row>
    <row r="49" spans="3:3" x14ac:dyDescent="0.2">
      <c r="C49" s="1"/>
    </row>
    <row r="50" spans="3:3" x14ac:dyDescent="0.2">
      <c r="C50" s="1"/>
    </row>
    <row r="51" spans="3:3" x14ac:dyDescent="0.2">
      <c r="C51" s="1"/>
    </row>
    <row r="52" spans="3:3" x14ac:dyDescent="0.2">
      <c r="C52" s="1"/>
    </row>
    <row r="53" spans="3:3" x14ac:dyDescent="0.2">
      <c r="C53" s="1"/>
    </row>
    <row r="54" spans="3:3" x14ac:dyDescent="0.2">
      <c r="C54" s="1"/>
    </row>
    <row r="55" spans="3:3" x14ac:dyDescent="0.2">
      <c r="C55" s="1"/>
    </row>
    <row r="56" spans="3:3" x14ac:dyDescent="0.2">
      <c r="C56" s="1"/>
    </row>
    <row r="57" spans="3:3" x14ac:dyDescent="0.2">
      <c r="C57" s="1"/>
    </row>
    <row r="58" spans="3:3" x14ac:dyDescent="0.2">
      <c r="C58" s="1"/>
    </row>
    <row r="59" spans="3:3" x14ac:dyDescent="0.2">
      <c r="C59" s="1"/>
    </row>
    <row r="60" spans="3:3" x14ac:dyDescent="0.2">
      <c r="C60" s="1"/>
    </row>
    <row r="61" spans="3:3" x14ac:dyDescent="0.2">
      <c r="C61" s="1"/>
    </row>
    <row r="62" spans="3:3" x14ac:dyDescent="0.2">
      <c r="C62" s="1"/>
    </row>
  </sheetData>
  <mergeCells count="3">
    <mergeCell ref="A4:E4"/>
    <mergeCell ref="A3:E3"/>
    <mergeCell ref="A38:E38"/>
  </mergeCells>
  <hyperlinks>
    <hyperlink ref="A1" location="Съдържание!Print_Area" display="към съдържанието" xr:uid="{00000000-0004-0000-3200-000000000000}"/>
  </hyperlinks>
  <printOptions horizontalCentered="1"/>
  <pageMargins left="0.39370078740157483" right="0.39370078740157483" top="0.59055118110236227" bottom="0.39370078740157483" header="0.39370078740157483" footer="0.39370078740157483"/>
  <pageSetup paperSize="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47">
    <pageSetUpPr fitToPage="1"/>
  </sheetPr>
  <dimension ref="A1:M41"/>
  <sheetViews>
    <sheetView zoomScaleNormal="100" zoomScaleSheetLayoutView="86" workbookViewId="0">
      <selection activeCell="B40" sqref="B40:D40"/>
    </sheetView>
  </sheetViews>
  <sheetFormatPr defaultRowHeight="12.75" x14ac:dyDescent="0.2"/>
  <cols>
    <col min="1" max="1" width="18.7109375" style="12" customWidth="1"/>
    <col min="2" max="2" width="10.7109375" style="12" customWidth="1"/>
    <col min="3" max="3" width="18.7109375" style="12" customWidth="1"/>
    <col min="4" max="5" width="12.7109375" style="12" customWidth="1"/>
    <col min="6" max="6" width="10.7109375" style="12" customWidth="1"/>
    <col min="7" max="7" width="18.7109375" customWidth="1"/>
    <col min="8" max="9" width="12.7109375" customWidth="1"/>
    <col min="10" max="10" width="10.7109375" customWidth="1"/>
    <col min="11" max="11" width="18.7109375" customWidth="1"/>
    <col min="12" max="13" width="12.7109375" customWidth="1"/>
    <col min="14" max="14" width="14.7109375" customWidth="1"/>
  </cols>
  <sheetData>
    <row r="1" spans="1:13" s="5" customFormat="1" ht="12" customHeight="1" x14ac:dyDescent="0.2">
      <c r="A1" s="159" t="s">
        <v>64</v>
      </c>
      <c r="B1" s="74"/>
      <c r="C1" s="74"/>
      <c r="D1" s="82"/>
      <c r="E1" s="90"/>
      <c r="F1" s="82"/>
      <c r="G1" s="82"/>
      <c r="H1" s="82"/>
      <c r="I1" s="82"/>
      <c r="J1" s="82"/>
      <c r="K1" s="82"/>
    </row>
    <row r="2" spans="1:13" s="5" customFormat="1" ht="12" customHeight="1" x14ac:dyDescent="0.2">
      <c r="A2" s="159"/>
      <c r="B2" s="263"/>
      <c r="C2" s="263"/>
      <c r="D2" s="82"/>
      <c r="E2" s="90"/>
      <c r="F2" s="82"/>
      <c r="G2" s="82"/>
      <c r="H2" s="82"/>
      <c r="I2" s="82"/>
      <c r="J2" s="82"/>
      <c r="K2" s="82"/>
    </row>
    <row r="3" spans="1:13" s="5" customFormat="1" ht="15" customHeight="1" x14ac:dyDescent="0.2">
      <c r="A3" s="352" t="s">
        <v>423</v>
      </c>
      <c r="B3" s="352"/>
      <c r="C3" s="352"/>
      <c r="D3" s="352"/>
      <c r="E3" s="352"/>
      <c r="F3" s="352"/>
      <c r="G3" s="352"/>
      <c r="H3" s="352"/>
      <c r="I3" s="352"/>
      <c r="J3" s="82"/>
      <c r="K3" s="82"/>
    </row>
    <row r="4" spans="1:13" ht="30" customHeight="1" x14ac:dyDescent="0.2">
      <c r="A4" s="352" t="s">
        <v>433</v>
      </c>
      <c r="B4" s="352"/>
      <c r="C4" s="352"/>
      <c r="D4" s="352"/>
      <c r="E4" s="352"/>
      <c r="F4" s="352"/>
      <c r="G4" s="352"/>
      <c r="H4" s="352"/>
      <c r="I4" s="352"/>
      <c r="J4" s="270"/>
      <c r="K4" s="270"/>
    </row>
    <row r="5" spans="1:13" ht="15" customHeight="1" x14ac:dyDescent="0.2">
      <c r="A5" s="74"/>
      <c r="B5" s="74"/>
      <c r="C5" s="74"/>
      <c r="D5" s="74"/>
      <c r="E5" s="74"/>
    </row>
    <row r="6" spans="1:13" ht="15" customHeight="1" x14ac:dyDescent="0.2">
      <c r="A6" s="409" t="s">
        <v>334</v>
      </c>
      <c r="B6" s="411" t="s">
        <v>5</v>
      </c>
      <c r="C6" s="359"/>
      <c r="D6" s="359"/>
      <c r="E6" s="412"/>
      <c r="F6" s="411" t="s">
        <v>319</v>
      </c>
      <c r="G6" s="359"/>
      <c r="H6" s="359"/>
      <c r="I6" s="412"/>
      <c r="J6" s="411" t="s">
        <v>320</v>
      </c>
      <c r="K6" s="359"/>
      <c r="L6" s="359"/>
      <c r="M6" s="412"/>
    </row>
    <row r="7" spans="1:13" ht="50.1" customHeight="1" x14ac:dyDescent="0.2">
      <c r="A7" s="410"/>
      <c r="B7" s="255" t="s">
        <v>133</v>
      </c>
      <c r="C7" s="142" t="s">
        <v>231</v>
      </c>
      <c r="D7" s="142" t="s">
        <v>66</v>
      </c>
      <c r="E7" s="256" t="s">
        <v>226</v>
      </c>
      <c r="F7" s="255" t="s">
        <v>133</v>
      </c>
      <c r="G7" s="142" t="s">
        <v>231</v>
      </c>
      <c r="H7" s="142" t="s">
        <v>66</v>
      </c>
      <c r="I7" s="256" t="s">
        <v>226</v>
      </c>
      <c r="J7" s="255" t="s">
        <v>133</v>
      </c>
      <c r="K7" s="142" t="s">
        <v>231</v>
      </c>
      <c r="L7" s="142" t="s">
        <v>66</v>
      </c>
      <c r="M7" s="256" t="s">
        <v>226</v>
      </c>
    </row>
    <row r="8" spans="1:13" ht="20.100000000000001" customHeight="1" x14ac:dyDescent="0.2">
      <c r="A8" s="262">
        <v>1</v>
      </c>
      <c r="B8" s="257">
        <v>2</v>
      </c>
      <c r="C8" s="219">
        <v>3</v>
      </c>
      <c r="D8" s="219">
        <v>4</v>
      </c>
      <c r="E8" s="258" t="s">
        <v>222</v>
      </c>
      <c r="F8" s="257">
        <v>6</v>
      </c>
      <c r="G8" s="219">
        <v>7</v>
      </c>
      <c r="H8" s="219">
        <v>8</v>
      </c>
      <c r="I8" s="258" t="s">
        <v>324</v>
      </c>
      <c r="J8" s="257">
        <v>10</v>
      </c>
      <c r="K8" s="219">
        <v>11</v>
      </c>
      <c r="L8" s="219">
        <v>12</v>
      </c>
      <c r="M8" s="258" t="s">
        <v>326</v>
      </c>
    </row>
    <row r="9" spans="1:13" ht="15" customHeight="1" x14ac:dyDescent="0.2">
      <c r="A9" s="253" t="s">
        <v>33</v>
      </c>
      <c r="B9" s="221">
        <f>F9+J9</f>
        <v>2381</v>
      </c>
      <c r="C9" s="115">
        <f>G9+K9</f>
        <v>7330616.8300000001</v>
      </c>
      <c r="D9" s="72">
        <f>H9+L9</f>
        <v>198337</v>
      </c>
      <c r="E9" s="242">
        <f>C9/D9</f>
        <v>36.960409958807482</v>
      </c>
      <c r="F9" s="221">
        <v>73</v>
      </c>
      <c r="G9" s="115">
        <v>205351.86</v>
      </c>
      <c r="H9" s="72">
        <v>5487</v>
      </c>
      <c r="I9" s="242">
        <f>G9/H9</f>
        <v>37.425161290322578</v>
      </c>
      <c r="J9" s="221">
        <v>2308</v>
      </c>
      <c r="K9" s="115">
        <v>7125264.9699999997</v>
      </c>
      <c r="L9" s="72">
        <v>192850</v>
      </c>
      <c r="M9" s="242">
        <f>K9/L9</f>
        <v>36.947186777288046</v>
      </c>
    </row>
    <row r="10" spans="1:13" ht="15" customHeight="1" x14ac:dyDescent="0.2">
      <c r="A10" s="253" t="s">
        <v>34</v>
      </c>
      <c r="B10" s="221">
        <f t="shared" ref="B10:B36" si="0">F10+J10</f>
        <v>2508</v>
      </c>
      <c r="C10" s="115">
        <f t="shared" ref="C10:C36" si="1">G10+K10</f>
        <v>7666974.8799999999</v>
      </c>
      <c r="D10" s="72">
        <f t="shared" ref="D10:D36" si="2">H10+L10</f>
        <v>208743</v>
      </c>
      <c r="E10" s="242">
        <f t="shared" ref="E10:E37" si="3">C10/D10</f>
        <v>36.729255016934701</v>
      </c>
      <c r="F10" s="221">
        <v>21</v>
      </c>
      <c r="G10" s="115">
        <v>54583.58</v>
      </c>
      <c r="H10" s="72">
        <v>1474</v>
      </c>
      <c r="I10" s="242">
        <f t="shared" ref="I10:I37" si="4">G10/H10</f>
        <v>37.030922659430125</v>
      </c>
      <c r="J10" s="221">
        <v>2487</v>
      </c>
      <c r="K10" s="115">
        <v>7612391.2999999998</v>
      </c>
      <c r="L10" s="72">
        <v>207269</v>
      </c>
      <c r="M10" s="242">
        <f t="shared" ref="M10:M37" si="5">K10/L10</f>
        <v>36.727109698025274</v>
      </c>
    </row>
    <row r="11" spans="1:13" ht="15" customHeight="1" x14ac:dyDescent="0.2">
      <c r="A11" s="253" t="s">
        <v>35</v>
      </c>
      <c r="B11" s="221">
        <f t="shared" si="0"/>
        <v>3685</v>
      </c>
      <c r="C11" s="115">
        <f t="shared" si="1"/>
        <v>10943624.57</v>
      </c>
      <c r="D11" s="72">
        <f t="shared" si="2"/>
        <v>306756</v>
      </c>
      <c r="E11" s="242">
        <f t="shared" si="3"/>
        <v>35.675339911851765</v>
      </c>
      <c r="F11" s="221">
        <v>27</v>
      </c>
      <c r="G11" s="115">
        <v>74465.91</v>
      </c>
      <c r="H11" s="72">
        <v>1953</v>
      </c>
      <c r="I11" s="242">
        <f t="shared" si="4"/>
        <v>38.128986175115209</v>
      </c>
      <c r="J11" s="221">
        <v>3658</v>
      </c>
      <c r="K11" s="115">
        <v>10869158.66</v>
      </c>
      <c r="L11" s="72">
        <v>304803</v>
      </c>
      <c r="M11" s="242">
        <f t="shared" si="5"/>
        <v>35.659618376459548</v>
      </c>
    </row>
    <row r="12" spans="1:13" ht="15" customHeight="1" x14ac:dyDescent="0.2">
      <c r="A12" s="253" t="s">
        <v>36</v>
      </c>
      <c r="B12" s="221">
        <f t="shared" si="0"/>
        <v>1280</v>
      </c>
      <c r="C12" s="115">
        <f t="shared" si="1"/>
        <v>3821903.83</v>
      </c>
      <c r="D12" s="72">
        <f t="shared" si="2"/>
        <v>106588</v>
      </c>
      <c r="E12" s="242">
        <f t="shared" si="3"/>
        <v>35.856792790933312</v>
      </c>
      <c r="F12" s="221">
        <v>11</v>
      </c>
      <c r="G12" s="115">
        <v>32163.16</v>
      </c>
      <c r="H12" s="72">
        <v>857</v>
      </c>
      <c r="I12" s="242">
        <f t="shared" si="4"/>
        <v>37.529941656942825</v>
      </c>
      <c r="J12" s="221">
        <v>1269</v>
      </c>
      <c r="K12" s="115">
        <v>3789740.67</v>
      </c>
      <c r="L12" s="72">
        <v>105731</v>
      </c>
      <c r="M12" s="242">
        <f t="shared" si="5"/>
        <v>35.843231124268186</v>
      </c>
    </row>
    <row r="13" spans="1:13" ht="15" customHeight="1" x14ac:dyDescent="0.2">
      <c r="A13" s="253" t="s">
        <v>37</v>
      </c>
      <c r="B13" s="221">
        <f t="shared" si="0"/>
        <v>275</v>
      </c>
      <c r="C13" s="115">
        <f t="shared" si="1"/>
        <v>822070.91</v>
      </c>
      <c r="D13" s="72">
        <f t="shared" si="2"/>
        <v>22815</v>
      </c>
      <c r="E13" s="242">
        <f t="shared" si="3"/>
        <v>36.032036379574841</v>
      </c>
      <c r="F13" s="221">
        <v>3</v>
      </c>
      <c r="G13" s="115">
        <v>12517.14</v>
      </c>
      <c r="H13" s="72">
        <v>330</v>
      </c>
      <c r="I13" s="242">
        <f t="shared" si="4"/>
        <v>37.930727272727268</v>
      </c>
      <c r="J13" s="221">
        <v>272</v>
      </c>
      <c r="K13" s="115">
        <v>809553.77</v>
      </c>
      <c r="L13" s="72">
        <v>22485</v>
      </c>
      <c r="M13" s="242">
        <f t="shared" si="5"/>
        <v>36.004170335779406</v>
      </c>
    </row>
    <row r="14" spans="1:13" ht="15" customHeight="1" x14ac:dyDescent="0.2">
      <c r="A14" s="253" t="s">
        <v>38</v>
      </c>
      <c r="B14" s="221">
        <f t="shared" si="0"/>
        <v>803</v>
      </c>
      <c r="C14" s="115">
        <f t="shared" si="1"/>
        <v>2429364.8299999996</v>
      </c>
      <c r="D14" s="72">
        <f t="shared" si="2"/>
        <v>68922</v>
      </c>
      <c r="E14" s="242">
        <f t="shared" si="3"/>
        <v>35.248031542903568</v>
      </c>
      <c r="F14" s="221">
        <v>6</v>
      </c>
      <c r="G14" s="115">
        <v>21491.279999999999</v>
      </c>
      <c r="H14" s="72">
        <v>581</v>
      </c>
      <c r="I14" s="242">
        <f t="shared" si="4"/>
        <v>36.990154905335629</v>
      </c>
      <c r="J14" s="221">
        <v>797</v>
      </c>
      <c r="K14" s="115">
        <v>2407873.5499999998</v>
      </c>
      <c r="L14" s="72">
        <v>68341</v>
      </c>
      <c r="M14" s="242">
        <f t="shared" si="5"/>
        <v>35.233220906922632</v>
      </c>
    </row>
    <row r="15" spans="1:13" ht="15" customHeight="1" x14ac:dyDescent="0.2">
      <c r="A15" s="253" t="s">
        <v>39</v>
      </c>
      <c r="B15" s="221">
        <f t="shared" si="0"/>
        <v>652</v>
      </c>
      <c r="C15" s="115">
        <f t="shared" si="1"/>
        <v>1931679.79</v>
      </c>
      <c r="D15" s="72">
        <f t="shared" si="2"/>
        <v>54340</v>
      </c>
      <c r="E15" s="242">
        <f t="shared" si="3"/>
        <v>35.548027051895474</v>
      </c>
      <c r="F15" s="221">
        <v>5</v>
      </c>
      <c r="G15" s="115">
        <v>13675.32</v>
      </c>
      <c r="H15" s="72">
        <v>362</v>
      </c>
      <c r="I15" s="242">
        <f t="shared" si="4"/>
        <v>37.777127071823202</v>
      </c>
      <c r="J15" s="221">
        <v>647</v>
      </c>
      <c r="K15" s="115">
        <v>1918004.47</v>
      </c>
      <c r="L15" s="72">
        <v>53978</v>
      </c>
      <c r="M15" s="242">
        <f t="shared" si="5"/>
        <v>35.533077735373674</v>
      </c>
    </row>
    <row r="16" spans="1:13" ht="15" customHeight="1" x14ac:dyDescent="0.2">
      <c r="A16" s="253" t="s">
        <v>40</v>
      </c>
      <c r="B16" s="221">
        <f t="shared" si="0"/>
        <v>746</v>
      </c>
      <c r="C16" s="115">
        <f t="shared" si="1"/>
        <v>2335061.37</v>
      </c>
      <c r="D16" s="72">
        <f t="shared" si="2"/>
        <v>63077</v>
      </c>
      <c r="E16" s="242">
        <f t="shared" si="3"/>
        <v>37.019220476560399</v>
      </c>
      <c r="F16" s="221">
        <v>5</v>
      </c>
      <c r="G16" s="115">
        <v>7658.18</v>
      </c>
      <c r="H16" s="72">
        <v>199</v>
      </c>
      <c r="I16" s="242">
        <f t="shared" si="4"/>
        <v>38.483316582914576</v>
      </c>
      <c r="J16" s="221">
        <v>741</v>
      </c>
      <c r="K16" s="115">
        <v>2327403.19</v>
      </c>
      <c r="L16" s="72">
        <v>62878</v>
      </c>
      <c r="M16" s="242">
        <f t="shared" si="5"/>
        <v>37.014586818919177</v>
      </c>
    </row>
    <row r="17" spans="1:13" ht="15" customHeight="1" x14ac:dyDescent="0.2">
      <c r="A17" s="253" t="s">
        <v>41</v>
      </c>
      <c r="B17" s="221">
        <f t="shared" si="0"/>
        <v>602</v>
      </c>
      <c r="C17" s="115">
        <f t="shared" si="1"/>
        <v>1875327.41</v>
      </c>
      <c r="D17" s="72">
        <f t="shared" si="2"/>
        <v>51672</v>
      </c>
      <c r="E17" s="242">
        <f t="shared" si="3"/>
        <v>36.292913183155285</v>
      </c>
      <c r="F17" s="221">
        <v>10</v>
      </c>
      <c r="G17" s="115">
        <v>36793.980000000003</v>
      </c>
      <c r="H17" s="72">
        <v>984</v>
      </c>
      <c r="I17" s="242">
        <f t="shared" si="4"/>
        <v>37.392256097560981</v>
      </c>
      <c r="J17" s="221">
        <v>592</v>
      </c>
      <c r="K17" s="115">
        <v>1838533.43</v>
      </c>
      <c r="L17" s="72">
        <v>50688</v>
      </c>
      <c r="M17" s="242">
        <f t="shared" si="5"/>
        <v>36.271571772411612</v>
      </c>
    </row>
    <row r="18" spans="1:13" ht="15" customHeight="1" x14ac:dyDescent="0.2">
      <c r="A18" s="253" t="s">
        <v>42</v>
      </c>
      <c r="B18" s="221">
        <f t="shared" si="0"/>
        <v>614</v>
      </c>
      <c r="C18" s="115">
        <f t="shared" si="1"/>
        <v>1847979.09</v>
      </c>
      <c r="D18" s="72">
        <f t="shared" si="2"/>
        <v>52034</v>
      </c>
      <c r="E18" s="242">
        <f t="shared" si="3"/>
        <v>35.514838182726677</v>
      </c>
      <c r="F18" s="221">
        <v>11</v>
      </c>
      <c r="G18" s="115">
        <v>27343.22</v>
      </c>
      <c r="H18" s="72">
        <v>729</v>
      </c>
      <c r="I18" s="242">
        <f t="shared" si="4"/>
        <v>37.507846364883406</v>
      </c>
      <c r="J18" s="221">
        <v>603</v>
      </c>
      <c r="K18" s="115">
        <v>1820635.87</v>
      </c>
      <c r="L18" s="72">
        <v>51305</v>
      </c>
      <c r="M18" s="242">
        <f t="shared" si="5"/>
        <v>35.486519247636686</v>
      </c>
    </row>
    <row r="19" spans="1:13" ht="15" customHeight="1" x14ac:dyDescent="0.2">
      <c r="A19" s="253" t="s">
        <v>43</v>
      </c>
      <c r="B19" s="221">
        <f t="shared" si="0"/>
        <v>438</v>
      </c>
      <c r="C19" s="115">
        <f t="shared" si="1"/>
        <v>1302963.33</v>
      </c>
      <c r="D19" s="72">
        <f t="shared" si="2"/>
        <v>36263</v>
      </c>
      <c r="E19" s="242">
        <f t="shared" si="3"/>
        <v>35.930930424951057</v>
      </c>
      <c r="F19" s="221">
        <v>6</v>
      </c>
      <c r="G19" s="115">
        <v>23962.22</v>
      </c>
      <c r="H19" s="72">
        <v>635</v>
      </c>
      <c r="I19" s="242">
        <f t="shared" si="4"/>
        <v>37.73577952755906</v>
      </c>
      <c r="J19" s="221">
        <v>432</v>
      </c>
      <c r="K19" s="115">
        <v>1279001.1100000001</v>
      </c>
      <c r="L19" s="72">
        <v>35628</v>
      </c>
      <c r="M19" s="242">
        <f t="shared" si="5"/>
        <v>35.898762490176267</v>
      </c>
    </row>
    <row r="20" spans="1:13" ht="15" customHeight="1" x14ac:dyDescent="0.2">
      <c r="A20" s="253" t="s">
        <v>44</v>
      </c>
      <c r="B20" s="221">
        <f t="shared" si="0"/>
        <v>1347</v>
      </c>
      <c r="C20" s="115">
        <f t="shared" si="1"/>
        <v>4108956.09</v>
      </c>
      <c r="D20" s="72">
        <f t="shared" si="2"/>
        <v>112019</v>
      </c>
      <c r="E20" s="242">
        <f t="shared" si="3"/>
        <v>36.680885296244384</v>
      </c>
      <c r="F20" s="221">
        <v>18</v>
      </c>
      <c r="G20" s="115">
        <v>55027.3</v>
      </c>
      <c r="H20" s="72">
        <v>1466</v>
      </c>
      <c r="I20" s="242">
        <f t="shared" si="4"/>
        <v>37.535675306957707</v>
      </c>
      <c r="J20" s="221">
        <v>1329</v>
      </c>
      <c r="K20" s="115">
        <v>4053928.79</v>
      </c>
      <c r="L20" s="72">
        <v>110553</v>
      </c>
      <c r="M20" s="242">
        <f t="shared" si="5"/>
        <v>36.669550260960804</v>
      </c>
    </row>
    <row r="21" spans="1:13" ht="15" customHeight="1" x14ac:dyDescent="0.2">
      <c r="A21" s="253" t="s">
        <v>45</v>
      </c>
      <c r="B21" s="221">
        <f t="shared" si="0"/>
        <v>513</v>
      </c>
      <c r="C21" s="115">
        <f t="shared" si="1"/>
        <v>1561028.8399999999</v>
      </c>
      <c r="D21" s="72">
        <f t="shared" si="2"/>
        <v>42909</v>
      </c>
      <c r="E21" s="242">
        <f t="shared" si="3"/>
        <v>36.379986483022208</v>
      </c>
      <c r="F21" s="221">
        <v>5</v>
      </c>
      <c r="G21" s="115">
        <v>9484.94</v>
      </c>
      <c r="H21" s="72">
        <v>252</v>
      </c>
      <c r="I21" s="242">
        <f t="shared" si="4"/>
        <v>37.638650793650797</v>
      </c>
      <c r="J21" s="221">
        <v>508</v>
      </c>
      <c r="K21" s="115">
        <v>1551543.9</v>
      </c>
      <c r="L21" s="72">
        <v>42657</v>
      </c>
      <c r="M21" s="242">
        <f t="shared" si="5"/>
        <v>36.372550812293412</v>
      </c>
    </row>
    <row r="22" spans="1:13" ht="15" customHeight="1" x14ac:dyDescent="0.2">
      <c r="A22" s="253" t="s">
        <v>46</v>
      </c>
      <c r="B22" s="221">
        <f t="shared" si="0"/>
        <v>1146</v>
      </c>
      <c r="C22" s="115">
        <f t="shared" si="1"/>
        <v>3383209.21</v>
      </c>
      <c r="D22" s="72">
        <f t="shared" si="2"/>
        <v>95604</v>
      </c>
      <c r="E22" s="242">
        <f t="shared" si="3"/>
        <v>35.387737019371571</v>
      </c>
      <c r="F22" s="221">
        <v>10</v>
      </c>
      <c r="G22" s="115">
        <v>23103.75</v>
      </c>
      <c r="H22" s="72">
        <v>622</v>
      </c>
      <c r="I22" s="242">
        <f t="shared" si="4"/>
        <v>37.144292604501608</v>
      </c>
      <c r="J22" s="221">
        <v>1136</v>
      </c>
      <c r="K22" s="115">
        <v>3360105.46</v>
      </c>
      <c r="L22" s="72">
        <v>94982</v>
      </c>
      <c r="M22" s="242">
        <f t="shared" si="5"/>
        <v>35.376234023288625</v>
      </c>
    </row>
    <row r="23" spans="1:13" ht="15" customHeight="1" x14ac:dyDescent="0.2">
      <c r="A23" s="253" t="s">
        <v>47</v>
      </c>
      <c r="B23" s="221">
        <f t="shared" si="0"/>
        <v>5361</v>
      </c>
      <c r="C23" s="115">
        <f t="shared" si="1"/>
        <v>16155951.27</v>
      </c>
      <c r="D23" s="72">
        <f t="shared" si="2"/>
        <v>447384</v>
      </c>
      <c r="E23" s="242">
        <f t="shared" si="3"/>
        <v>36.112045289952256</v>
      </c>
      <c r="F23" s="221">
        <v>55</v>
      </c>
      <c r="G23" s="115">
        <v>141053.1</v>
      </c>
      <c r="H23" s="72">
        <v>3858</v>
      </c>
      <c r="I23" s="242">
        <f t="shared" si="4"/>
        <v>36.561197511664076</v>
      </c>
      <c r="J23" s="221">
        <v>5306</v>
      </c>
      <c r="K23" s="115">
        <v>16014898.17</v>
      </c>
      <c r="L23" s="72">
        <v>443526</v>
      </c>
      <c r="M23" s="242">
        <f t="shared" si="5"/>
        <v>36.108138350401106</v>
      </c>
    </row>
    <row r="24" spans="1:13" ht="15" customHeight="1" x14ac:dyDescent="0.2">
      <c r="A24" s="253" t="s">
        <v>48</v>
      </c>
      <c r="B24" s="221">
        <f t="shared" si="0"/>
        <v>621</v>
      </c>
      <c r="C24" s="115">
        <f t="shared" si="1"/>
        <v>1922739.19</v>
      </c>
      <c r="D24" s="72">
        <f t="shared" si="2"/>
        <v>52946</v>
      </c>
      <c r="E24" s="242">
        <f t="shared" si="3"/>
        <v>36.315098213273899</v>
      </c>
      <c r="F24" s="221">
        <v>5</v>
      </c>
      <c r="G24" s="115">
        <v>17457.14</v>
      </c>
      <c r="H24" s="72">
        <v>465</v>
      </c>
      <c r="I24" s="242">
        <f t="shared" si="4"/>
        <v>37.542236559139781</v>
      </c>
      <c r="J24" s="221">
        <v>616</v>
      </c>
      <c r="K24" s="115">
        <v>1905282.05</v>
      </c>
      <c r="L24" s="72">
        <v>52481</v>
      </c>
      <c r="M24" s="242">
        <f t="shared" si="5"/>
        <v>36.304225338694003</v>
      </c>
    </row>
    <row r="25" spans="1:13" ht="15" customHeight="1" x14ac:dyDescent="0.2">
      <c r="A25" s="253" t="s">
        <v>49</v>
      </c>
      <c r="B25" s="221">
        <f t="shared" si="0"/>
        <v>1210</v>
      </c>
      <c r="C25" s="115">
        <f t="shared" si="1"/>
        <v>3644171.81</v>
      </c>
      <c r="D25" s="72">
        <f t="shared" si="2"/>
        <v>101077</v>
      </c>
      <c r="E25" s="242">
        <f t="shared" si="3"/>
        <v>36.053422737121203</v>
      </c>
      <c r="F25" s="221">
        <v>17</v>
      </c>
      <c r="G25" s="115">
        <v>44376.72</v>
      </c>
      <c r="H25" s="72">
        <v>1191</v>
      </c>
      <c r="I25" s="242">
        <f t="shared" si="4"/>
        <v>37.260050377833757</v>
      </c>
      <c r="J25" s="221">
        <v>1193</v>
      </c>
      <c r="K25" s="115">
        <v>3599795.09</v>
      </c>
      <c r="L25" s="72">
        <v>99886</v>
      </c>
      <c r="M25" s="242">
        <f t="shared" si="5"/>
        <v>36.039035400356404</v>
      </c>
    </row>
    <row r="26" spans="1:13" ht="15" customHeight="1" x14ac:dyDescent="0.2">
      <c r="A26" s="253" t="s">
        <v>50</v>
      </c>
      <c r="B26" s="221">
        <f t="shared" si="0"/>
        <v>415</v>
      </c>
      <c r="C26" s="115">
        <f t="shared" si="1"/>
        <v>1317475.02</v>
      </c>
      <c r="D26" s="72">
        <f t="shared" si="2"/>
        <v>35968</v>
      </c>
      <c r="E26" s="242">
        <f t="shared" si="3"/>
        <v>36.629087522241996</v>
      </c>
      <c r="F26" s="221">
        <v>2</v>
      </c>
      <c r="G26" s="115">
        <v>8775</v>
      </c>
      <c r="H26" s="72">
        <v>233</v>
      </c>
      <c r="I26" s="242">
        <f t="shared" si="4"/>
        <v>37.660944206008587</v>
      </c>
      <c r="J26" s="221">
        <v>413</v>
      </c>
      <c r="K26" s="115">
        <v>1308700.02</v>
      </c>
      <c r="L26" s="72">
        <v>35735</v>
      </c>
      <c r="M26" s="242">
        <f t="shared" si="5"/>
        <v>36.622359591436968</v>
      </c>
    </row>
    <row r="27" spans="1:13" ht="15" customHeight="1" x14ac:dyDescent="0.2">
      <c r="A27" s="253" t="s">
        <v>51</v>
      </c>
      <c r="B27" s="221">
        <f t="shared" si="0"/>
        <v>765</v>
      </c>
      <c r="C27" s="115">
        <f t="shared" si="1"/>
        <v>2310952.71</v>
      </c>
      <c r="D27" s="72">
        <f t="shared" si="2"/>
        <v>63751</v>
      </c>
      <c r="E27" s="242">
        <f t="shared" si="3"/>
        <v>36.249669965961317</v>
      </c>
      <c r="F27" s="221">
        <v>5</v>
      </c>
      <c r="G27" s="115">
        <v>10577.21</v>
      </c>
      <c r="H27" s="72">
        <v>330</v>
      </c>
      <c r="I27" s="242">
        <f t="shared" si="4"/>
        <v>32.052151515151515</v>
      </c>
      <c r="J27" s="221">
        <v>760</v>
      </c>
      <c r="K27" s="115">
        <v>2300375.5</v>
      </c>
      <c r="L27" s="72">
        <v>63421</v>
      </c>
      <c r="M27" s="242">
        <f t="shared" si="5"/>
        <v>36.271511013702089</v>
      </c>
    </row>
    <row r="28" spans="1:13" ht="15" customHeight="1" x14ac:dyDescent="0.2">
      <c r="A28" s="253" t="s">
        <v>52</v>
      </c>
      <c r="B28" s="221">
        <f t="shared" si="0"/>
        <v>579</v>
      </c>
      <c r="C28" s="115">
        <f t="shared" si="1"/>
        <v>1745751.06</v>
      </c>
      <c r="D28" s="72">
        <f t="shared" si="2"/>
        <v>47462</v>
      </c>
      <c r="E28" s="242">
        <f t="shared" si="3"/>
        <v>36.78207955838355</v>
      </c>
      <c r="F28" s="221">
        <v>11</v>
      </c>
      <c r="G28" s="115">
        <v>22001.78</v>
      </c>
      <c r="H28" s="72">
        <v>599</v>
      </c>
      <c r="I28" s="242">
        <f t="shared" si="4"/>
        <v>36.730851419031715</v>
      </c>
      <c r="J28" s="221">
        <v>568</v>
      </c>
      <c r="K28" s="115">
        <v>1723749.28</v>
      </c>
      <c r="L28" s="72">
        <v>46863</v>
      </c>
      <c r="M28" s="242">
        <f t="shared" si="5"/>
        <v>36.782734353327783</v>
      </c>
    </row>
    <row r="29" spans="1:13" ht="15" customHeight="1" x14ac:dyDescent="0.2">
      <c r="A29" s="253" t="s">
        <v>53</v>
      </c>
      <c r="B29" s="221">
        <f t="shared" si="0"/>
        <v>21005</v>
      </c>
      <c r="C29" s="115">
        <f t="shared" si="1"/>
        <v>59736755.600000001</v>
      </c>
      <c r="D29" s="72">
        <f t="shared" si="2"/>
        <v>1747257</v>
      </c>
      <c r="E29" s="242">
        <f t="shared" si="3"/>
        <v>34.188877537763481</v>
      </c>
      <c r="F29" s="221">
        <v>202</v>
      </c>
      <c r="G29" s="115">
        <v>599592.1</v>
      </c>
      <c r="H29" s="72">
        <v>16506</v>
      </c>
      <c r="I29" s="242">
        <f t="shared" si="4"/>
        <v>36.325705803950079</v>
      </c>
      <c r="J29" s="221">
        <v>20803</v>
      </c>
      <c r="K29" s="115">
        <v>59137163.5</v>
      </c>
      <c r="L29" s="72">
        <v>1730751</v>
      </c>
      <c r="M29" s="242">
        <f t="shared" si="5"/>
        <v>34.168498819298676</v>
      </c>
    </row>
    <row r="30" spans="1:13" ht="15" customHeight="1" x14ac:dyDescent="0.2">
      <c r="A30" s="253" t="s">
        <v>54</v>
      </c>
      <c r="B30" s="221">
        <f t="shared" si="0"/>
        <v>1425</v>
      </c>
      <c r="C30" s="115">
        <f t="shared" si="1"/>
        <v>4262438.95</v>
      </c>
      <c r="D30" s="72">
        <f t="shared" si="2"/>
        <v>118963</v>
      </c>
      <c r="E30" s="242">
        <f t="shared" si="3"/>
        <v>35.829955112093678</v>
      </c>
      <c r="F30" s="221">
        <v>21</v>
      </c>
      <c r="G30" s="115">
        <v>54407.23</v>
      </c>
      <c r="H30" s="72">
        <v>1544</v>
      </c>
      <c r="I30" s="242">
        <f t="shared" si="4"/>
        <v>35.23784326424871</v>
      </c>
      <c r="J30" s="221">
        <v>1404</v>
      </c>
      <c r="K30" s="115">
        <v>4208031.72</v>
      </c>
      <c r="L30" s="72">
        <v>117419</v>
      </c>
      <c r="M30" s="242">
        <f t="shared" si="5"/>
        <v>35.837741081085682</v>
      </c>
    </row>
    <row r="31" spans="1:13" ht="15" customHeight="1" x14ac:dyDescent="0.2">
      <c r="A31" s="253" t="s">
        <v>55</v>
      </c>
      <c r="B31" s="221">
        <f t="shared" si="0"/>
        <v>1778</v>
      </c>
      <c r="C31" s="115">
        <f t="shared" si="1"/>
        <v>5266390.29</v>
      </c>
      <c r="D31" s="72">
        <f t="shared" si="2"/>
        <v>145916</v>
      </c>
      <c r="E31" s="242">
        <f t="shared" si="3"/>
        <v>36.091931590778259</v>
      </c>
      <c r="F31" s="221">
        <v>12</v>
      </c>
      <c r="G31" s="115">
        <v>34272.14</v>
      </c>
      <c r="H31" s="72">
        <v>1030</v>
      </c>
      <c r="I31" s="242">
        <f t="shared" si="4"/>
        <v>33.273922330097086</v>
      </c>
      <c r="J31" s="221">
        <v>1766</v>
      </c>
      <c r="K31" s="115">
        <v>5232118.1500000004</v>
      </c>
      <c r="L31" s="72">
        <v>144886</v>
      </c>
      <c r="M31" s="242">
        <f t="shared" si="5"/>
        <v>36.111964924147266</v>
      </c>
    </row>
    <row r="32" spans="1:13" ht="15" customHeight="1" x14ac:dyDescent="0.2">
      <c r="A32" s="253" t="s">
        <v>56</v>
      </c>
      <c r="B32" s="221">
        <f t="shared" si="0"/>
        <v>751</v>
      </c>
      <c r="C32" s="115">
        <f t="shared" si="1"/>
        <v>2227544.2999999998</v>
      </c>
      <c r="D32" s="72">
        <f t="shared" si="2"/>
        <v>62129</v>
      </c>
      <c r="E32" s="242">
        <f t="shared" si="3"/>
        <v>35.853535386051597</v>
      </c>
      <c r="F32" s="221">
        <v>7</v>
      </c>
      <c r="G32" s="115">
        <v>22572.54</v>
      </c>
      <c r="H32" s="72">
        <v>619</v>
      </c>
      <c r="I32" s="242">
        <f t="shared" si="4"/>
        <v>36.466138933764135</v>
      </c>
      <c r="J32" s="221">
        <v>744</v>
      </c>
      <c r="K32" s="115">
        <v>2204971.7599999998</v>
      </c>
      <c r="L32" s="72">
        <v>61510</v>
      </c>
      <c r="M32" s="242">
        <f t="shared" si="5"/>
        <v>35.847370508860344</v>
      </c>
    </row>
    <row r="33" spans="1:13" ht="15" customHeight="1" x14ac:dyDescent="0.2">
      <c r="A33" s="253" t="s">
        <v>57</v>
      </c>
      <c r="B33" s="221">
        <f t="shared" si="0"/>
        <v>523</v>
      </c>
      <c r="C33" s="115">
        <f t="shared" si="1"/>
        <v>1604519.55</v>
      </c>
      <c r="D33" s="72">
        <f t="shared" si="2"/>
        <v>44052</v>
      </c>
      <c r="E33" s="242">
        <f t="shared" si="3"/>
        <v>36.423307681830565</v>
      </c>
      <c r="F33" s="221">
        <v>2</v>
      </c>
      <c r="G33" s="115">
        <v>8814</v>
      </c>
      <c r="H33" s="72">
        <v>234</v>
      </c>
      <c r="I33" s="242">
        <f t="shared" si="4"/>
        <v>37.666666666666664</v>
      </c>
      <c r="J33" s="221">
        <v>521</v>
      </c>
      <c r="K33" s="115">
        <v>1595705.55</v>
      </c>
      <c r="L33" s="72">
        <v>43818</v>
      </c>
      <c r="M33" s="242">
        <f t="shared" si="5"/>
        <v>36.416667807750244</v>
      </c>
    </row>
    <row r="34" spans="1:13" ht="15" customHeight="1" x14ac:dyDescent="0.2">
      <c r="A34" s="253" t="s">
        <v>58</v>
      </c>
      <c r="B34" s="221">
        <f t="shared" si="0"/>
        <v>1100</v>
      </c>
      <c r="C34" s="115">
        <f t="shared" si="1"/>
        <v>3404575.7</v>
      </c>
      <c r="D34" s="72">
        <f t="shared" si="2"/>
        <v>92702</v>
      </c>
      <c r="E34" s="242">
        <f t="shared" si="3"/>
        <v>36.726022092295743</v>
      </c>
      <c r="F34" s="221">
        <v>23</v>
      </c>
      <c r="G34" s="115">
        <v>61624.22</v>
      </c>
      <c r="H34" s="72">
        <v>1634</v>
      </c>
      <c r="I34" s="242">
        <f t="shared" si="4"/>
        <v>37.713720930232562</v>
      </c>
      <c r="J34" s="221">
        <v>1077</v>
      </c>
      <c r="K34" s="115">
        <v>3342951.48</v>
      </c>
      <c r="L34" s="72">
        <v>91068</v>
      </c>
      <c r="M34" s="242">
        <f t="shared" si="5"/>
        <v>36.708300171300564</v>
      </c>
    </row>
    <row r="35" spans="1:13" ht="15" customHeight="1" x14ac:dyDescent="0.2">
      <c r="A35" s="253" t="s">
        <v>59</v>
      </c>
      <c r="B35" s="221">
        <f t="shared" si="0"/>
        <v>859</v>
      </c>
      <c r="C35" s="115">
        <f t="shared" si="1"/>
        <v>2580646.7599999998</v>
      </c>
      <c r="D35" s="72">
        <f t="shared" si="2"/>
        <v>71769</v>
      </c>
      <c r="E35" s="242">
        <f t="shared" si="3"/>
        <v>35.957680335520905</v>
      </c>
      <c r="F35" s="221">
        <v>11</v>
      </c>
      <c r="G35" s="115">
        <v>34996.44</v>
      </c>
      <c r="H35" s="72">
        <v>935</v>
      </c>
      <c r="I35" s="242">
        <f t="shared" si="4"/>
        <v>37.429347593582889</v>
      </c>
      <c r="J35" s="221">
        <v>848</v>
      </c>
      <c r="K35" s="115">
        <v>2545650.3199999998</v>
      </c>
      <c r="L35" s="72">
        <v>70834</v>
      </c>
      <c r="M35" s="242">
        <f t="shared" si="5"/>
        <v>35.938254510545782</v>
      </c>
    </row>
    <row r="36" spans="1:13" ht="15" customHeight="1" x14ac:dyDescent="0.2">
      <c r="A36" s="253" t="s">
        <v>60</v>
      </c>
      <c r="B36" s="221">
        <f t="shared" si="0"/>
        <v>681</v>
      </c>
      <c r="C36" s="115">
        <f t="shared" si="1"/>
        <v>2006761.5</v>
      </c>
      <c r="D36" s="72">
        <f t="shared" si="2"/>
        <v>55235</v>
      </c>
      <c r="E36" s="242">
        <f t="shared" si="3"/>
        <v>36.331338825020367</v>
      </c>
      <c r="F36" s="221">
        <v>13</v>
      </c>
      <c r="G36" s="115">
        <v>33187.96</v>
      </c>
      <c r="H36" s="72">
        <v>873</v>
      </c>
      <c r="I36" s="242">
        <f t="shared" si="4"/>
        <v>38.01599083619702</v>
      </c>
      <c r="J36" s="221">
        <v>668</v>
      </c>
      <c r="K36" s="115">
        <v>1973573.54</v>
      </c>
      <c r="L36" s="72">
        <v>54362</v>
      </c>
      <c r="M36" s="242">
        <f t="shared" si="5"/>
        <v>36.304284978477611</v>
      </c>
    </row>
    <row r="37" spans="1:13" ht="20.100000000000001" customHeight="1" x14ac:dyDescent="0.2">
      <c r="A37" s="254" t="s">
        <v>5</v>
      </c>
      <c r="B37" s="223">
        <f>SUM(B9:B36)</f>
        <v>54063</v>
      </c>
      <c r="C37" s="132">
        <f>SUM(C9:C36)</f>
        <v>159547434.68999997</v>
      </c>
      <c r="D37" s="120">
        <f>SUM(D9:D36)</f>
        <v>4506690</v>
      </c>
      <c r="E37" s="236">
        <f t="shared" si="3"/>
        <v>35.402353987072544</v>
      </c>
      <c r="F37" s="223">
        <f>SUM(F9:F36)</f>
        <v>597</v>
      </c>
      <c r="G37" s="132">
        <f>SUM(G9:G36)</f>
        <v>1691329.4199999995</v>
      </c>
      <c r="H37" s="120">
        <f>SUM(H9:H36)</f>
        <v>45982</v>
      </c>
      <c r="I37" s="236">
        <f t="shared" si="4"/>
        <v>36.782423991996858</v>
      </c>
      <c r="J37" s="223">
        <f>SUM(J9:J36)</f>
        <v>53466</v>
      </c>
      <c r="K37" s="132">
        <f>SUM(K9:K36)</f>
        <v>157856105.26999998</v>
      </c>
      <c r="L37" s="120">
        <f>SUM(L9:L36)</f>
        <v>4460708</v>
      </c>
      <c r="M37" s="236">
        <f t="shared" si="5"/>
        <v>35.388127909291526</v>
      </c>
    </row>
    <row r="38" spans="1:13" ht="9.9499999999999993" customHeight="1" x14ac:dyDescent="0.2"/>
    <row r="39" spans="1:13" ht="42.75" customHeight="1" x14ac:dyDescent="0.2">
      <c r="A39" s="364" t="s">
        <v>405</v>
      </c>
      <c r="B39" s="364"/>
      <c r="C39" s="364"/>
      <c r="D39" s="364"/>
      <c r="E39" s="364"/>
      <c r="F39" s="364"/>
      <c r="G39" s="364"/>
      <c r="H39" s="364"/>
      <c r="I39" s="364"/>
      <c r="J39" s="364"/>
      <c r="K39" s="364"/>
      <c r="L39" s="364"/>
      <c r="M39" s="364"/>
    </row>
    <row r="40" spans="1:13" x14ac:dyDescent="0.2">
      <c r="A40" s="170"/>
      <c r="B40" s="170"/>
      <c r="C40" s="170"/>
      <c r="D40" s="170"/>
      <c r="E40" s="170"/>
    </row>
    <row r="41" spans="1:13" x14ac:dyDescent="0.2">
      <c r="A41" s="170"/>
      <c r="B41" s="170"/>
      <c r="C41" s="170"/>
      <c r="D41" s="170"/>
      <c r="E41" s="170"/>
    </row>
  </sheetData>
  <mergeCells count="7">
    <mergeCell ref="A4:I4"/>
    <mergeCell ref="A39:M39"/>
    <mergeCell ref="A3:I3"/>
    <mergeCell ref="F6:I6"/>
    <mergeCell ref="J6:M6"/>
    <mergeCell ref="A6:A7"/>
    <mergeCell ref="B6:E6"/>
  </mergeCells>
  <phoneticPr fontId="0" type="noConversion"/>
  <hyperlinks>
    <hyperlink ref="A1" location="Съдържание!Print_Area" display="към съдържанието" xr:uid="{00000000-0004-0000-3300-000000000000}"/>
  </hyperlinks>
  <printOptions horizontalCentered="1"/>
  <pageMargins left="0.39370078740157483" right="0.39370078740157483" top="0.59055118110236227" bottom="0.39370078740157483" header="0.39370078740157483" footer="0.39370078740157483"/>
  <pageSetup paperSize="9" scale="77"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pageSetUpPr fitToPage="1"/>
  </sheetPr>
  <dimension ref="A1:E38"/>
  <sheetViews>
    <sheetView zoomScaleNormal="100" zoomScaleSheetLayoutView="82" workbookViewId="0">
      <selection activeCell="B8" sqref="B8:D35"/>
    </sheetView>
  </sheetViews>
  <sheetFormatPr defaultRowHeight="12.75" x14ac:dyDescent="0.2"/>
  <cols>
    <col min="1" max="1" width="22.7109375" customWidth="1"/>
    <col min="2" max="2" width="12.7109375" customWidth="1"/>
    <col min="3" max="3" width="20.7109375" customWidth="1"/>
    <col min="4" max="5" width="13.7109375" customWidth="1"/>
  </cols>
  <sheetData>
    <row r="1" spans="1:5" s="5" customFormat="1" ht="15" x14ac:dyDescent="0.2">
      <c r="A1" s="159" t="s">
        <v>64</v>
      </c>
      <c r="B1" s="74"/>
      <c r="C1" s="74"/>
      <c r="D1" s="74"/>
      <c r="E1" s="90"/>
    </row>
    <row r="2" spans="1:5" s="5" customFormat="1" ht="15" x14ac:dyDescent="0.2">
      <c r="A2" s="159"/>
      <c r="B2" s="264"/>
      <c r="C2" s="264"/>
      <c r="D2" s="264"/>
      <c r="E2" s="90"/>
    </row>
    <row r="3" spans="1:5" s="5" customFormat="1" ht="15" customHeight="1" x14ac:dyDescent="0.2">
      <c r="A3" s="378" t="s">
        <v>422</v>
      </c>
      <c r="B3" s="354"/>
      <c r="C3" s="354"/>
      <c r="D3" s="354"/>
      <c r="E3" s="354"/>
    </row>
    <row r="4" spans="1:5" ht="45" customHeight="1" x14ac:dyDescent="0.2">
      <c r="A4" s="378" t="s">
        <v>432</v>
      </c>
      <c r="B4" s="378"/>
      <c r="C4" s="378"/>
      <c r="D4" s="378"/>
      <c r="E4" s="378"/>
    </row>
    <row r="5" spans="1:5" ht="15" customHeight="1" x14ac:dyDescent="0.2">
      <c r="A5" s="74"/>
      <c r="B5" s="74"/>
      <c r="C5" s="74"/>
      <c r="D5" s="74"/>
      <c r="E5" s="74"/>
    </row>
    <row r="6" spans="1:5" ht="50.1" customHeight="1" x14ac:dyDescent="0.2">
      <c r="A6" s="123" t="s">
        <v>334</v>
      </c>
      <c r="B6" s="122" t="s">
        <v>133</v>
      </c>
      <c r="C6" s="123" t="s">
        <v>231</v>
      </c>
      <c r="D6" s="123" t="s">
        <v>66</v>
      </c>
      <c r="E6" s="123" t="s">
        <v>232</v>
      </c>
    </row>
    <row r="7" spans="1:5" ht="20.100000000000001" customHeight="1" x14ac:dyDescent="0.2">
      <c r="A7" s="123">
        <v>1</v>
      </c>
      <c r="B7" s="122">
        <v>2</v>
      </c>
      <c r="C7" s="123">
        <v>3</v>
      </c>
      <c r="D7" s="123">
        <v>4</v>
      </c>
      <c r="E7" s="123" t="s">
        <v>222</v>
      </c>
    </row>
    <row r="8" spans="1:5" ht="15" customHeight="1" x14ac:dyDescent="0.2">
      <c r="A8" s="94" t="s">
        <v>33</v>
      </c>
      <c r="B8" s="72">
        <v>217</v>
      </c>
      <c r="C8" s="115">
        <v>263650.99</v>
      </c>
      <c r="D8" s="72">
        <v>6729</v>
      </c>
      <c r="E8" s="81">
        <f>C8/D8</f>
        <v>39.181303314013967</v>
      </c>
    </row>
    <row r="9" spans="1:5" ht="15" customHeight="1" x14ac:dyDescent="0.2">
      <c r="A9" s="94" t="s">
        <v>34</v>
      </c>
      <c r="B9" s="72">
        <v>56</v>
      </c>
      <c r="C9" s="115">
        <v>61668.75</v>
      </c>
      <c r="D9" s="72">
        <v>1495</v>
      </c>
      <c r="E9" s="81">
        <f t="shared" ref="E9:E35" si="0">C9/D9</f>
        <v>41.25</v>
      </c>
    </row>
    <row r="10" spans="1:5" ht="15" customHeight="1" x14ac:dyDescent="0.2">
      <c r="A10" s="94" t="s">
        <v>35</v>
      </c>
      <c r="B10" s="72">
        <v>89</v>
      </c>
      <c r="C10" s="115">
        <v>80599.22</v>
      </c>
      <c r="D10" s="72">
        <v>2061</v>
      </c>
      <c r="E10" s="81">
        <f t="shared" si="0"/>
        <v>39.106851043182921</v>
      </c>
    </row>
    <row r="11" spans="1:5" ht="15" customHeight="1" x14ac:dyDescent="0.2">
      <c r="A11" s="94" t="s">
        <v>36</v>
      </c>
      <c r="B11" s="72">
        <v>19</v>
      </c>
      <c r="C11" s="115">
        <v>14594.29</v>
      </c>
      <c r="D11" s="72">
        <v>352</v>
      </c>
      <c r="E11" s="81">
        <f t="shared" si="0"/>
        <v>41.461051136363636</v>
      </c>
    </row>
    <row r="12" spans="1:5" ht="15" customHeight="1" x14ac:dyDescent="0.2">
      <c r="A12" s="94" t="s">
        <v>37</v>
      </c>
      <c r="B12" s="72">
        <v>14</v>
      </c>
      <c r="C12" s="115">
        <v>7139.78</v>
      </c>
      <c r="D12" s="72">
        <v>179</v>
      </c>
      <c r="E12" s="81">
        <f t="shared" si="0"/>
        <v>39.887039106145252</v>
      </c>
    </row>
    <row r="13" spans="1:5" ht="15" customHeight="1" x14ac:dyDescent="0.2">
      <c r="A13" s="94" t="s">
        <v>38</v>
      </c>
      <c r="B13" s="72">
        <v>25</v>
      </c>
      <c r="C13" s="115">
        <v>25564.34</v>
      </c>
      <c r="D13" s="72">
        <v>669</v>
      </c>
      <c r="E13" s="81">
        <f t="shared" si="0"/>
        <v>38.212765321375187</v>
      </c>
    </row>
    <row r="14" spans="1:5" ht="15" customHeight="1" x14ac:dyDescent="0.2">
      <c r="A14" s="94" t="s">
        <v>39</v>
      </c>
      <c r="B14" s="72">
        <v>28</v>
      </c>
      <c r="C14" s="115">
        <v>29746.52</v>
      </c>
      <c r="D14" s="72">
        <v>789</v>
      </c>
      <c r="E14" s="81">
        <f t="shared" si="0"/>
        <v>37.701546261089987</v>
      </c>
    </row>
    <row r="15" spans="1:5" ht="15" customHeight="1" x14ac:dyDescent="0.2">
      <c r="A15" s="94" t="s">
        <v>40</v>
      </c>
      <c r="B15" s="72">
        <v>2</v>
      </c>
      <c r="C15" s="115">
        <v>1133.92</v>
      </c>
      <c r="D15" s="72">
        <v>30</v>
      </c>
      <c r="E15" s="81">
        <f t="shared" si="0"/>
        <v>37.797333333333334</v>
      </c>
    </row>
    <row r="16" spans="1:5" ht="15" customHeight="1" x14ac:dyDescent="0.2">
      <c r="A16" s="94" t="s">
        <v>41</v>
      </c>
      <c r="B16" s="72">
        <v>45</v>
      </c>
      <c r="C16" s="115">
        <v>46204.33</v>
      </c>
      <c r="D16" s="72">
        <v>1218</v>
      </c>
      <c r="E16" s="81">
        <f t="shared" si="0"/>
        <v>37.934589490968804</v>
      </c>
    </row>
    <row r="17" spans="1:5" ht="15" customHeight="1" x14ac:dyDescent="0.2">
      <c r="A17" s="94" t="s">
        <v>42</v>
      </c>
      <c r="B17" s="72">
        <v>15</v>
      </c>
      <c r="C17" s="115">
        <v>10805.62</v>
      </c>
      <c r="D17" s="72">
        <v>279</v>
      </c>
      <c r="E17" s="81">
        <f t="shared" si="0"/>
        <v>38.729820788530468</v>
      </c>
    </row>
    <row r="18" spans="1:5" ht="15" customHeight="1" x14ac:dyDescent="0.2">
      <c r="A18" s="94" t="s">
        <v>43</v>
      </c>
      <c r="B18" s="72">
        <v>8</v>
      </c>
      <c r="C18" s="115">
        <v>6585.81</v>
      </c>
      <c r="D18" s="72">
        <v>168</v>
      </c>
      <c r="E18" s="81">
        <f t="shared" si="0"/>
        <v>39.201250000000002</v>
      </c>
    </row>
    <row r="19" spans="1:5" ht="15" customHeight="1" x14ac:dyDescent="0.2">
      <c r="A19" s="94" t="s">
        <v>44</v>
      </c>
      <c r="B19" s="72">
        <v>34</v>
      </c>
      <c r="C19" s="115">
        <v>30764.93</v>
      </c>
      <c r="D19" s="72">
        <v>796</v>
      </c>
      <c r="E19" s="81">
        <f t="shared" si="0"/>
        <v>38.649409547738692</v>
      </c>
    </row>
    <row r="20" spans="1:5" ht="15" customHeight="1" x14ac:dyDescent="0.2">
      <c r="A20" s="94" t="s">
        <v>45</v>
      </c>
      <c r="B20" s="72">
        <v>49</v>
      </c>
      <c r="C20" s="115">
        <v>65045.38</v>
      </c>
      <c r="D20" s="72">
        <v>1646</v>
      </c>
      <c r="E20" s="81">
        <f t="shared" si="0"/>
        <v>39.517241798298905</v>
      </c>
    </row>
    <row r="21" spans="1:5" ht="15" customHeight="1" x14ac:dyDescent="0.2">
      <c r="A21" s="94" t="s">
        <v>46</v>
      </c>
      <c r="B21" s="72">
        <v>32</v>
      </c>
      <c r="C21" s="115">
        <v>34601.879999999997</v>
      </c>
      <c r="D21" s="72">
        <v>848</v>
      </c>
      <c r="E21" s="81">
        <f>C21/D21</f>
        <v>40.804103773584906</v>
      </c>
    </row>
    <row r="22" spans="1:5" ht="15" customHeight="1" x14ac:dyDescent="0.2">
      <c r="A22" s="94" t="s">
        <v>47</v>
      </c>
      <c r="B22" s="72">
        <v>186</v>
      </c>
      <c r="C22" s="115">
        <v>166684.34</v>
      </c>
      <c r="D22" s="72">
        <v>4152</v>
      </c>
      <c r="E22" s="81">
        <f t="shared" si="0"/>
        <v>40.145553949903658</v>
      </c>
    </row>
    <row r="23" spans="1:5" ht="15" customHeight="1" x14ac:dyDescent="0.2">
      <c r="A23" s="94" t="s">
        <v>48</v>
      </c>
      <c r="B23" s="72">
        <v>12</v>
      </c>
      <c r="C23" s="115">
        <v>11788.82</v>
      </c>
      <c r="D23" s="72">
        <v>305</v>
      </c>
      <c r="E23" s="81">
        <f t="shared" si="0"/>
        <v>38.651868852459017</v>
      </c>
    </row>
    <row r="24" spans="1:5" ht="15" customHeight="1" x14ac:dyDescent="0.2">
      <c r="A24" s="94" t="s">
        <v>49</v>
      </c>
      <c r="B24" s="72">
        <v>62</v>
      </c>
      <c r="C24" s="115">
        <v>50505.52</v>
      </c>
      <c r="D24" s="72">
        <v>1265</v>
      </c>
      <c r="E24" s="81">
        <f t="shared" si="0"/>
        <v>39.925312252964424</v>
      </c>
    </row>
    <row r="25" spans="1:5" ht="15" customHeight="1" x14ac:dyDescent="0.2">
      <c r="A25" s="94" t="s">
        <v>50</v>
      </c>
      <c r="B25" s="72">
        <v>6</v>
      </c>
      <c r="C25" s="115">
        <v>7397</v>
      </c>
      <c r="D25" s="72">
        <v>198</v>
      </c>
      <c r="E25" s="81">
        <f t="shared" si="0"/>
        <v>37.358585858585862</v>
      </c>
    </row>
    <row r="26" spans="1:5" ht="15" customHeight="1" x14ac:dyDescent="0.2">
      <c r="A26" s="94" t="s">
        <v>51</v>
      </c>
      <c r="B26" s="72">
        <v>15</v>
      </c>
      <c r="C26" s="115">
        <v>11702.26</v>
      </c>
      <c r="D26" s="72">
        <v>322</v>
      </c>
      <c r="E26" s="81">
        <f t="shared" si="0"/>
        <v>36.342422360248449</v>
      </c>
    </row>
    <row r="27" spans="1:5" ht="15" customHeight="1" x14ac:dyDescent="0.2">
      <c r="A27" s="94" t="s">
        <v>52</v>
      </c>
      <c r="B27" s="72">
        <v>33</v>
      </c>
      <c r="C27" s="115">
        <v>31857.34</v>
      </c>
      <c r="D27" s="72">
        <v>807</v>
      </c>
      <c r="E27" s="81">
        <f t="shared" si="0"/>
        <v>39.47625774473358</v>
      </c>
    </row>
    <row r="28" spans="1:5" ht="15" customHeight="1" x14ac:dyDescent="0.2">
      <c r="A28" s="94" t="s">
        <v>53</v>
      </c>
      <c r="B28" s="72">
        <v>368</v>
      </c>
      <c r="C28" s="115">
        <v>356226.67</v>
      </c>
      <c r="D28" s="72">
        <v>9075</v>
      </c>
      <c r="E28" s="81">
        <f t="shared" si="0"/>
        <v>39.253627548209366</v>
      </c>
    </row>
    <row r="29" spans="1:5" ht="15" customHeight="1" x14ac:dyDescent="0.2">
      <c r="A29" s="94" t="s">
        <v>54</v>
      </c>
      <c r="B29" s="72">
        <v>25</v>
      </c>
      <c r="C29" s="115">
        <v>22051.88</v>
      </c>
      <c r="D29" s="72">
        <v>573</v>
      </c>
      <c r="E29" s="81">
        <f t="shared" si="0"/>
        <v>38.484956369982548</v>
      </c>
    </row>
    <row r="30" spans="1:5" ht="15" customHeight="1" x14ac:dyDescent="0.2">
      <c r="A30" s="94" t="s">
        <v>55</v>
      </c>
      <c r="B30" s="72">
        <v>42</v>
      </c>
      <c r="C30" s="115">
        <v>33239.79</v>
      </c>
      <c r="D30" s="72">
        <v>798</v>
      </c>
      <c r="E30" s="81">
        <f t="shared" si="0"/>
        <v>41.653872180451131</v>
      </c>
    </row>
    <row r="31" spans="1:5" ht="15" customHeight="1" x14ac:dyDescent="0.2">
      <c r="A31" s="94" t="s">
        <v>56</v>
      </c>
      <c r="B31" s="72">
        <v>11</v>
      </c>
      <c r="C31" s="115">
        <v>11836.31</v>
      </c>
      <c r="D31" s="72">
        <v>298</v>
      </c>
      <c r="E31" s="81">
        <f t="shared" si="0"/>
        <v>39.719161073825504</v>
      </c>
    </row>
    <row r="32" spans="1:5" ht="15" customHeight="1" x14ac:dyDescent="0.2">
      <c r="A32" s="94" t="s">
        <v>57</v>
      </c>
      <c r="B32" s="72">
        <v>14</v>
      </c>
      <c r="C32" s="115">
        <v>9339.7000000000007</v>
      </c>
      <c r="D32" s="72">
        <v>240</v>
      </c>
      <c r="E32" s="81">
        <f t="shared" si="0"/>
        <v>38.915416666666673</v>
      </c>
    </row>
    <row r="33" spans="1:5" ht="15" customHeight="1" x14ac:dyDescent="0.2">
      <c r="A33" s="94" t="s">
        <v>58</v>
      </c>
      <c r="B33" s="72">
        <v>30</v>
      </c>
      <c r="C33" s="115">
        <v>31450.91</v>
      </c>
      <c r="D33" s="72">
        <v>828</v>
      </c>
      <c r="E33" s="81">
        <f t="shared" si="0"/>
        <v>37.984190821256036</v>
      </c>
    </row>
    <row r="34" spans="1:5" ht="15" customHeight="1" x14ac:dyDescent="0.2">
      <c r="A34" s="94" t="s">
        <v>59</v>
      </c>
      <c r="B34" s="72">
        <v>16</v>
      </c>
      <c r="C34" s="115">
        <v>9933.3700000000008</v>
      </c>
      <c r="D34" s="72">
        <v>253</v>
      </c>
      <c r="E34" s="81">
        <f t="shared" si="0"/>
        <v>39.26233201581028</v>
      </c>
    </row>
    <row r="35" spans="1:5" ht="15" customHeight="1" x14ac:dyDescent="0.2">
      <c r="A35" s="94" t="s">
        <v>60</v>
      </c>
      <c r="B35" s="72">
        <v>35</v>
      </c>
      <c r="C35" s="115">
        <v>51498</v>
      </c>
      <c r="D35" s="72">
        <v>1285</v>
      </c>
      <c r="E35" s="81">
        <f t="shared" si="0"/>
        <v>40.076264591439688</v>
      </c>
    </row>
    <row r="36" spans="1:5" ht="20.100000000000001" customHeight="1" x14ac:dyDescent="0.2">
      <c r="A36" s="215" t="s">
        <v>5</v>
      </c>
      <c r="B36" s="120">
        <f>SUM(B8:B35)</f>
        <v>1488</v>
      </c>
      <c r="C36" s="132">
        <f>SUM(C8:C35)</f>
        <v>1483617.67</v>
      </c>
      <c r="D36" s="120">
        <f>SUM(D8:D35)</f>
        <v>37658</v>
      </c>
      <c r="E36" s="131">
        <f>C36/D36</f>
        <v>39.397144564236015</v>
      </c>
    </row>
    <row r="37" spans="1:5" ht="9.9499999999999993" customHeight="1" x14ac:dyDescent="0.2"/>
    <row r="38" spans="1:5" ht="57" customHeight="1" x14ac:dyDescent="0.2">
      <c r="A38" s="364" t="s">
        <v>360</v>
      </c>
      <c r="B38" s="392"/>
      <c r="C38" s="392"/>
      <c r="D38" s="392"/>
      <c r="E38" s="392"/>
    </row>
  </sheetData>
  <mergeCells count="3">
    <mergeCell ref="A4:E4"/>
    <mergeCell ref="A3:E3"/>
    <mergeCell ref="A38:E38"/>
  </mergeCells>
  <hyperlinks>
    <hyperlink ref="A1" location="Съдържание!Print_Area" display="към съдържанието" xr:uid="{00000000-0004-0000-3600-000000000000}"/>
  </hyperlinks>
  <printOptions horizontalCentered="1"/>
  <pageMargins left="0.39370078740157483" right="0.39370078740157483" top="0.59055118110236227" bottom="0.39370078740157483" header="0.39370078740157483" footer="0.39370078740157483"/>
  <pageSetup paperSize="9"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pageSetUpPr fitToPage="1"/>
  </sheetPr>
  <dimension ref="A1:N40"/>
  <sheetViews>
    <sheetView zoomScaleNormal="100" zoomScaleSheetLayoutView="87" workbookViewId="0">
      <selection activeCell="M29" sqref="M29"/>
    </sheetView>
  </sheetViews>
  <sheetFormatPr defaultRowHeight="12.75" x14ac:dyDescent="0.2"/>
  <cols>
    <col min="1" max="1" width="18.7109375" customWidth="1"/>
    <col min="2" max="2" width="11.7109375" customWidth="1"/>
    <col min="3" max="3" width="18.7109375" customWidth="1"/>
    <col min="4" max="5" width="12.7109375" customWidth="1"/>
    <col min="7" max="7" width="11.85546875" customWidth="1"/>
  </cols>
  <sheetData>
    <row r="1" spans="1:14" s="5" customFormat="1" ht="15" x14ac:dyDescent="0.2">
      <c r="A1" s="159" t="s">
        <v>64</v>
      </c>
      <c r="B1" s="74"/>
      <c r="C1" s="74"/>
      <c r="D1" s="74"/>
      <c r="E1" s="90"/>
    </row>
    <row r="2" spans="1:14" s="5" customFormat="1" ht="15" x14ac:dyDescent="0.2">
      <c r="A2" s="159"/>
      <c r="B2" s="264"/>
      <c r="C2" s="264"/>
      <c r="D2" s="264"/>
      <c r="E2" s="90"/>
    </row>
    <row r="3" spans="1:14" s="5" customFormat="1" ht="15" customHeight="1" x14ac:dyDescent="0.2">
      <c r="A3" s="354" t="s">
        <v>421</v>
      </c>
      <c r="B3" s="354"/>
      <c r="C3" s="354"/>
      <c r="D3" s="354"/>
      <c r="E3" s="354"/>
    </row>
    <row r="4" spans="1:14" ht="45" customHeight="1" x14ac:dyDescent="0.2">
      <c r="A4" s="378" t="s">
        <v>431</v>
      </c>
      <c r="B4" s="378"/>
      <c r="C4" s="378"/>
      <c r="D4" s="378"/>
      <c r="E4" s="378"/>
    </row>
    <row r="5" spans="1:14" ht="15" customHeight="1" x14ac:dyDescent="0.2">
      <c r="A5" s="74"/>
      <c r="B5" s="74"/>
      <c r="C5" s="74"/>
      <c r="D5" s="74"/>
      <c r="E5" s="74"/>
    </row>
    <row r="6" spans="1:14" ht="50.1" customHeight="1" x14ac:dyDescent="0.2">
      <c r="A6" s="123" t="s">
        <v>334</v>
      </c>
      <c r="B6" s="122" t="s">
        <v>133</v>
      </c>
      <c r="C6" s="123" t="s">
        <v>231</v>
      </c>
      <c r="D6" s="123" t="s">
        <v>66</v>
      </c>
      <c r="E6" s="123" t="s">
        <v>232</v>
      </c>
      <c r="G6" s="378"/>
      <c r="H6" s="378"/>
      <c r="I6" s="378"/>
      <c r="J6" s="378"/>
      <c r="K6" s="378"/>
    </row>
    <row r="7" spans="1:14" ht="20.100000000000001" customHeight="1" x14ac:dyDescent="0.2">
      <c r="A7" s="123">
        <v>1</v>
      </c>
      <c r="B7" s="122">
        <v>2</v>
      </c>
      <c r="C7" s="123">
        <v>3</v>
      </c>
      <c r="D7" s="123">
        <v>4</v>
      </c>
      <c r="E7" s="123" t="s">
        <v>222</v>
      </c>
    </row>
    <row r="8" spans="1:14" ht="15" customHeight="1" x14ac:dyDescent="0.2">
      <c r="A8" s="94" t="s">
        <v>33</v>
      </c>
      <c r="B8" s="72">
        <v>15</v>
      </c>
      <c r="C8" s="115">
        <v>48176.42</v>
      </c>
      <c r="D8" s="72">
        <v>1252</v>
      </c>
      <c r="E8" s="81">
        <f>C8/D8</f>
        <v>38.479568690095846</v>
      </c>
    </row>
    <row r="9" spans="1:14" ht="15" customHeight="1" x14ac:dyDescent="0.2">
      <c r="A9" s="94" t="s">
        <v>34</v>
      </c>
      <c r="B9" s="72">
        <v>8</v>
      </c>
      <c r="C9" s="115">
        <v>47764.17</v>
      </c>
      <c r="D9" s="72">
        <v>794</v>
      </c>
      <c r="E9" s="81">
        <f t="shared" ref="E9:E34" si="0">C9/D9</f>
        <v>60.156385390428213</v>
      </c>
    </row>
    <row r="10" spans="1:14" ht="15" customHeight="1" x14ac:dyDescent="0.2">
      <c r="A10" s="94" t="s">
        <v>35</v>
      </c>
      <c r="B10" s="72">
        <v>16</v>
      </c>
      <c r="C10" s="115">
        <v>72388.3</v>
      </c>
      <c r="D10" s="72">
        <v>1286</v>
      </c>
      <c r="E10" s="81">
        <f t="shared" si="0"/>
        <v>56.289502332814934</v>
      </c>
    </row>
    <row r="11" spans="1:14" ht="15" customHeight="1" x14ac:dyDescent="0.2">
      <c r="A11" s="94" t="s">
        <v>36</v>
      </c>
      <c r="B11" s="72">
        <v>10</v>
      </c>
      <c r="C11" s="115">
        <v>55576.44</v>
      </c>
      <c r="D11" s="72">
        <v>998</v>
      </c>
      <c r="E11" s="81">
        <f t="shared" si="0"/>
        <v>55.687815631262531</v>
      </c>
    </row>
    <row r="12" spans="1:14" ht="15" customHeight="1" x14ac:dyDescent="0.2">
      <c r="A12" s="94" t="s">
        <v>37</v>
      </c>
      <c r="B12" s="72">
        <v>2</v>
      </c>
      <c r="C12" s="115">
        <v>9374.2199999999993</v>
      </c>
      <c r="D12" s="72">
        <v>197</v>
      </c>
      <c r="E12" s="81">
        <f t="shared" si="0"/>
        <v>47.584873096446699</v>
      </c>
    </row>
    <row r="13" spans="1:14" ht="15" customHeight="1" x14ac:dyDescent="0.2">
      <c r="A13" s="94" t="s">
        <v>38</v>
      </c>
      <c r="B13" s="72">
        <v>4</v>
      </c>
      <c r="C13" s="115">
        <v>22223.94</v>
      </c>
      <c r="D13" s="72">
        <v>243</v>
      </c>
      <c r="E13" s="81">
        <f t="shared" si="0"/>
        <v>91.456543209876543</v>
      </c>
    </row>
    <row r="14" spans="1:14" ht="15" customHeight="1" x14ac:dyDescent="0.2">
      <c r="A14" s="94" t="s">
        <v>39</v>
      </c>
      <c r="B14" s="72">
        <v>5</v>
      </c>
      <c r="C14" s="115">
        <v>20440.099999999999</v>
      </c>
      <c r="D14" s="72">
        <v>396</v>
      </c>
      <c r="E14" s="81">
        <f t="shared" si="0"/>
        <v>51.61641414141414</v>
      </c>
    </row>
    <row r="15" spans="1:14" ht="15" customHeight="1" x14ac:dyDescent="0.2">
      <c r="A15" s="94" t="s">
        <v>40</v>
      </c>
      <c r="B15" s="72">
        <v>2</v>
      </c>
      <c r="C15" s="115">
        <v>6317.85</v>
      </c>
      <c r="D15" s="72">
        <v>147</v>
      </c>
      <c r="E15" s="81">
        <f t="shared" si="0"/>
        <v>42.978571428571428</v>
      </c>
    </row>
    <row r="16" spans="1:14" ht="15" customHeight="1" x14ac:dyDescent="0.2">
      <c r="A16" s="94" t="s">
        <v>41</v>
      </c>
      <c r="B16" s="72">
        <v>4</v>
      </c>
      <c r="C16" s="115">
        <v>16158.77</v>
      </c>
      <c r="D16" s="72">
        <v>325</v>
      </c>
      <c r="E16" s="81">
        <f t="shared" si="0"/>
        <v>49.719292307692307</v>
      </c>
      <c r="N16" s="14"/>
    </row>
    <row r="17" spans="1:11" ht="15" customHeight="1" x14ac:dyDescent="0.2">
      <c r="A17" s="94" t="s">
        <v>42</v>
      </c>
      <c r="B17" s="72">
        <v>4</v>
      </c>
      <c r="C17" s="115">
        <v>13118.54</v>
      </c>
      <c r="D17" s="72">
        <v>293</v>
      </c>
      <c r="E17" s="81">
        <f t="shared" si="0"/>
        <v>44.773174061433451</v>
      </c>
    </row>
    <row r="18" spans="1:11" ht="15" customHeight="1" x14ac:dyDescent="0.2">
      <c r="A18" s="94" t="s">
        <v>43</v>
      </c>
      <c r="B18" s="72">
        <v>5</v>
      </c>
      <c r="C18" s="115">
        <v>21061.17</v>
      </c>
      <c r="D18" s="72">
        <v>397</v>
      </c>
      <c r="E18" s="81">
        <f t="shared" si="0"/>
        <v>53.050806045340046</v>
      </c>
    </row>
    <row r="19" spans="1:11" ht="15" customHeight="1" x14ac:dyDescent="0.2">
      <c r="A19" s="94" t="s">
        <v>44</v>
      </c>
      <c r="B19" s="72">
        <v>13</v>
      </c>
      <c r="C19" s="115">
        <v>45960.42</v>
      </c>
      <c r="D19" s="72">
        <v>871</v>
      </c>
      <c r="E19" s="81">
        <f t="shared" si="0"/>
        <v>52.767416762342137</v>
      </c>
    </row>
    <row r="20" spans="1:11" ht="15" customHeight="1" x14ac:dyDescent="0.2">
      <c r="A20" s="94" t="s">
        <v>45</v>
      </c>
      <c r="B20" s="72">
        <v>3</v>
      </c>
      <c r="C20" s="115">
        <v>4717.07</v>
      </c>
      <c r="D20" s="72">
        <v>159</v>
      </c>
      <c r="E20" s="81">
        <f t="shared" si="0"/>
        <v>29.667106918238993</v>
      </c>
    </row>
    <row r="21" spans="1:11" ht="15" customHeight="1" x14ac:dyDescent="0.2">
      <c r="A21" s="94" t="s">
        <v>46</v>
      </c>
      <c r="B21" s="72">
        <v>6</v>
      </c>
      <c r="C21" s="115">
        <v>27070.66</v>
      </c>
      <c r="D21" s="72">
        <v>502</v>
      </c>
      <c r="E21" s="81">
        <f>C21/D21</f>
        <v>53.925617529880476</v>
      </c>
    </row>
    <row r="22" spans="1:11" ht="15" customHeight="1" x14ac:dyDescent="0.2">
      <c r="A22" s="94" t="s">
        <v>47</v>
      </c>
      <c r="B22" s="72">
        <v>38</v>
      </c>
      <c r="C22" s="115">
        <v>206485.52</v>
      </c>
      <c r="D22" s="72">
        <v>3578</v>
      </c>
      <c r="E22" s="81">
        <f t="shared" si="0"/>
        <v>57.709759642258241</v>
      </c>
    </row>
    <row r="23" spans="1:11" ht="15" customHeight="1" x14ac:dyDescent="0.2">
      <c r="A23" s="94" t="s">
        <v>48</v>
      </c>
      <c r="B23" s="72">
        <v>1</v>
      </c>
      <c r="C23" s="115">
        <v>12277.18</v>
      </c>
      <c r="D23" s="72">
        <v>124</v>
      </c>
      <c r="E23" s="81">
        <f t="shared" si="0"/>
        <v>99.009516129032264</v>
      </c>
    </row>
    <row r="24" spans="1:11" ht="15" customHeight="1" x14ac:dyDescent="0.2">
      <c r="A24" s="94" t="s">
        <v>49</v>
      </c>
      <c r="B24" s="72">
        <v>9</v>
      </c>
      <c r="C24" s="115">
        <v>34301.760000000002</v>
      </c>
      <c r="D24" s="72">
        <v>619</v>
      </c>
      <c r="E24" s="81">
        <f t="shared" si="0"/>
        <v>55.414798061389341</v>
      </c>
    </row>
    <row r="25" spans="1:11" ht="15" customHeight="1" x14ac:dyDescent="0.2">
      <c r="A25" s="94" t="s">
        <v>50</v>
      </c>
      <c r="B25" s="72">
        <v>4</v>
      </c>
      <c r="C25" s="115">
        <v>10702.71</v>
      </c>
      <c r="D25" s="72">
        <v>241</v>
      </c>
      <c r="E25" s="81">
        <f t="shared" si="0"/>
        <v>44.409585062240659</v>
      </c>
    </row>
    <row r="26" spans="1:11" ht="15" customHeight="1" x14ac:dyDescent="0.2">
      <c r="A26" s="94" t="s">
        <v>51</v>
      </c>
      <c r="B26" s="72">
        <v>6</v>
      </c>
      <c r="C26" s="115">
        <v>27267.95</v>
      </c>
      <c r="D26" s="72">
        <v>528</v>
      </c>
      <c r="E26" s="81">
        <f>C26/D26</f>
        <v>51.643844696969701</v>
      </c>
    </row>
    <row r="27" spans="1:11" ht="15" customHeight="1" x14ac:dyDescent="0.2">
      <c r="A27" s="94" t="s">
        <v>52</v>
      </c>
      <c r="B27" s="72">
        <v>16</v>
      </c>
      <c r="C27" s="115">
        <v>41783.29</v>
      </c>
      <c r="D27" s="72">
        <v>766</v>
      </c>
      <c r="E27" s="81">
        <f t="shared" si="0"/>
        <v>54.547375979112275</v>
      </c>
      <c r="K27" s="8"/>
    </row>
    <row r="28" spans="1:11" ht="15" customHeight="1" x14ac:dyDescent="0.2">
      <c r="A28" s="94" t="s">
        <v>53</v>
      </c>
      <c r="B28" s="72">
        <v>131</v>
      </c>
      <c r="C28" s="115">
        <v>924390.33</v>
      </c>
      <c r="D28" s="72">
        <v>11741</v>
      </c>
      <c r="E28" s="81">
        <f t="shared" si="0"/>
        <v>78.731822672685453</v>
      </c>
    </row>
    <row r="29" spans="1:11" ht="15" customHeight="1" x14ac:dyDescent="0.2">
      <c r="A29" s="94" t="s">
        <v>54</v>
      </c>
      <c r="B29" s="72">
        <v>6</v>
      </c>
      <c r="C29" s="115">
        <v>25103.09</v>
      </c>
      <c r="D29" s="72">
        <v>501</v>
      </c>
      <c r="E29" s="81">
        <f t="shared" si="0"/>
        <v>50.105968063872254</v>
      </c>
    </row>
    <row r="30" spans="1:11" ht="15" customHeight="1" x14ac:dyDescent="0.2">
      <c r="A30" s="94" t="s">
        <v>55</v>
      </c>
      <c r="B30" s="72">
        <v>14</v>
      </c>
      <c r="C30" s="115">
        <v>74136.91</v>
      </c>
      <c r="D30" s="72">
        <v>1223</v>
      </c>
      <c r="E30" s="81">
        <f t="shared" si="0"/>
        <v>60.618896156991006</v>
      </c>
    </row>
    <row r="31" spans="1:11" ht="15" customHeight="1" x14ac:dyDescent="0.2">
      <c r="A31" s="94" t="s">
        <v>56</v>
      </c>
      <c r="B31" s="72">
        <v>5</v>
      </c>
      <c r="C31" s="115">
        <v>27089.42</v>
      </c>
      <c r="D31" s="72">
        <v>374</v>
      </c>
      <c r="E31" s="81">
        <f t="shared" si="0"/>
        <v>72.431604278074857</v>
      </c>
    </row>
    <row r="32" spans="1:11" ht="15" customHeight="1" x14ac:dyDescent="0.2">
      <c r="A32" s="94" t="s">
        <v>57</v>
      </c>
      <c r="B32" s="72">
        <v>4</v>
      </c>
      <c r="C32" s="115">
        <v>18528.93</v>
      </c>
      <c r="D32" s="72">
        <v>364</v>
      </c>
      <c r="E32" s="81">
        <f t="shared" si="0"/>
        <v>50.903653846153844</v>
      </c>
    </row>
    <row r="33" spans="1:8" ht="15" customHeight="1" x14ac:dyDescent="0.2">
      <c r="A33" s="94" t="s">
        <v>58</v>
      </c>
      <c r="B33" s="72">
        <v>7</v>
      </c>
      <c r="C33" s="115">
        <v>34176.81</v>
      </c>
      <c r="D33" s="72">
        <v>519</v>
      </c>
      <c r="E33" s="81">
        <f t="shared" si="0"/>
        <v>65.85127167630057</v>
      </c>
    </row>
    <row r="34" spans="1:8" ht="15" customHeight="1" x14ac:dyDescent="0.2">
      <c r="A34" s="94" t="s">
        <v>59</v>
      </c>
      <c r="B34" s="72">
        <v>4</v>
      </c>
      <c r="C34" s="115">
        <v>12523.69</v>
      </c>
      <c r="D34" s="72">
        <v>201</v>
      </c>
      <c r="E34" s="81">
        <f t="shared" si="0"/>
        <v>62.306915422885574</v>
      </c>
    </row>
    <row r="35" spans="1:8" ht="15" customHeight="1" x14ac:dyDescent="0.2">
      <c r="A35" s="94" t="s">
        <v>60</v>
      </c>
      <c r="B35" s="72">
        <v>1</v>
      </c>
      <c r="C35" s="115">
        <v>2377.09</v>
      </c>
      <c r="D35" s="72">
        <v>46</v>
      </c>
      <c r="E35" s="81"/>
    </row>
    <row r="36" spans="1:8" ht="20.100000000000001" customHeight="1" x14ac:dyDescent="0.2">
      <c r="A36" s="215" t="s">
        <v>5</v>
      </c>
      <c r="B36" s="120">
        <f>SUM(B8:B35)</f>
        <v>343</v>
      </c>
      <c r="C36" s="132">
        <f>SUM(C8:C35)</f>
        <v>1861492.75</v>
      </c>
      <c r="D36" s="120">
        <f>SUM(D8:D35)</f>
        <v>28685</v>
      </c>
      <c r="E36" s="131">
        <f>C36/D36</f>
        <v>64.894291441519954</v>
      </c>
      <c r="H36" s="42"/>
    </row>
    <row r="37" spans="1:8" ht="9.9499999999999993" customHeight="1" x14ac:dyDescent="0.2"/>
    <row r="38" spans="1:8" ht="52.5" customHeight="1" x14ac:dyDescent="0.2">
      <c r="A38" s="364" t="s">
        <v>406</v>
      </c>
      <c r="B38" s="392"/>
      <c r="C38" s="392"/>
      <c r="D38" s="392"/>
      <c r="E38" s="392"/>
      <c r="F38" s="169"/>
    </row>
    <row r="39" spans="1:8" ht="27.75" customHeight="1" x14ac:dyDescent="0.2">
      <c r="A39" s="350" t="s">
        <v>342</v>
      </c>
      <c r="B39" s="350"/>
      <c r="C39" s="350"/>
      <c r="D39" s="350"/>
      <c r="E39" s="350"/>
      <c r="F39" s="170"/>
    </row>
    <row r="40" spans="1:8" ht="29.25" customHeight="1" x14ac:dyDescent="0.2">
      <c r="A40" s="350" t="s">
        <v>224</v>
      </c>
      <c r="B40" s="350"/>
      <c r="C40" s="350"/>
      <c r="D40" s="350"/>
      <c r="E40" s="350"/>
      <c r="F40" s="168"/>
    </row>
  </sheetData>
  <mergeCells count="6">
    <mergeCell ref="A40:E40"/>
    <mergeCell ref="G6:K6"/>
    <mergeCell ref="A4:E4"/>
    <mergeCell ref="A3:E3"/>
    <mergeCell ref="A38:E38"/>
    <mergeCell ref="A39:E39"/>
  </mergeCells>
  <hyperlinks>
    <hyperlink ref="A1" location="Съдържание!Print_Area" display="към съдържанието" xr:uid="{00000000-0004-0000-3700-000000000000}"/>
  </hyperlinks>
  <printOptions horizontalCentered="1"/>
  <pageMargins left="0.39370078740157483" right="0.39370078740157483" top="0.59055118110236227" bottom="0.59055118110236227"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78"/>
  <sheetViews>
    <sheetView zoomScaleNormal="100" zoomScaleSheetLayoutView="82" workbookViewId="0">
      <selection activeCell="A6" sqref="A6"/>
    </sheetView>
  </sheetViews>
  <sheetFormatPr defaultRowHeight="12.75" x14ac:dyDescent="0.2"/>
  <cols>
    <col min="1" max="1" width="80.7109375" style="17" customWidth="1"/>
    <col min="2" max="2" width="14.7109375" style="18" customWidth="1"/>
    <col min="3" max="3" width="15.7109375" style="18" customWidth="1"/>
    <col min="4" max="4" width="14.7109375" style="18" customWidth="1"/>
    <col min="5" max="7" width="15.7109375" style="18" customWidth="1"/>
    <col min="8" max="8" width="18.7109375" style="18" customWidth="1"/>
    <col min="9" max="9" width="15.7109375" style="18" customWidth="1"/>
    <col min="10" max="10" width="80.7109375" customWidth="1"/>
    <col min="11" max="11" width="14.7109375" customWidth="1"/>
    <col min="12" max="12" width="15.7109375" customWidth="1"/>
    <col min="13" max="13" width="14.7109375" customWidth="1"/>
    <col min="14" max="16" width="15.7109375" customWidth="1"/>
    <col min="17" max="17" width="18.7109375" customWidth="1"/>
    <col min="18" max="18" width="15.7109375" customWidth="1"/>
  </cols>
  <sheetData>
    <row r="1" spans="1:18" s="155" customFormat="1" ht="15" customHeight="1" x14ac:dyDescent="0.2">
      <c r="A1" s="159" t="s">
        <v>64</v>
      </c>
      <c r="B1" s="10"/>
      <c r="C1" s="10"/>
      <c r="D1" s="10"/>
      <c r="E1" s="10"/>
      <c r="F1" s="10"/>
      <c r="G1" s="10"/>
      <c r="H1" s="10"/>
      <c r="I1" s="10"/>
    </row>
    <row r="2" spans="1:18" s="155" customFormat="1" ht="15" customHeight="1" x14ac:dyDescent="0.2">
      <c r="A2" s="159"/>
      <c r="B2" s="10"/>
      <c r="C2" s="10"/>
      <c r="D2" s="10"/>
      <c r="E2" s="10"/>
      <c r="F2" s="10"/>
      <c r="G2" s="10"/>
      <c r="H2" s="10"/>
      <c r="I2" s="10"/>
    </row>
    <row r="3" spans="1:18" s="10" customFormat="1" ht="15" customHeight="1" x14ac:dyDescent="0.2">
      <c r="A3" s="160" t="s">
        <v>377</v>
      </c>
      <c r="B3" s="107"/>
      <c r="C3" s="107"/>
      <c r="D3" s="107"/>
      <c r="E3" s="107"/>
      <c r="F3" s="107"/>
      <c r="G3" s="107"/>
      <c r="H3" s="107"/>
      <c r="I3" s="161"/>
      <c r="J3" s="160" t="s">
        <v>377</v>
      </c>
    </row>
    <row r="4" spans="1:18" s="10" customFormat="1" ht="15" customHeight="1" x14ac:dyDescent="0.2">
      <c r="A4" s="160"/>
      <c r="B4" s="107"/>
      <c r="C4" s="107"/>
      <c r="D4" s="107"/>
      <c r="E4" s="107"/>
      <c r="F4" s="107"/>
      <c r="G4" s="107"/>
      <c r="H4" s="107"/>
      <c r="I4" s="161"/>
      <c r="R4" s="106" t="s">
        <v>339</v>
      </c>
    </row>
    <row r="5" spans="1:18" ht="15" customHeight="1" x14ac:dyDescent="0.25">
      <c r="A5" s="318"/>
      <c r="B5" s="342" t="s">
        <v>304</v>
      </c>
      <c r="C5" s="342"/>
      <c r="D5" s="342"/>
      <c r="E5" s="342"/>
      <c r="F5" s="342"/>
      <c r="G5" s="342"/>
      <c r="H5" s="342"/>
      <c r="I5" s="342"/>
      <c r="J5" s="318"/>
      <c r="K5" s="342" t="s">
        <v>378</v>
      </c>
      <c r="L5" s="342"/>
      <c r="M5" s="342"/>
      <c r="N5" s="342"/>
      <c r="O5" s="342"/>
      <c r="P5" s="342"/>
      <c r="Q5" s="342"/>
      <c r="R5" s="342"/>
    </row>
    <row r="6" spans="1:18" ht="39.950000000000003" customHeight="1" x14ac:dyDescent="0.2">
      <c r="A6" s="326" t="s">
        <v>65</v>
      </c>
      <c r="B6" s="343" t="s">
        <v>349</v>
      </c>
      <c r="C6" s="343"/>
      <c r="D6" s="343" t="s">
        <v>350</v>
      </c>
      <c r="E6" s="343"/>
      <c r="F6" s="343" t="s">
        <v>140</v>
      </c>
      <c r="G6" s="343"/>
      <c r="H6" s="344" t="s">
        <v>299</v>
      </c>
      <c r="I6" s="344" t="s">
        <v>300</v>
      </c>
      <c r="J6" s="326" t="s">
        <v>65</v>
      </c>
      <c r="K6" s="343" t="s">
        <v>349</v>
      </c>
      <c r="L6" s="343"/>
      <c r="M6" s="343" t="s">
        <v>350</v>
      </c>
      <c r="N6" s="343"/>
      <c r="O6" s="343" t="s">
        <v>140</v>
      </c>
      <c r="P6" s="343"/>
      <c r="Q6" s="344" t="s">
        <v>299</v>
      </c>
      <c r="R6" s="344" t="s">
        <v>300</v>
      </c>
    </row>
    <row r="7" spans="1:18" ht="39.950000000000003" customHeight="1" x14ac:dyDescent="0.2">
      <c r="A7" s="320"/>
      <c r="B7" s="321" t="s">
        <v>3</v>
      </c>
      <c r="C7" s="321" t="s">
        <v>138</v>
      </c>
      <c r="D7" s="122" t="s">
        <v>3</v>
      </c>
      <c r="E7" s="122" t="s">
        <v>139</v>
      </c>
      <c r="F7" s="321" t="s">
        <v>3</v>
      </c>
      <c r="G7" s="321" t="s">
        <v>139</v>
      </c>
      <c r="H7" s="345"/>
      <c r="I7" s="345"/>
      <c r="J7" s="320"/>
      <c r="K7" s="321" t="s">
        <v>3</v>
      </c>
      <c r="L7" s="321" t="s">
        <v>138</v>
      </c>
      <c r="M7" s="122" t="s">
        <v>3</v>
      </c>
      <c r="N7" s="122" t="s">
        <v>139</v>
      </c>
      <c r="O7" s="321" t="s">
        <v>3</v>
      </c>
      <c r="P7" s="321" t="s">
        <v>139</v>
      </c>
      <c r="Q7" s="345"/>
      <c r="R7" s="345"/>
    </row>
    <row r="8" spans="1:18" ht="20.100000000000001" customHeight="1" x14ac:dyDescent="0.2">
      <c r="A8" s="320">
        <v>1</v>
      </c>
      <c r="B8" s="122">
        <v>2</v>
      </c>
      <c r="C8" s="122">
        <v>3</v>
      </c>
      <c r="D8" s="122">
        <v>4</v>
      </c>
      <c r="E8" s="122" t="s">
        <v>216</v>
      </c>
      <c r="F8" s="122">
        <v>6</v>
      </c>
      <c r="G8" s="122" t="s">
        <v>217</v>
      </c>
      <c r="H8" s="292">
        <v>8</v>
      </c>
      <c r="I8" s="292" t="s">
        <v>218</v>
      </c>
      <c r="J8" s="320">
        <v>10</v>
      </c>
      <c r="K8" s="122">
        <v>11</v>
      </c>
      <c r="L8" s="122">
        <v>12</v>
      </c>
      <c r="M8" s="122">
        <v>13</v>
      </c>
      <c r="N8" s="122" t="s">
        <v>407</v>
      </c>
      <c r="O8" s="122">
        <v>15</v>
      </c>
      <c r="P8" s="122" t="s">
        <v>408</v>
      </c>
      <c r="Q8" s="327">
        <v>17</v>
      </c>
      <c r="R8" s="327" t="s">
        <v>409</v>
      </c>
    </row>
    <row r="9" spans="1:18" s="16" customFormat="1" ht="15" customHeight="1" x14ac:dyDescent="0.2">
      <c r="A9" s="121"/>
      <c r="B9" s="181"/>
      <c r="C9" s="181"/>
      <c r="D9" s="181"/>
      <c r="E9" s="181"/>
      <c r="F9" s="181"/>
      <c r="G9" s="181"/>
      <c r="H9" s="181"/>
      <c r="I9" s="193"/>
      <c r="J9" s="121"/>
      <c r="K9" s="181"/>
      <c r="L9" s="181"/>
      <c r="M9" s="181"/>
      <c r="N9" s="181"/>
      <c r="O9" s="181"/>
      <c r="P9" s="181"/>
      <c r="Q9" s="181"/>
      <c r="R9" s="193"/>
    </row>
    <row r="10" spans="1:18" s="293" customFormat="1" ht="20.100000000000001" customHeight="1" x14ac:dyDescent="0.2">
      <c r="A10" s="313" t="s">
        <v>67</v>
      </c>
      <c r="B10" s="67">
        <v>455363</v>
      </c>
      <c r="C10" s="182">
        <v>0.167902562879162</v>
      </c>
      <c r="D10" s="67">
        <v>677253</v>
      </c>
      <c r="E10" s="68">
        <v>1.4872815753585602</v>
      </c>
      <c r="F10" s="67">
        <v>4499508</v>
      </c>
      <c r="G10" s="67">
        <v>9.8811453719340392</v>
      </c>
      <c r="H10" s="174">
        <v>244985265.69</v>
      </c>
      <c r="I10" s="180">
        <v>54.447123038785598</v>
      </c>
      <c r="J10" s="313" t="s">
        <v>67</v>
      </c>
      <c r="K10" s="333">
        <v>653597</v>
      </c>
      <c r="L10" s="182">
        <v>0.22433973759406883</v>
      </c>
      <c r="M10" s="67">
        <v>1158287</v>
      </c>
      <c r="N10" s="68">
        <v>1.7721730668898419</v>
      </c>
      <c r="O10" s="67">
        <v>8432346</v>
      </c>
      <c r="P10" s="67">
        <v>12.901445386071234</v>
      </c>
      <c r="Q10" s="67">
        <v>465065558.38999999</v>
      </c>
      <c r="R10" s="319">
        <v>55.152570635740041</v>
      </c>
    </row>
    <row r="11" spans="1:18" s="16" customFormat="1" ht="30" customHeight="1" x14ac:dyDescent="0.2">
      <c r="A11" s="313" t="s">
        <v>68</v>
      </c>
      <c r="B11" s="67">
        <v>29949</v>
      </c>
      <c r="C11" s="182">
        <v>1.1042868778684302E-2</v>
      </c>
      <c r="D11" s="67">
        <v>50102</v>
      </c>
      <c r="E11" s="68">
        <v>1.6729106147116766</v>
      </c>
      <c r="F11" s="67">
        <v>585653</v>
      </c>
      <c r="G11" s="67">
        <v>19.55501018397943</v>
      </c>
      <c r="H11" s="174">
        <v>31364276.689999998</v>
      </c>
      <c r="I11" s="180">
        <v>53.554368696139178</v>
      </c>
      <c r="J11" s="313" t="s">
        <v>68</v>
      </c>
      <c r="K11" s="333">
        <v>54112</v>
      </c>
      <c r="L11" s="182">
        <v>1.8573328642405417E-2</v>
      </c>
      <c r="M11" s="67">
        <v>96050</v>
      </c>
      <c r="N11" s="68">
        <v>1.7750221762270846</v>
      </c>
      <c r="O11" s="67">
        <v>1169358</v>
      </c>
      <c r="P11" s="67">
        <v>21.609957125960971</v>
      </c>
      <c r="Q11" s="67">
        <v>64067058.719999999</v>
      </c>
      <c r="R11" s="319">
        <v>54.788233133052493</v>
      </c>
    </row>
    <row r="12" spans="1:18" s="293" customFormat="1" ht="30" customHeight="1" x14ac:dyDescent="0.2">
      <c r="A12" s="313" t="s">
        <v>69</v>
      </c>
      <c r="B12" s="67">
        <v>75946</v>
      </c>
      <c r="C12" s="182">
        <v>2.8002995501217338E-2</v>
      </c>
      <c r="D12" s="67">
        <v>111423</v>
      </c>
      <c r="E12" s="68">
        <v>1.467134542964738</v>
      </c>
      <c r="F12" s="67">
        <v>330112</v>
      </c>
      <c r="G12" s="67">
        <v>4.3466673689200217</v>
      </c>
      <c r="H12" s="174">
        <v>18064821.75</v>
      </c>
      <c r="I12" s="180">
        <v>54.723311330699886</v>
      </c>
      <c r="J12" s="313" t="s">
        <v>69</v>
      </c>
      <c r="K12" s="333">
        <v>104821</v>
      </c>
      <c r="L12" s="182">
        <v>3.5978616233470914E-2</v>
      </c>
      <c r="M12" s="67">
        <v>181961</v>
      </c>
      <c r="N12" s="68">
        <v>1.7359212371566766</v>
      </c>
      <c r="O12" s="67">
        <v>544561</v>
      </c>
      <c r="P12" s="67">
        <v>5.1951517348622893</v>
      </c>
      <c r="Q12" s="67">
        <v>30112775.439999998</v>
      </c>
      <c r="R12" s="319">
        <v>55.29734123449898</v>
      </c>
    </row>
    <row r="13" spans="1:18" s="293" customFormat="1" ht="20.100000000000001" customHeight="1" x14ac:dyDescent="0.2">
      <c r="A13" s="313" t="s">
        <v>70</v>
      </c>
      <c r="B13" s="67">
        <v>7</v>
      </c>
      <c r="C13" s="183">
        <v>2.5810571788971291E-6</v>
      </c>
      <c r="D13" s="67">
        <v>7</v>
      </c>
      <c r="E13" s="68">
        <v>1</v>
      </c>
      <c r="F13" s="67">
        <v>38</v>
      </c>
      <c r="G13" s="67">
        <v>5.4285714285714288</v>
      </c>
      <c r="H13" s="174">
        <v>2400.0100000000002</v>
      </c>
      <c r="I13" s="180">
        <v>63.158157894736846</v>
      </c>
      <c r="J13" s="313" t="s">
        <v>70</v>
      </c>
      <c r="K13" s="333">
        <v>128</v>
      </c>
      <c r="L13" s="414">
        <v>4.3934544393626061E-5</v>
      </c>
      <c r="M13" s="67">
        <v>135</v>
      </c>
      <c r="N13" s="68">
        <v>1.0546875</v>
      </c>
      <c r="O13" s="67">
        <v>891</v>
      </c>
      <c r="P13" s="67">
        <v>6.9609375</v>
      </c>
      <c r="Q13" s="67">
        <v>61165.869999999995</v>
      </c>
      <c r="R13" s="319">
        <v>68.648563411896745</v>
      </c>
    </row>
    <row r="14" spans="1:18" s="43" customFormat="1" ht="30" customHeight="1" x14ac:dyDescent="0.2">
      <c r="A14" s="313" t="s">
        <v>71</v>
      </c>
      <c r="B14" s="67">
        <v>1816</v>
      </c>
      <c r="C14" s="184">
        <v>6.6959997669674095E-4</v>
      </c>
      <c r="D14" s="67">
        <v>3851</v>
      </c>
      <c r="E14" s="68">
        <v>2.1205947136563879</v>
      </c>
      <c r="F14" s="67">
        <v>52657</v>
      </c>
      <c r="G14" s="67">
        <v>28.996145374449338</v>
      </c>
      <c r="H14" s="174">
        <v>3555478.76</v>
      </c>
      <c r="I14" s="180">
        <v>67.521483563438849</v>
      </c>
      <c r="J14" s="313" t="s">
        <v>71</v>
      </c>
      <c r="K14" s="333">
        <v>2782</v>
      </c>
      <c r="L14" s="182">
        <v>9.5488986330521637E-4</v>
      </c>
      <c r="M14" s="67">
        <v>6778</v>
      </c>
      <c r="N14" s="68">
        <v>2.4363767074047447</v>
      </c>
      <c r="O14" s="67">
        <v>99033</v>
      </c>
      <c r="P14" s="67">
        <v>35.597771387491015</v>
      </c>
      <c r="Q14" s="67">
        <v>6771276.6099999994</v>
      </c>
      <c r="R14" s="319">
        <v>68.373942120303326</v>
      </c>
    </row>
    <row r="15" spans="1:18" s="43" customFormat="1" ht="30" customHeight="1" x14ac:dyDescent="0.2">
      <c r="A15" s="313" t="s">
        <v>126</v>
      </c>
      <c r="B15" s="67"/>
      <c r="C15" s="185"/>
      <c r="D15" s="67"/>
      <c r="E15" s="68"/>
      <c r="F15" s="67"/>
      <c r="G15" s="67"/>
      <c r="H15" s="174"/>
      <c r="I15" s="180"/>
      <c r="J15" s="313" t="s">
        <v>126</v>
      </c>
      <c r="K15" s="333"/>
      <c r="L15" s="185"/>
      <c r="M15" s="67"/>
      <c r="N15" s="68"/>
      <c r="O15" s="67"/>
      <c r="P15" s="67"/>
      <c r="Q15" s="67"/>
      <c r="R15" s="319"/>
    </row>
    <row r="16" spans="1:18" s="43" customFormat="1" ht="30" customHeight="1" x14ac:dyDescent="0.2">
      <c r="A16" s="313" t="s">
        <v>125</v>
      </c>
      <c r="B16" s="67">
        <v>5</v>
      </c>
      <c r="C16" s="183">
        <v>1.8436122706408065E-6</v>
      </c>
      <c r="D16" s="67">
        <v>5</v>
      </c>
      <c r="E16" s="68">
        <v>1</v>
      </c>
      <c r="F16" s="67">
        <v>152</v>
      </c>
      <c r="G16" s="67">
        <v>30.4</v>
      </c>
      <c r="H16" s="174">
        <v>8144.8899999999994</v>
      </c>
      <c r="I16" s="180">
        <v>53.584802631578945</v>
      </c>
      <c r="J16" s="313" t="s">
        <v>125</v>
      </c>
      <c r="K16" s="333">
        <v>10</v>
      </c>
      <c r="L16" s="183">
        <v>3.4323862807520358E-6</v>
      </c>
      <c r="M16" s="67">
        <v>11</v>
      </c>
      <c r="N16" s="68">
        <v>1.1000000000000001</v>
      </c>
      <c r="O16" s="67">
        <v>337</v>
      </c>
      <c r="P16" s="67">
        <v>33.700000000000003</v>
      </c>
      <c r="Q16" s="67">
        <v>13920.41</v>
      </c>
      <c r="R16" s="319">
        <v>41.306854599406527</v>
      </c>
    </row>
    <row r="17" spans="1:18" ht="20.100000000000001" customHeight="1" x14ac:dyDescent="0.2">
      <c r="A17" s="313" t="s">
        <v>72</v>
      </c>
      <c r="B17" s="67"/>
      <c r="C17" s="184"/>
      <c r="D17" s="67"/>
      <c r="E17" s="68"/>
      <c r="F17" s="67"/>
      <c r="G17" s="187"/>
      <c r="H17" s="174"/>
      <c r="I17" s="180"/>
      <c r="J17" s="313" t="s">
        <v>72</v>
      </c>
      <c r="K17" s="333"/>
      <c r="L17" s="184"/>
      <c r="M17" s="67"/>
      <c r="N17" s="68"/>
      <c r="O17" s="67"/>
      <c r="P17" s="187"/>
      <c r="Q17" s="67"/>
      <c r="R17" s="319"/>
    </row>
    <row r="18" spans="1:18" s="43" customFormat="1" ht="15" customHeight="1" x14ac:dyDescent="0.2">
      <c r="A18" s="313" t="s">
        <v>73</v>
      </c>
      <c r="B18" s="67">
        <v>54127</v>
      </c>
      <c r="C18" s="182">
        <v>1.9957840274594987E-2</v>
      </c>
      <c r="D18" s="67"/>
      <c r="E18" s="68"/>
      <c r="F18" s="67">
        <v>3556521</v>
      </c>
      <c r="G18" s="67">
        <v>65.706966948103528</v>
      </c>
      <c r="H18" s="174">
        <v>163074567.05000001</v>
      </c>
      <c r="I18" s="180">
        <v>45.852271658173819</v>
      </c>
      <c r="J18" s="313" t="s">
        <v>73</v>
      </c>
      <c r="K18" s="333">
        <v>68237</v>
      </c>
      <c r="L18" s="184">
        <v>2.3421574263967668E-2</v>
      </c>
      <c r="M18" s="67"/>
      <c r="N18" s="68"/>
      <c r="O18" s="67">
        <v>7538387</v>
      </c>
      <c r="P18" s="67">
        <v>110.47359936691238</v>
      </c>
      <c r="Q18" s="67">
        <v>324990267.44000006</v>
      </c>
      <c r="R18" s="319">
        <v>43.111380118850363</v>
      </c>
    </row>
    <row r="19" spans="1:18" s="43" customFormat="1" ht="15" customHeight="1" x14ac:dyDescent="0.2">
      <c r="A19" s="314" t="s">
        <v>74</v>
      </c>
      <c r="B19" s="69">
        <v>47915</v>
      </c>
      <c r="C19" s="189">
        <v>1.7667336389550849E-2</v>
      </c>
      <c r="D19" s="69"/>
      <c r="E19" s="68"/>
      <c r="F19" s="69">
        <v>3470514</v>
      </c>
      <c r="G19" s="69">
        <v>72.430637587394344</v>
      </c>
      <c r="H19" s="175">
        <v>157763805.38999999</v>
      </c>
      <c r="I19" s="194">
        <v>45.458340000933575</v>
      </c>
      <c r="J19" s="314" t="s">
        <v>74</v>
      </c>
      <c r="K19" s="334">
        <v>56881</v>
      </c>
      <c r="L19" s="189">
        <v>1.9523756403545655E-2</v>
      </c>
      <c r="M19" s="69"/>
      <c r="N19" s="68"/>
      <c r="O19" s="69">
        <v>7370112</v>
      </c>
      <c r="P19" s="69">
        <v>129.57071781438441</v>
      </c>
      <c r="Q19" s="69">
        <v>314445673.36000001</v>
      </c>
      <c r="R19" s="413">
        <v>42.664978952830026</v>
      </c>
    </row>
    <row r="20" spans="1:18" s="43" customFormat="1" ht="15" customHeight="1" x14ac:dyDescent="0.2">
      <c r="A20" s="314" t="s">
        <v>75</v>
      </c>
      <c r="B20" s="69">
        <v>5713</v>
      </c>
      <c r="C20" s="189">
        <v>2.1065113804341856E-3</v>
      </c>
      <c r="D20" s="69"/>
      <c r="E20" s="68"/>
      <c r="F20" s="69">
        <v>56896</v>
      </c>
      <c r="G20" s="69">
        <v>9.9590407841764392</v>
      </c>
      <c r="H20" s="175">
        <v>4143799.52</v>
      </c>
      <c r="I20" s="194">
        <v>72.831122047244094</v>
      </c>
      <c r="J20" s="314" t="s">
        <v>75</v>
      </c>
      <c r="K20" s="334">
        <v>10640</v>
      </c>
      <c r="L20" s="189">
        <v>3.6520590027201661E-3</v>
      </c>
      <c r="M20" s="69"/>
      <c r="N20" s="68"/>
      <c r="O20" s="69">
        <v>109300</v>
      </c>
      <c r="P20" s="69">
        <v>10.272556390977444</v>
      </c>
      <c r="Q20" s="69">
        <v>8225688.4900000002</v>
      </c>
      <c r="R20" s="413">
        <v>75.257900182982624</v>
      </c>
    </row>
    <row r="21" spans="1:18" s="43" customFormat="1" ht="15" customHeight="1" x14ac:dyDescent="0.2">
      <c r="A21" s="314" t="s">
        <v>76</v>
      </c>
      <c r="B21" s="69">
        <v>197</v>
      </c>
      <c r="C21" s="190">
        <v>7.2638323463247769E-5</v>
      </c>
      <c r="D21" s="69"/>
      <c r="E21" s="68"/>
      <c r="F21" s="69">
        <v>8165</v>
      </c>
      <c r="G21" s="69">
        <v>41.44670050761421</v>
      </c>
      <c r="H21" s="175">
        <v>646304.9</v>
      </c>
      <c r="I21" s="194">
        <v>79.155529699938768</v>
      </c>
      <c r="J21" s="314" t="s">
        <v>76</v>
      </c>
      <c r="K21" s="334">
        <v>276</v>
      </c>
      <c r="L21" s="190">
        <v>9.4733861348756185E-5</v>
      </c>
      <c r="M21" s="69"/>
      <c r="N21" s="68"/>
      <c r="O21" s="69">
        <v>18391</v>
      </c>
      <c r="P21" s="69">
        <v>66.634057971014499</v>
      </c>
      <c r="Q21" s="69">
        <v>1326500.3700000001</v>
      </c>
      <c r="R21" s="413">
        <v>72.127691262030353</v>
      </c>
    </row>
    <row r="22" spans="1:18" ht="30" customHeight="1" x14ac:dyDescent="0.2">
      <c r="A22" s="314" t="s">
        <v>77</v>
      </c>
      <c r="B22" s="69">
        <v>302</v>
      </c>
      <c r="C22" s="190">
        <v>1.1135418114670471E-4</v>
      </c>
      <c r="D22" s="69"/>
      <c r="E22" s="68"/>
      <c r="F22" s="69">
        <v>20946</v>
      </c>
      <c r="G22" s="69">
        <v>69.357615894039739</v>
      </c>
      <c r="H22" s="175">
        <v>520657.24000000005</v>
      </c>
      <c r="I22" s="194">
        <v>24.85712021388332</v>
      </c>
      <c r="J22" s="314" t="s">
        <v>77</v>
      </c>
      <c r="K22" s="334">
        <v>440</v>
      </c>
      <c r="L22" s="190">
        <v>1.5102499635308959E-4</v>
      </c>
      <c r="M22" s="69"/>
      <c r="N22" s="68"/>
      <c r="O22" s="69">
        <v>40584</v>
      </c>
      <c r="P22" s="69">
        <v>92.236363636363635</v>
      </c>
      <c r="Q22" s="69">
        <v>992405.22</v>
      </c>
      <c r="R22" s="413">
        <v>24.453115020697812</v>
      </c>
    </row>
    <row r="23" spans="1:18" ht="15" customHeight="1" x14ac:dyDescent="0.2">
      <c r="A23" s="315" t="s">
        <v>352</v>
      </c>
      <c r="B23" s="67">
        <v>46203</v>
      </c>
      <c r="C23" s="182">
        <v>1.7036083548083437E-2</v>
      </c>
      <c r="D23" s="67"/>
      <c r="E23" s="68"/>
      <c r="F23" s="67">
        <v>2290465</v>
      </c>
      <c r="G23" s="67">
        <v>49.573945414799901</v>
      </c>
      <c r="H23" s="174">
        <v>79463945.070000008</v>
      </c>
      <c r="I23" s="180">
        <v>34.693367971132503</v>
      </c>
      <c r="J23" s="315" t="s">
        <v>352</v>
      </c>
      <c r="K23" s="333">
        <v>56513</v>
      </c>
      <c r="L23" s="184">
        <v>1.9397444588413981E-2</v>
      </c>
      <c r="M23" s="67"/>
      <c r="N23" s="68"/>
      <c r="O23" s="67">
        <v>4517031</v>
      </c>
      <c r="P23" s="67">
        <v>79.929060570134311</v>
      </c>
      <c r="Q23" s="67">
        <v>159547434.69</v>
      </c>
      <c r="R23" s="319">
        <v>35.321306116783347</v>
      </c>
    </row>
    <row r="24" spans="1:18" ht="15" customHeight="1" x14ac:dyDescent="0.2">
      <c r="A24" s="316" t="s">
        <v>129</v>
      </c>
      <c r="B24" s="69">
        <v>39435</v>
      </c>
      <c r="C24" s="189">
        <v>1.4540569978544041E-2</v>
      </c>
      <c r="D24" s="69"/>
      <c r="E24" s="68"/>
      <c r="F24" s="69">
        <v>1995319</v>
      </c>
      <c r="G24" s="69">
        <v>50.59766704703943</v>
      </c>
      <c r="H24" s="175">
        <v>74018835.010000005</v>
      </c>
      <c r="I24" s="194">
        <v>37.096241257663564</v>
      </c>
      <c r="J24" s="316" t="s">
        <v>129</v>
      </c>
      <c r="K24" s="334">
        <v>48067</v>
      </c>
      <c r="L24" s="189">
        <v>1.649845113569081E-2</v>
      </c>
      <c r="M24" s="69"/>
      <c r="N24" s="68"/>
      <c r="O24" s="69">
        <v>3975356</v>
      </c>
      <c r="P24" s="69">
        <v>82.704475003640752</v>
      </c>
      <c r="Q24" s="69">
        <v>149433508.85999998</v>
      </c>
      <c r="R24" s="413">
        <v>37.589969014095843</v>
      </c>
    </row>
    <row r="25" spans="1:18" s="43" customFormat="1" ht="30" customHeight="1" x14ac:dyDescent="0.2">
      <c r="A25" s="314" t="s">
        <v>130</v>
      </c>
      <c r="B25" s="69">
        <v>6768</v>
      </c>
      <c r="C25" s="189">
        <v>2.4955135695393957E-3</v>
      </c>
      <c r="D25" s="69"/>
      <c r="E25" s="68"/>
      <c r="F25" s="69">
        <v>295146</v>
      </c>
      <c r="G25" s="69">
        <v>43.609042553191486</v>
      </c>
      <c r="H25" s="175">
        <v>5445110.0600000005</v>
      </c>
      <c r="I25" s="194">
        <v>18.448869576413031</v>
      </c>
      <c r="J25" s="314" t="s">
        <v>130</v>
      </c>
      <c r="K25" s="334">
        <v>8446</v>
      </c>
      <c r="L25" s="189">
        <v>2.8989934527231696E-3</v>
      </c>
      <c r="M25" s="69"/>
      <c r="N25" s="68"/>
      <c r="O25" s="69">
        <v>541675</v>
      </c>
      <c r="P25" s="69">
        <v>64.133909542978927</v>
      </c>
      <c r="Q25" s="69">
        <v>10113925.83</v>
      </c>
      <c r="R25" s="413">
        <v>18.671575815756682</v>
      </c>
    </row>
    <row r="26" spans="1:18" s="43" customFormat="1" ht="15" customHeight="1" x14ac:dyDescent="0.2">
      <c r="A26" s="313" t="s">
        <v>122</v>
      </c>
      <c r="B26" s="67">
        <v>279</v>
      </c>
      <c r="C26" s="184">
        <v>1.02873564701757E-4</v>
      </c>
      <c r="D26" s="67"/>
      <c r="E26" s="68"/>
      <c r="F26" s="67">
        <v>13923</v>
      </c>
      <c r="G26" s="67">
        <v>49.903225806451616</v>
      </c>
      <c r="H26" s="174">
        <v>929806.42</v>
      </c>
      <c r="I26" s="180">
        <v>66.782045536163182</v>
      </c>
      <c r="J26" s="313" t="s">
        <v>122</v>
      </c>
      <c r="K26" s="333">
        <v>353</v>
      </c>
      <c r="L26" s="184">
        <v>1.2116323571054687E-4</v>
      </c>
      <c r="M26" s="67"/>
      <c r="N26" s="68"/>
      <c r="O26" s="67">
        <v>31097</v>
      </c>
      <c r="P26" s="67">
        <v>88.093484419263461</v>
      </c>
      <c r="Q26" s="67">
        <v>1861492.75</v>
      </c>
      <c r="R26" s="319">
        <v>59.860846705469982</v>
      </c>
    </row>
    <row r="27" spans="1:18" s="43" customFormat="1" ht="15" customHeight="1" x14ac:dyDescent="0.2">
      <c r="A27" s="314" t="s">
        <v>124</v>
      </c>
      <c r="B27" s="69">
        <v>250</v>
      </c>
      <c r="C27" s="190">
        <v>9.2180613532040319E-5</v>
      </c>
      <c r="D27" s="69"/>
      <c r="E27" s="68"/>
      <c r="F27" s="69">
        <v>12479</v>
      </c>
      <c r="G27" s="69">
        <v>49.915999999999997</v>
      </c>
      <c r="H27" s="175">
        <v>877061.26</v>
      </c>
      <c r="I27" s="194">
        <v>70.282976200016023</v>
      </c>
      <c r="J27" s="314" t="s">
        <v>124</v>
      </c>
      <c r="K27" s="334">
        <v>312</v>
      </c>
      <c r="L27" s="190">
        <v>1.0709045195946351E-4</v>
      </c>
      <c r="M27" s="69"/>
      <c r="N27" s="69"/>
      <c r="O27" s="69">
        <v>28145</v>
      </c>
      <c r="P27" s="69">
        <v>90.208333333333329</v>
      </c>
      <c r="Q27" s="413">
        <v>1743661.1</v>
      </c>
      <c r="R27" s="413">
        <v>61.952783798187959</v>
      </c>
    </row>
    <row r="28" spans="1:18" s="43" customFormat="1" ht="30" customHeight="1" x14ac:dyDescent="0.2">
      <c r="A28" s="314" t="s">
        <v>123</v>
      </c>
      <c r="B28" s="69">
        <v>29</v>
      </c>
      <c r="C28" s="188">
        <v>1.0692951169716678E-5</v>
      </c>
      <c r="D28" s="69"/>
      <c r="E28" s="68"/>
      <c r="F28" s="69">
        <v>1444</v>
      </c>
      <c r="G28" s="69">
        <v>49.793103448275865</v>
      </c>
      <c r="H28" s="175">
        <v>52745.16</v>
      </c>
      <c r="I28" s="194">
        <v>36.527119113573413</v>
      </c>
      <c r="J28" s="314" t="s">
        <v>123</v>
      </c>
      <c r="K28" s="334">
        <v>41</v>
      </c>
      <c r="L28" s="188">
        <v>1.4072783751083347E-5</v>
      </c>
      <c r="M28" s="69"/>
      <c r="N28" s="68"/>
      <c r="O28" s="69">
        <v>2952</v>
      </c>
      <c r="P28" s="69">
        <v>72</v>
      </c>
      <c r="Q28" s="69">
        <v>117831.65</v>
      </c>
      <c r="R28" s="413">
        <v>39.915870596205963</v>
      </c>
    </row>
    <row r="29" spans="1:18" ht="30" customHeight="1" x14ac:dyDescent="0.2">
      <c r="A29" s="313" t="s">
        <v>353</v>
      </c>
      <c r="B29" s="67">
        <v>878</v>
      </c>
      <c r="C29" s="191">
        <v>3.2373831472452558E-4</v>
      </c>
      <c r="D29" s="69"/>
      <c r="E29" s="68"/>
      <c r="F29" s="67">
        <v>20448</v>
      </c>
      <c r="G29" s="67">
        <v>23.289293849658314</v>
      </c>
      <c r="H29" s="174">
        <v>780479.87</v>
      </c>
      <c r="I29" s="180">
        <v>38.169007726917059</v>
      </c>
      <c r="J29" s="313" t="s">
        <v>353</v>
      </c>
      <c r="K29" s="333">
        <v>1488</v>
      </c>
      <c r="L29" s="191">
        <v>5.1073907857590291E-4</v>
      </c>
      <c r="M29" s="69"/>
      <c r="N29" s="68"/>
      <c r="O29" s="67">
        <v>37658</v>
      </c>
      <c r="P29" s="67">
        <v>25.307795698924732</v>
      </c>
      <c r="Q29" s="67">
        <v>1483617.67</v>
      </c>
      <c r="R29" s="319">
        <v>39.397144564236015</v>
      </c>
    </row>
    <row r="30" spans="1:18" ht="15" customHeight="1" x14ac:dyDescent="0.2">
      <c r="A30" s="317" t="s">
        <v>281</v>
      </c>
      <c r="B30" s="124">
        <v>878</v>
      </c>
      <c r="C30" s="192">
        <v>3.2373831472452558E-4</v>
      </c>
      <c r="D30" s="124"/>
      <c r="E30" s="125"/>
      <c r="F30" s="124">
        <v>20448</v>
      </c>
      <c r="G30" s="124">
        <v>23.289293849658314</v>
      </c>
      <c r="H30" s="176">
        <v>780479.87</v>
      </c>
      <c r="I30" s="195">
        <v>38.169007726917059</v>
      </c>
      <c r="J30" s="317" t="s">
        <v>281</v>
      </c>
      <c r="K30" s="335">
        <v>1488</v>
      </c>
      <c r="L30" s="192">
        <v>5.1073907857590291E-4</v>
      </c>
      <c r="M30" s="124"/>
      <c r="N30" s="125"/>
      <c r="O30" s="124">
        <v>37658</v>
      </c>
      <c r="P30" s="124">
        <v>25.307795698924732</v>
      </c>
      <c r="Q30" s="124">
        <v>1483617.67</v>
      </c>
      <c r="R30" s="415">
        <v>39.397144564236015</v>
      </c>
    </row>
    <row r="31" spans="1:18" ht="9.9499999999999993" customHeight="1" x14ac:dyDescent="0.2">
      <c r="A31" s="210"/>
      <c r="B31" s="69"/>
      <c r="C31" s="190"/>
      <c r="D31" s="69"/>
      <c r="E31" s="68"/>
      <c r="F31" s="69"/>
      <c r="G31" s="69"/>
      <c r="H31" s="175"/>
      <c r="I31" s="194"/>
      <c r="J31" s="210"/>
      <c r="K31" s="328"/>
      <c r="L31" s="328"/>
      <c r="M31" s="328"/>
      <c r="N31" s="328"/>
      <c r="O31" s="328"/>
      <c r="P31" s="328"/>
      <c r="Q31" s="328"/>
      <c r="R31" s="328"/>
    </row>
    <row r="32" spans="1:18" s="5" customFormat="1" ht="42" customHeight="1" x14ac:dyDescent="0.2">
      <c r="A32" s="346" t="s">
        <v>316</v>
      </c>
      <c r="B32" s="347"/>
      <c r="C32" s="347"/>
      <c r="D32" s="347"/>
      <c r="E32" s="347"/>
      <c r="F32" s="347"/>
      <c r="G32" s="347"/>
      <c r="H32" s="347"/>
      <c r="I32" s="347"/>
      <c r="J32" s="346" t="s">
        <v>316</v>
      </c>
      <c r="K32" s="346"/>
      <c r="L32" s="346"/>
      <c r="M32" s="346"/>
      <c r="N32" s="346"/>
      <c r="O32" s="346"/>
      <c r="P32" s="346"/>
      <c r="Q32" s="346"/>
      <c r="R32" s="346"/>
    </row>
    <row r="33" spans="1:18" s="5" customFormat="1" ht="30" customHeight="1" x14ac:dyDescent="0.2">
      <c r="A33" s="341" t="s">
        <v>348</v>
      </c>
      <c r="B33" s="341"/>
      <c r="C33" s="341"/>
      <c r="D33" s="341"/>
      <c r="E33" s="341"/>
      <c r="F33" s="341"/>
      <c r="G33" s="341"/>
      <c r="H33" s="341"/>
      <c r="I33" s="341"/>
      <c r="J33" s="341" t="s">
        <v>348</v>
      </c>
      <c r="K33" s="341"/>
      <c r="L33" s="341"/>
      <c r="M33" s="341"/>
      <c r="N33" s="341"/>
      <c r="O33" s="341"/>
      <c r="P33" s="341"/>
      <c r="Q33" s="341"/>
      <c r="R33" s="341"/>
    </row>
    <row r="34" spans="1:18" s="5" customFormat="1" ht="30" customHeight="1" x14ac:dyDescent="0.2">
      <c r="A34" s="341" t="s">
        <v>351</v>
      </c>
      <c r="B34" s="341"/>
      <c r="C34" s="341"/>
      <c r="D34" s="341"/>
      <c r="E34" s="341"/>
      <c r="F34" s="341"/>
      <c r="G34" s="341"/>
      <c r="H34" s="341"/>
      <c r="I34" s="341"/>
      <c r="J34" s="341" t="s">
        <v>351</v>
      </c>
      <c r="K34" s="341"/>
      <c r="L34" s="341"/>
      <c r="M34" s="341"/>
      <c r="N34" s="341"/>
      <c r="O34" s="341"/>
      <c r="P34" s="341"/>
      <c r="Q34" s="341"/>
      <c r="R34" s="341"/>
    </row>
    <row r="35" spans="1:18" s="5" customFormat="1" ht="30" customHeight="1" x14ac:dyDescent="0.2">
      <c r="A35" s="341" t="s">
        <v>347</v>
      </c>
      <c r="B35" s="341"/>
      <c r="C35" s="341"/>
      <c r="D35" s="341"/>
      <c r="E35" s="341"/>
      <c r="F35" s="341"/>
      <c r="G35" s="341"/>
      <c r="H35" s="341"/>
      <c r="I35" s="341"/>
      <c r="J35" s="341" t="s">
        <v>347</v>
      </c>
      <c r="K35" s="341"/>
      <c r="L35" s="341"/>
      <c r="M35" s="341"/>
      <c r="N35" s="341"/>
      <c r="O35" s="341"/>
      <c r="P35" s="341"/>
      <c r="Q35" s="341"/>
      <c r="R35" s="341"/>
    </row>
    <row r="36" spans="1:18" x14ac:dyDescent="0.2">
      <c r="B36" s="6"/>
      <c r="C36" s="6"/>
      <c r="D36" s="6"/>
      <c r="E36" s="6"/>
      <c r="F36" s="6"/>
      <c r="G36" s="6"/>
      <c r="H36" s="6"/>
      <c r="I36" s="6"/>
    </row>
    <row r="37" spans="1:18" ht="12.75" customHeight="1" x14ac:dyDescent="0.2">
      <c r="B37" s="6"/>
      <c r="C37" s="53"/>
      <c r="D37" s="6"/>
      <c r="E37" s="6"/>
      <c r="F37" s="6"/>
      <c r="G37" s="6"/>
      <c r="H37" s="6"/>
      <c r="I37" s="6"/>
    </row>
    <row r="38" spans="1:18" x14ac:dyDescent="0.2">
      <c r="B38" s="6"/>
      <c r="C38" s="6"/>
      <c r="D38" s="6"/>
      <c r="E38" s="6"/>
      <c r="F38" s="6"/>
      <c r="G38" s="6"/>
      <c r="H38" s="6"/>
      <c r="I38" s="6"/>
    </row>
    <row r="39" spans="1:18" x14ac:dyDescent="0.2">
      <c r="B39" s="6"/>
      <c r="C39" s="6"/>
      <c r="D39" s="6"/>
      <c r="E39" s="6"/>
      <c r="F39" s="6"/>
      <c r="G39" s="6"/>
      <c r="H39" s="6"/>
      <c r="I39" s="6"/>
    </row>
    <row r="40" spans="1:18" x14ac:dyDescent="0.2">
      <c r="B40" s="6"/>
      <c r="C40" s="6"/>
      <c r="D40" s="6"/>
      <c r="E40" s="6"/>
      <c r="F40" s="6"/>
      <c r="G40" s="6"/>
      <c r="H40" s="6"/>
      <c r="I40" s="6"/>
    </row>
    <row r="41" spans="1:18" x14ac:dyDescent="0.2">
      <c r="B41" s="6"/>
      <c r="C41" s="6"/>
      <c r="D41" s="6"/>
      <c r="E41" s="6"/>
      <c r="F41" s="6"/>
      <c r="G41" s="6"/>
      <c r="H41" s="6"/>
      <c r="I41" s="6"/>
    </row>
    <row r="42" spans="1:18" x14ac:dyDescent="0.2">
      <c r="B42" s="6"/>
      <c r="C42" s="6"/>
      <c r="D42" s="6"/>
      <c r="E42" s="6"/>
      <c r="F42" s="6"/>
      <c r="G42" s="6"/>
      <c r="H42" s="6"/>
      <c r="I42" s="6"/>
    </row>
    <row r="43" spans="1:18" x14ac:dyDescent="0.2">
      <c r="B43" s="6"/>
      <c r="C43" s="6"/>
      <c r="D43" s="6"/>
      <c r="E43" s="6"/>
      <c r="F43" s="6"/>
      <c r="G43" s="6"/>
      <c r="H43" s="6"/>
      <c r="I43" s="6"/>
    </row>
    <row r="44" spans="1:18" x14ac:dyDescent="0.2">
      <c r="B44" s="6"/>
      <c r="C44" s="6"/>
      <c r="D44" s="6"/>
      <c r="E44" s="6"/>
      <c r="F44" s="6"/>
      <c r="G44" s="6"/>
      <c r="H44" s="6"/>
      <c r="I44" s="6"/>
    </row>
    <row r="45" spans="1:18" x14ac:dyDescent="0.2">
      <c r="B45" s="6"/>
      <c r="C45" s="6"/>
      <c r="D45" s="6"/>
      <c r="E45" s="6"/>
      <c r="F45" s="6"/>
      <c r="G45" s="6"/>
      <c r="H45" s="6"/>
      <c r="I45" s="6"/>
    </row>
    <row r="46" spans="1:18" x14ac:dyDescent="0.2">
      <c r="B46" s="6"/>
      <c r="C46" s="6"/>
      <c r="D46" s="6"/>
      <c r="E46" s="6"/>
      <c r="F46" s="6"/>
      <c r="G46" s="6"/>
      <c r="H46" s="6"/>
      <c r="I46" s="6"/>
    </row>
    <row r="47" spans="1:18" x14ac:dyDescent="0.2">
      <c r="B47" s="6"/>
      <c r="C47" s="6"/>
      <c r="D47" s="6"/>
      <c r="E47" s="6"/>
      <c r="F47" s="6"/>
      <c r="G47" s="6"/>
      <c r="H47" s="6"/>
      <c r="I47" s="6"/>
    </row>
    <row r="48" spans="1:18" x14ac:dyDescent="0.2">
      <c r="B48" s="6"/>
      <c r="C48" s="6"/>
      <c r="D48" s="6"/>
      <c r="E48" s="6"/>
      <c r="F48" s="6"/>
      <c r="G48" s="6"/>
      <c r="H48" s="6"/>
      <c r="I48" s="6"/>
    </row>
    <row r="49" spans="2:9" x14ac:dyDescent="0.2">
      <c r="B49" s="6"/>
      <c r="C49" s="6"/>
      <c r="D49" s="6"/>
      <c r="E49" s="6"/>
      <c r="F49" s="6"/>
      <c r="G49" s="6"/>
      <c r="H49" s="6"/>
      <c r="I49" s="6"/>
    </row>
    <row r="50" spans="2:9" x14ac:dyDescent="0.2">
      <c r="B50" s="6"/>
      <c r="C50" s="6"/>
      <c r="D50" s="6"/>
      <c r="E50" s="6"/>
      <c r="F50" s="6"/>
      <c r="G50" s="6"/>
      <c r="H50" s="6"/>
      <c r="I50" s="6"/>
    </row>
    <row r="51" spans="2:9" x14ac:dyDescent="0.2">
      <c r="B51" s="6"/>
      <c r="C51" s="6"/>
      <c r="D51" s="6"/>
      <c r="E51" s="6"/>
      <c r="F51" s="6"/>
      <c r="G51" s="6"/>
      <c r="H51" s="6"/>
      <c r="I51" s="6"/>
    </row>
    <row r="52" spans="2:9" ht="12.75" customHeight="1" x14ac:dyDescent="0.2">
      <c r="B52" s="6"/>
      <c r="C52" s="6"/>
      <c r="D52" s="6"/>
      <c r="E52" s="6"/>
      <c r="F52" s="6"/>
      <c r="G52" s="6"/>
      <c r="H52" s="6"/>
      <c r="I52" s="6"/>
    </row>
    <row r="53" spans="2:9" ht="12.75" customHeight="1" x14ac:dyDescent="0.2"/>
    <row r="55" spans="2:9" ht="12.75" customHeight="1" x14ac:dyDescent="0.2"/>
    <row r="57" spans="2:9" ht="12.75" customHeight="1" x14ac:dyDescent="0.2"/>
    <row r="65" spans="3:3" x14ac:dyDescent="0.2">
      <c r="C65" s="54"/>
    </row>
    <row r="68" spans="3:3" ht="12.75" customHeight="1" x14ac:dyDescent="0.2"/>
    <row r="69" spans="3:3" ht="12.75" customHeight="1" x14ac:dyDescent="0.2"/>
    <row r="76" spans="3:3" ht="12.75" customHeight="1" x14ac:dyDescent="0.2"/>
    <row r="78" spans="3:3" ht="12.75" customHeight="1" x14ac:dyDescent="0.2"/>
  </sheetData>
  <mergeCells count="20">
    <mergeCell ref="J32:R32"/>
    <mergeCell ref="J33:R33"/>
    <mergeCell ref="J34:R34"/>
    <mergeCell ref="J35:R35"/>
    <mergeCell ref="K5:R5"/>
    <mergeCell ref="K6:L6"/>
    <mergeCell ref="M6:N6"/>
    <mergeCell ref="O6:P6"/>
    <mergeCell ref="Q6:Q7"/>
    <mergeCell ref="R6:R7"/>
    <mergeCell ref="A35:I35"/>
    <mergeCell ref="B5:I5"/>
    <mergeCell ref="A34:I34"/>
    <mergeCell ref="A33:I33"/>
    <mergeCell ref="B6:C6"/>
    <mergeCell ref="D6:E6"/>
    <mergeCell ref="F6:G6"/>
    <mergeCell ref="I6:I7"/>
    <mergeCell ref="A32:I32"/>
    <mergeCell ref="H6:H7"/>
  </mergeCells>
  <hyperlinks>
    <hyperlink ref="A1" location="Съдържание!Print_Area" display="към съдържанието" xr:uid="{00000000-0004-0000-0200-000000000000}"/>
  </hyperlinks>
  <printOptions horizontalCentered="1"/>
  <pageMargins left="0.39370078740157483" right="0.39370078740157483" top="0.59055118110236227" bottom="0.39370078740157483" header="0.31496062992125984" footer="0.31496062992125984"/>
  <pageSetup paperSize="9" scale="6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38"/>
  <sheetViews>
    <sheetView zoomScale="66" zoomScaleNormal="66" zoomScaleSheetLayoutView="78" workbookViewId="0">
      <selection activeCell="W14" sqref="W14"/>
    </sheetView>
  </sheetViews>
  <sheetFormatPr defaultRowHeight="12.75" x14ac:dyDescent="0.2"/>
  <cols>
    <col min="1" max="1" width="80.7109375" style="17" customWidth="1"/>
    <col min="2" max="2" width="14.7109375" style="18" customWidth="1"/>
    <col min="3" max="3" width="15.7109375" style="18" customWidth="1"/>
    <col min="4" max="4" width="14.7109375" style="18" customWidth="1"/>
    <col min="5" max="7" width="15.7109375" style="18" customWidth="1"/>
    <col min="8" max="8" width="18.7109375" style="18" customWidth="1"/>
    <col min="9" max="9" width="15.7109375" style="18" customWidth="1"/>
    <col min="10" max="10" width="80.7109375" style="12" customWidth="1"/>
    <col min="11" max="11" width="14.7109375" customWidth="1"/>
    <col min="12" max="12" width="15.7109375" customWidth="1"/>
    <col min="13" max="13" width="14.7109375" customWidth="1"/>
    <col min="14" max="16" width="15.7109375" customWidth="1"/>
    <col min="17" max="17" width="18.7109375" customWidth="1"/>
    <col min="18" max="18" width="15.7109375" customWidth="1"/>
  </cols>
  <sheetData>
    <row r="1" spans="1:18" s="156" customFormat="1" ht="15" customHeight="1" x14ac:dyDescent="0.2">
      <c r="A1" s="159" t="s">
        <v>64</v>
      </c>
      <c r="B1" s="10"/>
      <c r="C1" s="10"/>
      <c r="D1" s="10"/>
      <c r="E1" s="10"/>
      <c r="F1" s="10"/>
      <c r="G1" s="10"/>
      <c r="H1" s="10"/>
      <c r="I1" s="10"/>
      <c r="J1" s="267"/>
    </row>
    <row r="2" spans="1:18" s="156" customFormat="1" ht="15" customHeight="1" x14ac:dyDescent="0.2">
      <c r="A2" s="159"/>
      <c r="B2" s="10"/>
      <c r="C2" s="10"/>
      <c r="D2" s="10"/>
      <c r="E2" s="10"/>
      <c r="F2" s="10"/>
      <c r="G2" s="10"/>
      <c r="H2" s="10"/>
      <c r="I2" s="10"/>
      <c r="J2" s="267"/>
    </row>
    <row r="3" spans="1:18" ht="15" customHeight="1" x14ac:dyDescent="0.2">
      <c r="A3" s="160" t="s">
        <v>379</v>
      </c>
      <c r="B3" s="107"/>
      <c r="C3" s="107"/>
      <c r="D3" s="107"/>
      <c r="E3" s="107"/>
      <c r="F3" s="107"/>
      <c r="G3" s="107"/>
      <c r="H3" s="107"/>
      <c r="I3" s="161"/>
      <c r="J3" s="160" t="s">
        <v>379</v>
      </c>
    </row>
    <row r="4" spans="1:18" ht="15" customHeight="1" x14ac:dyDescent="0.2">
      <c r="A4" s="160"/>
      <c r="B4" s="107"/>
      <c r="C4" s="107"/>
      <c r="D4" s="107"/>
      <c r="E4" s="107"/>
      <c r="F4" s="107"/>
      <c r="G4" s="107"/>
      <c r="H4" s="107"/>
      <c r="I4" s="161"/>
      <c r="R4" s="106" t="s">
        <v>339</v>
      </c>
    </row>
    <row r="5" spans="1:18" ht="15" customHeight="1" x14ac:dyDescent="0.25">
      <c r="A5" s="318"/>
      <c r="B5" s="342" t="s">
        <v>304</v>
      </c>
      <c r="C5" s="342"/>
      <c r="D5" s="342"/>
      <c r="E5" s="342"/>
      <c r="F5" s="342"/>
      <c r="G5" s="342"/>
      <c r="H5" s="342"/>
      <c r="I5" s="342"/>
      <c r="J5" s="318"/>
      <c r="K5" s="342" t="s">
        <v>378</v>
      </c>
      <c r="L5" s="342"/>
      <c r="M5" s="342"/>
      <c r="N5" s="342"/>
      <c r="O5" s="342"/>
      <c r="P5" s="342"/>
      <c r="Q5" s="342"/>
      <c r="R5" s="342"/>
    </row>
    <row r="6" spans="1:18" ht="39.950000000000003" customHeight="1" x14ac:dyDescent="0.2">
      <c r="A6" s="326" t="s">
        <v>65</v>
      </c>
      <c r="B6" s="343" t="s">
        <v>131</v>
      </c>
      <c r="C6" s="343"/>
      <c r="D6" s="343" t="s">
        <v>350</v>
      </c>
      <c r="E6" s="343"/>
      <c r="F6" s="343" t="s">
        <v>140</v>
      </c>
      <c r="G6" s="343"/>
      <c r="H6" s="344" t="s">
        <v>303</v>
      </c>
      <c r="I6" s="344" t="s">
        <v>302</v>
      </c>
      <c r="J6" s="326" t="s">
        <v>65</v>
      </c>
      <c r="K6" s="343" t="s">
        <v>131</v>
      </c>
      <c r="L6" s="343"/>
      <c r="M6" s="343" t="s">
        <v>350</v>
      </c>
      <c r="N6" s="343"/>
      <c r="O6" s="343" t="s">
        <v>140</v>
      </c>
      <c r="P6" s="343"/>
      <c r="Q6" s="344" t="s">
        <v>303</v>
      </c>
      <c r="R6" s="344" t="s">
        <v>302</v>
      </c>
    </row>
    <row r="7" spans="1:18" ht="39.950000000000003" customHeight="1" x14ac:dyDescent="0.2">
      <c r="A7" s="320"/>
      <c r="B7" s="321" t="s">
        <v>3</v>
      </c>
      <c r="C7" s="321" t="s">
        <v>138</v>
      </c>
      <c r="D7" s="122" t="s">
        <v>3</v>
      </c>
      <c r="E7" s="122" t="s">
        <v>139</v>
      </c>
      <c r="F7" s="321" t="s">
        <v>3</v>
      </c>
      <c r="G7" s="321" t="s">
        <v>139</v>
      </c>
      <c r="H7" s="345"/>
      <c r="I7" s="345"/>
      <c r="J7" s="320"/>
      <c r="K7" s="321" t="s">
        <v>3</v>
      </c>
      <c r="L7" s="321" t="s">
        <v>138</v>
      </c>
      <c r="M7" s="122" t="s">
        <v>3</v>
      </c>
      <c r="N7" s="122" t="s">
        <v>139</v>
      </c>
      <c r="O7" s="321" t="s">
        <v>3</v>
      </c>
      <c r="P7" s="321" t="s">
        <v>139</v>
      </c>
      <c r="Q7" s="345"/>
      <c r="R7" s="345"/>
    </row>
    <row r="8" spans="1:18" ht="20.100000000000001" customHeight="1" x14ac:dyDescent="0.2">
      <c r="A8" s="320">
        <v>1</v>
      </c>
      <c r="B8" s="122">
        <v>2</v>
      </c>
      <c r="C8" s="122">
        <v>3</v>
      </c>
      <c r="D8" s="122">
        <v>4</v>
      </c>
      <c r="E8" s="122" t="s">
        <v>216</v>
      </c>
      <c r="F8" s="122">
        <v>6</v>
      </c>
      <c r="G8" s="122" t="s">
        <v>217</v>
      </c>
      <c r="H8" s="292">
        <v>8</v>
      </c>
      <c r="I8" s="292" t="s">
        <v>218</v>
      </c>
      <c r="J8" s="320">
        <v>10</v>
      </c>
      <c r="K8" s="122">
        <v>11</v>
      </c>
      <c r="L8" s="122">
        <v>12</v>
      </c>
      <c r="M8" s="122">
        <v>13</v>
      </c>
      <c r="N8" s="122" t="s">
        <v>407</v>
      </c>
      <c r="O8" s="122">
        <v>15</v>
      </c>
      <c r="P8" s="122" t="s">
        <v>408</v>
      </c>
      <c r="Q8" s="327">
        <v>17</v>
      </c>
      <c r="R8" s="327" t="s">
        <v>409</v>
      </c>
    </row>
    <row r="9" spans="1:18" s="16" customFormat="1" ht="15" customHeight="1" x14ac:dyDescent="0.2">
      <c r="A9" s="121"/>
      <c r="B9" s="181"/>
      <c r="C9" s="181"/>
      <c r="D9" s="181"/>
      <c r="E9" s="181"/>
      <c r="F9" s="181"/>
      <c r="G9" s="181"/>
      <c r="H9" s="181"/>
      <c r="I9" s="193"/>
      <c r="J9" s="121"/>
      <c r="K9" s="181"/>
      <c r="L9" s="181"/>
      <c r="M9" s="181"/>
      <c r="N9" s="181"/>
      <c r="O9" s="181"/>
      <c r="P9" s="181"/>
      <c r="Q9" s="181"/>
      <c r="R9" s="193"/>
    </row>
    <row r="10" spans="1:18" s="43" customFormat="1" ht="38.25" x14ac:dyDescent="0.2">
      <c r="A10" s="313" t="s">
        <v>67</v>
      </c>
      <c r="B10" s="67">
        <v>198064</v>
      </c>
      <c r="C10" s="182">
        <v>7.3030644154440133E-2</v>
      </c>
      <c r="D10" s="67">
        <v>290548</v>
      </c>
      <c r="E10" s="68">
        <v>1.4669399789966879</v>
      </c>
      <c r="F10" s="67">
        <v>1991619</v>
      </c>
      <c r="G10" s="67">
        <v>10.055431577671863</v>
      </c>
      <c r="H10" s="174">
        <v>112401677.06999999</v>
      </c>
      <c r="I10" s="180">
        <v>56.43733920493829</v>
      </c>
      <c r="J10" s="313" t="s">
        <v>67</v>
      </c>
      <c r="K10" s="333">
        <v>286574</v>
      </c>
      <c r="L10" s="182">
        <v>9.8363266602023394E-2</v>
      </c>
      <c r="M10" s="67">
        <v>498421</v>
      </c>
      <c r="N10" s="68">
        <v>1.7392401264594834</v>
      </c>
      <c r="O10" s="67">
        <v>3730379</v>
      </c>
      <c r="P10" s="67">
        <v>13.017157871963262</v>
      </c>
      <c r="Q10" s="67">
        <v>214043990.06</v>
      </c>
      <c r="R10" s="319">
        <v>57.378617577463309</v>
      </c>
    </row>
    <row r="11" spans="1:18" s="43" customFormat="1" ht="30" customHeight="1" x14ac:dyDescent="0.2">
      <c r="A11" s="313" t="s">
        <v>68</v>
      </c>
      <c r="B11" s="67">
        <v>17224</v>
      </c>
      <c r="C11" s="182">
        <v>6.3508755499034498E-3</v>
      </c>
      <c r="D11" s="67">
        <v>28253</v>
      </c>
      <c r="E11" s="68">
        <v>1.6403274500696703</v>
      </c>
      <c r="F11" s="67">
        <v>326621</v>
      </c>
      <c r="G11" s="67">
        <v>18.963132837900602</v>
      </c>
      <c r="H11" s="174">
        <v>17846172.059999999</v>
      </c>
      <c r="I11" s="180">
        <v>54.638777237226016</v>
      </c>
      <c r="J11" s="313" t="s">
        <v>68</v>
      </c>
      <c r="K11" s="333">
        <v>31430</v>
      </c>
      <c r="L11" s="182">
        <v>1.0787990080403648E-2</v>
      </c>
      <c r="M11" s="67">
        <v>54794</v>
      </c>
      <c r="N11" s="68">
        <v>1.7433662106267898</v>
      </c>
      <c r="O11" s="67">
        <v>660001</v>
      </c>
      <c r="P11" s="67">
        <v>20.999077314667517</v>
      </c>
      <c r="Q11" s="67">
        <v>37077202.310000002</v>
      </c>
      <c r="R11" s="319">
        <v>56.177494140160398</v>
      </c>
    </row>
    <row r="12" spans="1:18" s="43" customFormat="1" ht="30" customHeight="1" x14ac:dyDescent="0.2">
      <c r="A12" s="313" t="s">
        <v>69</v>
      </c>
      <c r="B12" s="67">
        <v>11058</v>
      </c>
      <c r="C12" s="182">
        <v>4.0773328977492078E-3</v>
      </c>
      <c r="D12" s="67">
        <v>13905</v>
      </c>
      <c r="E12" s="68">
        <v>1.2574606619641888</v>
      </c>
      <c r="F12" s="67">
        <v>41729</v>
      </c>
      <c r="G12" s="67">
        <v>3.7736480376198229</v>
      </c>
      <c r="H12" s="174">
        <v>2850946.23</v>
      </c>
      <c r="I12" s="180">
        <v>68.320502048934799</v>
      </c>
      <c r="J12" s="313" t="s">
        <v>69</v>
      </c>
      <c r="K12" s="333">
        <v>16274</v>
      </c>
      <c r="L12" s="182">
        <v>5.5858654332958634E-3</v>
      </c>
      <c r="M12" s="67">
        <v>22677</v>
      </c>
      <c r="N12" s="68">
        <v>1.3934496743271476</v>
      </c>
      <c r="O12" s="67">
        <v>69078</v>
      </c>
      <c r="P12" s="67">
        <v>4.2446847732579576</v>
      </c>
      <c r="Q12" s="67">
        <v>4809310.08</v>
      </c>
      <c r="R12" s="319">
        <v>69.621443585512026</v>
      </c>
    </row>
    <row r="13" spans="1:18" s="43" customFormat="1" ht="38.25" x14ac:dyDescent="0.2">
      <c r="A13" s="313" t="s">
        <v>70</v>
      </c>
      <c r="B13" s="67">
        <v>2</v>
      </c>
      <c r="C13" s="183">
        <v>7.3744490825632253E-7</v>
      </c>
      <c r="D13" s="67">
        <v>2</v>
      </c>
      <c r="E13" s="68">
        <v>1</v>
      </c>
      <c r="F13" s="67">
        <v>14</v>
      </c>
      <c r="G13" s="67">
        <v>7</v>
      </c>
      <c r="H13" s="174">
        <v>1279.01</v>
      </c>
      <c r="I13" s="180">
        <v>91.357857142857142</v>
      </c>
      <c r="J13" s="313" t="s">
        <v>70</v>
      </c>
      <c r="K13" s="333">
        <v>55</v>
      </c>
      <c r="L13" s="414">
        <v>1.8878124544136198E-5</v>
      </c>
      <c r="M13" s="67">
        <v>58</v>
      </c>
      <c r="N13" s="68">
        <v>1.0545454545454545</v>
      </c>
      <c r="O13" s="67">
        <v>397</v>
      </c>
      <c r="P13" s="67">
        <v>7.2181818181818178</v>
      </c>
      <c r="Q13" s="67">
        <v>30370.85</v>
      </c>
      <c r="R13" s="319">
        <v>76.50088161209068</v>
      </c>
    </row>
    <row r="14" spans="1:18" s="43" customFormat="1" ht="30" customHeight="1" x14ac:dyDescent="0.2">
      <c r="A14" s="313" t="s">
        <v>71</v>
      </c>
      <c r="B14" s="67">
        <v>1076</v>
      </c>
      <c r="C14" s="184">
        <v>3.9674536064190154E-4</v>
      </c>
      <c r="D14" s="67">
        <v>2319</v>
      </c>
      <c r="E14" s="68">
        <v>2.1552044609665426</v>
      </c>
      <c r="F14" s="67">
        <v>31986</v>
      </c>
      <c r="G14" s="67">
        <v>29.726765799256505</v>
      </c>
      <c r="H14" s="174">
        <v>2151479.7799999998</v>
      </c>
      <c r="I14" s="180">
        <v>67.26317076220846</v>
      </c>
      <c r="J14" s="313" t="s">
        <v>71</v>
      </c>
      <c r="K14" s="333">
        <v>1668</v>
      </c>
      <c r="L14" s="184">
        <v>5.7252203162943952E-4</v>
      </c>
      <c r="M14" s="67">
        <v>4171</v>
      </c>
      <c r="N14" s="68">
        <v>2.5005995203836933</v>
      </c>
      <c r="O14" s="67">
        <v>61304</v>
      </c>
      <c r="P14" s="67">
        <v>36.752997601918466</v>
      </c>
      <c r="Q14" s="67">
        <v>4210604.21</v>
      </c>
      <c r="R14" s="319">
        <v>68.684004469528901</v>
      </c>
    </row>
    <row r="15" spans="1:18" s="43" customFormat="1" ht="30" customHeight="1" x14ac:dyDescent="0.2">
      <c r="A15" s="313" t="s">
        <v>126</v>
      </c>
      <c r="B15" s="67"/>
      <c r="C15" s="185"/>
      <c r="D15" s="67"/>
      <c r="E15" s="68"/>
      <c r="F15" s="67"/>
      <c r="G15" s="67"/>
      <c r="H15" s="174"/>
      <c r="I15" s="180"/>
      <c r="J15" s="313" t="s">
        <v>126</v>
      </c>
      <c r="K15" s="333"/>
      <c r="L15" s="185"/>
      <c r="M15" s="67"/>
      <c r="N15" s="68"/>
      <c r="O15" s="67"/>
      <c r="P15" s="67"/>
      <c r="Q15" s="67"/>
      <c r="R15" s="319"/>
    </row>
    <row r="16" spans="1:18" s="43" customFormat="1" ht="30" customHeight="1" x14ac:dyDescent="0.2">
      <c r="A16" s="313" t="s">
        <v>125</v>
      </c>
      <c r="B16" s="67">
        <v>3</v>
      </c>
      <c r="C16" s="183">
        <v>1.1061673623844838E-6</v>
      </c>
      <c r="D16" s="67">
        <v>3</v>
      </c>
      <c r="E16" s="68">
        <v>1</v>
      </c>
      <c r="F16" s="67">
        <v>108</v>
      </c>
      <c r="G16" s="67">
        <v>36</v>
      </c>
      <c r="H16" s="174">
        <v>3833.24</v>
      </c>
      <c r="I16" s="180">
        <v>35.492962962962963</v>
      </c>
      <c r="J16" s="313" t="s">
        <v>125</v>
      </c>
      <c r="K16" s="333">
        <v>5</v>
      </c>
      <c r="L16" s="183">
        <v>1.7161931403760179E-6</v>
      </c>
      <c r="M16" s="67">
        <v>5</v>
      </c>
      <c r="N16" s="68">
        <v>1</v>
      </c>
      <c r="O16" s="67">
        <v>216</v>
      </c>
      <c r="P16" s="67">
        <v>43.2</v>
      </c>
      <c r="Q16" s="67">
        <v>6917.56</v>
      </c>
      <c r="R16" s="319">
        <v>32.025740740740744</v>
      </c>
    </row>
    <row r="17" spans="1:18" ht="20.100000000000001" customHeight="1" x14ac:dyDescent="0.2">
      <c r="A17" s="313" t="s">
        <v>72</v>
      </c>
      <c r="B17" s="67"/>
      <c r="C17" s="184"/>
      <c r="D17" s="67"/>
      <c r="E17" s="68"/>
      <c r="F17" s="67"/>
      <c r="G17" s="187"/>
      <c r="H17" s="174"/>
      <c r="I17" s="180"/>
      <c r="J17" s="313" t="s">
        <v>72</v>
      </c>
      <c r="K17" s="333"/>
      <c r="L17" s="184"/>
      <c r="M17" s="67"/>
      <c r="N17" s="68"/>
      <c r="O17" s="67"/>
      <c r="P17" s="187"/>
      <c r="Q17" s="67"/>
      <c r="R17" s="319"/>
    </row>
    <row r="18" spans="1:18" ht="15" customHeight="1" x14ac:dyDescent="0.2">
      <c r="A18" s="313" t="s">
        <v>73</v>
      </c>
      <c r="B18" s="67">
        <v>5866</v>
      </c>
      <c r="C18" s="182">
        <v>2.1629259159157942E-3</v>
      </c>
      <c r="D18" s="67"/>
      <c r="E18" s="68"/>
      <c r="F18" s="67">
        <v>63314</v>
      </c>
      <c r="G18" s="67">
        <v>10.793385612001364</v>
      </c>
      <c r="H18" s="174">
        <v>4672310.55</v>
      </c>
      <c r="I18" s="180">
        <v>73.795851628391816</v>
      </c>
      <c r="J18" s="313" t="s">
        <v>73</v>
      </c>
      <c r="K18" s="333">
        <v>10846</v>
      </c>
      <c r="L18" s="182">
        <v>3.7227661601036579E-3</v>
      </c>
      <c r="M18" s="67"/>
      <c r="N18" s="68"/>
      <c r="O18" s="67">
        <v>123199</v>
      </c>
      <c r="P18" s="67">
        <v>11.358934169278998</v>
      </c>
      <c r="Q18" s="67">
        <v>9296548.6600000001</v>
      </c>
      <c r="R18" s="319">
        <v>75.45961136048183</v>
      </c>
    </row>
    <row r="19" spans="1:18" ht="15" customHeight="1" x14ac:dyDescent="0.2">
      <c r="A19" s="314" t="s">
        <v>74</v>
      </c>
      <c r="B19" s="69">
        <v>16</v>
      </c>
      <c r="C19" s="189">
        <v>5.8995592660505802E-6</v>
      </c>
      <c r="D19" s="69"/>
      <c r="E19" s="68"/>
      <c r="F19" s="69">
        <v>583</v>
      </c>
      <c r="G19" s="69">
        <v>36.4375</v>
      </c>
      <c r="H19" s="175">
        <v>38811.32</v>
      </c>
      <c r="I19" s="194">
        <v>66.571732418524874</v>
      </c>
      <c r="J19" s="314" t="s">
        <v>74</v>
      </c>
      <c r="K19" s="334">
        <v>24</v>
      </c>
      <c r="L19" s="188">
        <v>8.2377270738048856E-6</v>
      </c>
      <c r="M19" s="69"/>
      <c r="N19" s="68"/>
      <c r="O19" s="69">
        <v>1257</v>
      </c>
      <c r="P19" s="69">
        <v>52.375</v>
      </c>
      <c r="Q19" s="69">
        <v>89648.37</v>
      </c>
      <c r="R19" s="413">
        <v>71.319307875894978</v>
      </c>
    </row>
    <row r="20" spans="1:18" ht="15" customHeight="1" x14ac:dyDescent="0.2">
      <c r="A20" s="314" t="s">
        <v>75</v>
      </c>
      <c r="B20" s="69">
        <v>5713</v>
      </c>
      <c r="C20" s="189">
        <v>2.1065113804341856E-3</v>
      </c>
      <c r="D20" s="69"/>
      <c r="E20" s="68"/>
      <c r="F20" s="69">
        <v>56896</v>
      </c>
      <c r="G20" s="69">
        <v>9.9590407841764392</v>
      </c>
      <c r="H20" s="175">
        <v>4143799.52</v>
      </c>
      <c r="I20" s="194">
        <v>72.831122047244094</v>
      </c>
      <c r="J20" s="314" t="s">
        <v>75</v>
      </c>
      <c r="K20" s="334">
        <v>10640</v>
      </c>
      <c r="L20" s="189">
        <v>3.6520590027201661E-3</v>
      </c>
      <c r="M20" s="69"/>
      <c r="N20" s="68"/>
      <c r="O20" s="69">
        <v>109300</v>
      </c>
      <c r="P20" s="69">
        <v>10.272556390977444</v>
      </c>
      <c r="Q20" s="69">
        <v>8225688.4900000002</v>
      </c>
      <c r="R20" s="413">
        <v>75.257900182982624</v>
      </c>
    </row>
    <row r="21" spans="1:18" ht="15" customHeight="1" x14ac:dyDescent="0.2">
      <c r="A21" s="314" t="s">
        <v>76</v>
      </c>
      <c r="B21" s="69">
        <v>136</v>
      </c>
      <c r="C21" s="190">
        <v>5.0146253761429937E-5</v>
      </c>
      <c r="D21" s="69"/>
      <c r="E21" s="68"/>
      <c r="F21" s="69">
        <v>5772</v>
      </c>
      <c r="G21" s="69">
        <v>42.441176470588232</v>
      </c>
      <c r="H21" s="175">
        <v>488057.18</v>
      </c>
      <c r="I21" s="194">
        <v>84.555990990990992</v>
      </c>
      <c r="J21" s="314" t="s">
        <v>76</v>
      </c>
      <c r="K21" s="334">
        <v>179</v>
      </c>
      <c r="L21" s="190">
        <v>6.1439714425461436E-5</v>
      </c>
      <c r="M21" s="69"/>
      <c r="N21" s="68"/>
      <c r="O21" s="69">
        <v>12470</v>
      </c>
      <c r="P21" s="69">
        <v>69.664804469273747</v>
      </c>
      <c r="Q21" s="69">
        <v>976670.79</v>
      </c>
      <c r="R21" s="413">
        <v>78.321635124298325</v>
      </c>
    </row>
    <row r="22" spans="1:18" ht="30" customHeight="1" x14ac:dyDescent="0.2">
      <c r="A22" s="314" t="s">
        <v>77</v>
      </c>
      <c r="B22" s="69">
        <v>1</v>
      </c>
      <c r="C22" s="190">
        <v>3.6872245412816126E-7</v>
      </c>
      <c r="D22" s="69"/>
      <c r="E22" s="68"/>
      <c r="F22" s="69">
        <v>63</v>
      </c>
      <c r="G22" s="69">
        <v>63</v>
      </c>
      <c r="H22" s="175">
        <v>1642.53</v>
      </c>
      <c r="I22" s="194">
        <v>26.071904761904761</v>
      </c>
      <c r="J22" s="314" t="s">
        <v>77</v>
      </c>
      <c r="K22" s="334">
        <v>3</v>
      </c>
      <c r="L22" s="416">
        <v>1.0297158842256107E-6</v>
      </c>
      <c r="M22" s="69"/>
      <c r="N22" s="68"/>
      <c r="O22" s="69">
        <v>172</v>
      </c>
      <c r="P22" s="69">
        <v>57.333333333333336</v>
      </c>
      <c r="Q22" s="69">
        <v>4541.01</v>
      </c>
      <c r="R22" s="413">
        <v>26.401220930232558</v>
      </c>
    </row>
    <row r="23" spans="1:18" s="43" customFormat="1" ht="15" customHeight="1" x14ac:dyDescent="0.2">
      <c r="A23" s="315" t="s">
        <v>295</v>
      </c>
      <c r="B23" s="67">
        <v>490</v>
      </c>
      <c r="C23" s="182">
        <v>1.8067400252279903E-4</v>
      </c>
      <c r="D23" s="67"/>
      <c r="E23" s="68"/>
      <c r="F23" s="67">
        <v>23458</v>
      </c>
      <c r="G23" s="67">
        <v>47.873469387755101</v>
      </c>
      <c r="H23" s="174">
        <v>845357.77</v>
      </c>
      <c r="I23" s="180">
        <v>36.037077755989429</v>
      </c>
      <c r="J23" s="315" t="s">
        <v>295</v>
      </c>
      <c r="K23" s="333">
        <v>605</v>
      </c>
      <c r="L23" s="184">
        <v>2.0765936998549817E-4</v>
      </c>
      <c r="M23" s="67"/>
      <c r="N23" s="68"/>
      <c r="O23" s="67">
        <v>46236</v>
      </c>
      <c r="P23" s="67">
        <v>76.42314049586777</v>
      </c>
      <c r="Q23" s="67">
        <v>1691329.42</v>
      </c>
      <c r="R23" s="319">
        <v>36.580357729907426</v>
      </c>
    </row>
    <row r="24" spans="1:18" s="43" customFormat="1" ht="15" customHeight="1" x14ac:dyDescent="0.2">
      <c r="A24" s="316" t="s">
        <v>129</v>
      </c>
      <c r="B24" s="69">
        <v>471</v>
      </c>
      <c r="C24" s="189">
        <v>1.7366827589436397E-4</v>
      </c>
      <c r="D24" s="69"/>
      <c r="E24" s="68"/>
      <c r="F24" s="69">
        <v>22442</v>
      </c>
      <c r="G24" s="69">
        <v>47.647558386411887</v>
      </c>
      <c r="H24" s="175">
        <v>826553.61</v>
      </c>
      <c r="I24" s="194">
        <v>36.830657249799479</v>
      </c>
      <c r="J24" s="316" t="s">
        <v>129</v>
      </c>
      <c r="K24" s="334">
        <v>579</v>
      </c>
      <c r="L24" s="190">
        <v>1.9873516565554287E-4</v>
      </c>
      <c r="M24" s="69"/>
      <c r="N24" s="68"/>
      <c r="O24" s="69">
        <v>44443</v>
      </c>
      <c r="P24" s="69">
        <v>76.758203799654581</v>
      </c>
      <c r="Q24" s="69">
        <v>1657954.48</v>
      </c>
      <c r="R24" s="413">
        <v>37.305188218617104</v>
      </c>
    </row>
    <row r="25" spans="1:18" s="43" customFormat="1" ht="30" customHeight="1" x14ac:dyDescent="0.2">
      <c r="A25" s="314" t="s">
        <v>130</v>
      </c>
      <c r="B25" s="69">
        <v>19</v>
      </c>
      <c r="C25" s="189">
        <v>7.0057266284350642E-6</v>
      </c>
      <c r="D25" s="69"/>
      <c r="E25" s="68"/>
      <c r="F25" s="69">
        <v>1016</v>
      </c>
      <c r="G25" s="69">
        <v>53.473684210526315</v>
      </c>
      <c r="H25" s="175">
        <v>18804.16</v>
      </c>
      <c r="I25" s="194">
        <v>18.508031496062991</v>
      </c>
      <c r="J25" s="314" t="s">
        <v>130</v>
      </c>
      <c r="K25" s="334">
        <v>26</v>
      </c>
      <c r="L25" s="188">
        <v>8.9242043299552939E-6</v>
      </c>
      <c r="M25" s="69"/>
      <c r="N25" s="68"/>
      <c r="O25" s="69">
        <v>1793</v>
      </c>
      <c r="P25" s="69">
        <v>68.961538461538467</v>
      </c>
      <c r="Q25" s="69">
        <v>33374.94</v>
      </c>
      <c r="R25" s="413">
        <v>18.614021193530398</v>
      </c>
    </row>
    <row r="26" spans="1:18" s="43" customFormat="1" ht="15" customHeight="1" x14ac:dyDescent="0.2">
      <c r="A26" s="313" t="s">
        <v>122</v>
      </c>
      <c r="B26" s="67">
        <v>1</v>
      </c>
      <c r="C26" s="184">
        <v>3.6872245412816126E-7</v>
      </c>
      <c r="D26" s="67"/>
      <c r="E26" s="68"/>
      <c r="F26" s="67">
        <v>57</v>
      </c>
      <c r="G26" s="67">
        <v>57</v>
      </c>
      <c r="H26" s="174">
        <v>8153.91</v>
      </c>
      <c r="I26" s="180">
        <v>143.05105263157895</v>
      </c>
      <c r="J26" s="313" t="s">
        <v>122</v>
      </c>
      <c r="K26" s="333">
        <v>3</v>
      </c>
      <c r="L26" s="183">
        <v>1.0297158842256107E-6</v>
      </c>
      <c r="M26" s="67"/>
      <c r="N26" s="68"/>
      <c r="O26" s="67">
        <v>208</v>
      </c>
      <c r="P26" s="67">
        <v>69.333333333333329</v>
      </c>
      <c r="Q26" s="67">
        <v>15109</v>
      </c>
      <c r="R26" s="319">
        <v>72.63942307692308</v>
      </c>
    </row>
    <row r="27" spans="1:18" s="43" customFormat="1" ht="15" customHeight="1" x14ac:dyDescent="0.2">
      <c r="A27" s="314" t="s">
        <v>124</v>
      </c>
      <c r="B27" s="69">
        <v>1</v>
      </c>
      <c r="C27" s="190">
        <v>3.6872245412816126E-7</v>
      </c>
      <c r="D27" s="69"/>
      <c r="E27" s="68"/>
      <c r="F27" s="69">
        <v>57</v>
      </c>
      <c r="G27" s="69">
        <v>57</v>
      </c>
      <c r="H27" s="175">
        <v>8153.91</v>
      </c>
      <c r="I27" s="194">
        <v>143.05105263157895</v>
      </c>
      <c r="J27" s="314" t="s">
        <v>124</v>
      </c>
      <c r="K27" s="334">
        <v>3</v>
      </c>
      <c r="L27" s="416">
        <v>1.0297158842256107E-6</v>
      </c>
      <c r="M27" s="69"/>
      <c r="N27" s="68"/>
      <c r="O27" s="69">
        <v>208</v>
      </c>
      <c r="P27" s="69">
        <v>69.333333333333329</v>
      </c>
      <c r="Q27" s="69">
        <v>15109</v>
      </c>
      <c r="R27" s="413">
        <v>72.63942307692308</v>
      </c>
    </row>
    <row r="28" spans="1:18" s="43" customFormat="1" ht="30" customHeight="1" x14ac:dyDescent="0.2">
      <c r="A28" s="314" t="s">
        <v>123</v>
      </c>
      <c r="B28" s="69"/>
      <c r="C28" s="188"/>
      <c r="D28" s="69"/>
      <c r="E28" s="68"/>
      <c r="F28" s="69"/>
      <c r="G28" s="69"/>
      <c r="H28" s="175"/>
      <c r="I28" s="194"/>
      <c r="J28" s="314" t="s">
        <v>123</v>
      </c>
      <c r="K28" s="334"/>
      <c r="L28" s="416"/>
      <c r="M28" s="69"/>
      <c r="N28" s="68"/>
      <c r="O28" s="69"/>
      <c r="P28" s="69"/>
      <c r="Q28" s="69"/>
      <c r="R28" s="413"/>
    </row>
    <row r="29" spans="1:18" ht="30" customHeight="1" x14ac:dyDescent="0.2">
      <c r="A29" s="313" t="s">
        <v>294</v>
      </c>
      <c r="B29" s="67">
        <v>878</v>
      </c>
      <c r="C29" s="191">
        <v>3.2373831472452558E-4</v>
      </c>
      <c r="D29" s="69"/>
      <c r="E29" s="68"/>
      <c r="F29" s="67">
        <v>20448</v>
      </c>
      <c r="G29" s="67">
        <v>23.289293849658314</v>
      </c>
      <c r="H29" s="174">
        <v>780479.87</v>
      </c>
      <c r="I29" s="180">
        <v>38.169007726917059</v>
      </c>
      <c r="J29" s="313" t="s">
        <v>294</v>
      </c>
      <c r="K29" s="333">
        <v>1488</v>
      </c>
      <c r="L29" s="191">
        <v>5.1073907857590291E-4</v>
      </c>
      <c r="M29" s="69"/>
      <c r="N29" s="68"/>
      <c r="O29" s="67">
        <v>37658</v>
      </c>
      <c r="P29" s="67">
        <v>25.307795698924732</v>
      </c>
      <c r="Q29" s="67">
        <v>1483617.67</v>
      </c>
      <c r="R29" s="319">
        <v>39.397144564236015</v>
      </c>
    </row>
    <row r="30" spans="1:18" s="43" customFormat="1" ht="15" customHeight="1" x14ac:dyDescent="0.2">
      <c r="A30" s="317" t="s">
        <v>281</v>
      </c>
      <c r="B30" s="124">
        <v>878</v>
      </c>
      <c r="C30" s="192">
        <v>3.2373831472452558E-4</v>
      </c>
      <c r="D30" s="124"/>
      <c r="E30" s="125"/>
      <c r="F30" s="124">
        <v>20448</v>
      </c>
      <c r="G30" s="124">
        <v>23.289293849658314</v>
      </c>
      <c r="H30" s="176">
        <v>780479.87</v>
      </c>
      <c r="I30" s="195">
        <v>38.169007726917059</v>
      </c>
      <c r="J30" s="317" t="s">
        <v>281</v>
      </c>
      <c r="K30" s="335">
        <v>1488</v>
      </c>
      <c r="L30" s="192">
        <v>5.1073907857590291E-4</v>
      </c>
      <c r="M30" s="124"/>
      <c r="N30" s="125"/>
      <c r="O30" s="124">
        <v>37658</v>
      </c>
      <c r="P30" s="124">
        <v>25.307795698924732</v>
      </c>
      <c r="Q30" s="124">
        <v>1483617.67</v>
      </c>
      <c r="R30" s="415">
        <v>39.397144564236015</v>
      </c>
    </row>
    <row r="31" spans="1:18" ht="9.9499999999999993" customHeight="1" x14ac:dyDescent="0.2">
      <c r="A31" s="210"/>
      <c r="B31" s="69"/>
      <c r="C31" s="190"/>
      <c r="D31" s="69"/>
      <c r="E31" s="68"/>
      <c r="F31" s="69"/>
      <c r="G31" s="69"/>
      <c r="H31" s="175"/>
      <c r="I31" s="194"/>
      <c r="J31" s="210"/>
      <c r="K31" s="69"/>
      <c r="L31" s="190"/>
      <c r="M31" s="69"/>
      <c r="N31" s="68"/>
      <c r="O31" s="69"/>
      <c r="P31" s="69"/>
      <c r="Q31" s="175"/>
      <c r="R31" s="194"/>
    </row>
    <row r="32" spans="1:18" s="5" customFormat="1" ht="38.25" customHeight="1" x14ac:dyDescent="0.2">
      <c r="A32" s="346" t="s">
        <v>330</v>
      </c>
      <c r="B32" s="347"/>
      <c r="C32" s="347"/>
      <c r="D32" s="347"/>
      <c r="E32" s="347"/>
      <c r="F32" s="347"/>
      <c r="G32" s="347"/>
      <c r="H32" s="347"/>
      <c r="I32" s="347"/>
      <c r="J32" s="346" t="s">
        <v>330</v>
      </c>
      <c r="K32" s="347"/>
      <c r="L32" s="347"/>
      <c r="M32" s="347"/>
      <c r="N32" s="347"/>
      <c r="O32" s="347"/>
      <c r="P32" s="347"/>
      <c r="Q32" s="347"/>
      <c r="R32" s="347"/>
    </row>
    <row r="33" spans="1:18" s="5" customFormat="1" ht="30" customHeight="1" x14ac:dyDescent="0.2">
      <c r="A33" s="348" t="s">
        <v>436</v>
      </c>
      <c r="B33" s="349"/>
      <c r="C33" s="349"/>
      <c r="D33" s="349"/>
      <c r="E33" s="349"/>
      <c r="F33" s="349"/>
      <c r="G33" s="349"/>
      <c r="H33" s="349"/>
      <c r="I33" s="349"/>
      <c r="J33" s="348" t="s">
        <v>436</v>
      </c>
      <c r="K33" s="349"/>
      <c r="L33" s="349"/>
      <c r="M33" s="349"/>
      <c r="N33" s="349"/>
      <c r="O33" s="349"/>
      <c r="P33" s="349"/>
      <c r="Q33" s="349"/>
      <c r="R33" s="349"/>
    </row>
    <row r="34" spans="1:18" s="10" customFormat="1" ht="30" customHeight="1" x14ac:dyDescent="0.2">
      <c r="A34" s="348" t="s">
        <v>354</v>
      </c>
      <c r="B34" s="349"/>
      <c r="C34" s="349"/>
      <c r="D34" s="349"/>
      <c r="E34" s="349"/>
      <c r="F34" s="349"/>
      <c r="G34" s="349"/>
      <c r="H34" s="349"/>
      <c r="I34" s="349"/>
      <c r="J34" s="348" t="s">
        <v>354</v>
      </c>
      <c r="K34" s="349"/>
      <c r="L34" s="349"/>
      <c r="M34" s="349"/>
      <c r="N34" s="349"/>
      <c r="O34" s="349"/>
      <c r="P34" s="349"/>
      <c r="Q34" s="349"/>
      <c r="R34" s="349"/>
    </row>
    <row r="35" spans="1:18" ht="30" customHeight="1" x14ac:dyDescent="0.2">
      <c r="A35" s="348" t="s">
        <v>347</v>
      </c>
      <c r="B35" s="349"/>
      <c r="C35" s="349"/>
      <c r="D35" s="349"/>
      <c r="E35" s="349"/>
      <c r="F35" s="349"/>
      <c r="G35" s="349"/>
      <c r="H35" s="349"/>
      <c r="I35" s="349"/>
      <c r="J35" s="348" t="s">
        <v>347</v>
      </c>
      <c r="K35" s="349"/>
      <c r="L35" s="349"/>
      <c r="M35" s="349"/>
      <c r="N35" s="349"/>
      <c r="O35" s="349"/>
      <c r="P35" s="349"/>
      <c r="Q35" s="349"/>
      <c r="R35" s="349"/>
    </row>
    <row r="36" spans="1:18" x14ac:dyDescent="0.2">
      <c r="B36" s="6"/>
      <c r="C36" s="6"/>
      <c r="D36" s="6"/>
      <c r="E36" s="6"/>
      <c r="F36" s="6"/>
      <c r="G36" s="6"/>
      <c r="H36" s="6"/>
      <c r="I36" s="6"/>
    </row>
    <row r="37" spans="1:18" x14ac:dyDescent="0.2">
      <c r="B37" s="6"/>
      <c r="C37" s="53"/>
      <c r="D37" s="6"/>
      <c r="E37" s="6"/>
      <c r="F37" s="6"/>
      <c r="G37" s="6"/>
      <c r="H37" s="6"/>
      <c r="I37" s="6"/>
    </row>
    <row r="38" spans="1:18" x14ac:dyDescent="0.2">
      <c r="B38" s="6"/>
      <c r="C38" s="6"/>
      <c r="D38" s="6"/>
      <c r="E38" s="6"/>
      <c r="F38" s="6"/>
      <c r="G38" s="6"/>
      <c r="H38" s="6"/>
      <c r="I38" s="6"/>
    </row>
  </sheetData>
  <mergeCells count="20">
    <mergeCell ref="J32:R32"/>
    <mergeCell ref="J33:R33"/>
    <mergeCell ref="J34:R34"/>
    <mergeCell ref="J35:R35"/>
    <mergeCell ref="K5:R5"/>
    <mergeCell ref="K6:L6"/>
    <mergeCell ref="M6:N6"/>
    <mergeCell ref="O6:P6"/>
    <mergeCell ref="Q6:Q7"/>
    <mergeCell ref="R6:R7"/>
    <mergeCell ref="B5:I5"/>
    <mergeCell ref="A35:I35"/>
    <mergeCell ref="D6:E6"/>
    <mergeCell ref="F6:G6"/>
    <mergeCell ref="A32:I32"/>
    <mergeCell ref="A33:I33"/>
    <mergeCell ref="H6:H7"/>
    <mergeCell ref="I6:I7"/>
    <mergeCell ref="A34:I34"/>
    <mergeCell ref="B6:C6"/>
  </mergeCells>
  <hyperlinks>
    <hyperlink ref="A1" location="Съдържание!Print_Area" display="към съдържанието" xr:uid="{00000000-0004-0000-0300-000000000000}"/>
  </hyperlinks>
  <printOptions horizontalCentered="1"/>
  <pageMargins left="0.39370078740157483" right="0.39370078740157483" top="0.59055118110236227" bottom="0.39370078740157483" header="0.31496062992125984" footer="0.31496062992125984"/>
  <pageSetup paperSize="9" scale="6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35"/>
  <sheetViews>
    <sheetView zoomScale="89" zoomScaleNormal="89" zoomScaleSheetLayoutView="77" workbookViewId="0">
      <selection activeCell="N18" sqref="N18"/>
    </sheetView>
  </sheetViews>
  <sheetFormatPr defaultRowHeight="12.75" x14ac:dyDescent="0.2"/>
  <cols>
    <col min="1" max="1" width="80.7109375" style="17" customWidth="1"/>
    <col min="2" max="2" width="14.7109375" style="18" customWidth="1"/>
    <col min="3" max="3" width="15.7109375" style="18" customWidth="1"/>
    <col min="4" max="4" width="14.7109375" style="18" customWidth="1"/>
    <col min="5" max="7" width="15.7109375" style="18" customWidth="1"/>
    <col min="8" max="8" width="18.7109375" style="18" customWidth="1"/>
    <col min="9" max="9" width="15.7109375" style="18" customWidth="1"/>
    <col min="10" max="10" width="80.7109375" customWidth="1"/>
    <col min="11" max="11" width="14.7109375" customWidth="1"/>
    <col min="12" max="12" width="15.7109375" customWidth="1"/>
    <col min="13" max="13" width="14.7109375" customWidth="1"/>
    <col min="14" max="16" width="15.7109375" customWidth="1"/>
    <col min="17" max="17" width="18.7109375" customWidth="1"/>
    <col min="18" max="18" width="15.7109375" customWidth="1"/>
  </cols>
  <sheetData>
    <row r="1" spans="1:18" s="155" customFormat="1" ht="15" customHeight="1" x14ac:dyDescent="0.2">
      <c r="A1" s="162" t="s">
        <v>64</v>
      </c>
      <c r="B1" s="157"/>
      <c r="C1" s="157"/>
      <c r="D1" s="157"/>
      <c r="E1" s="157"/>
      <c r="F1" s="157"/>
      <c r="G1" s="157"/>
      <c r="H1" s="157"/>
      <c r="I1" s="158"/>
    </row>
    <row r="2" spans="1:18" s="155" customFormat="1" ht="15" customHeight="1" x14ac:dyDescent="0.2">
      <c r="A2" s="284"/>
      <c r="B2" s="90"/>
      <c r="C2" s="90"/>
      <c r="D2" s="90"/>
      <c r="E2" s="90"/>
      <c r="F2" s="90"/>
      <c r="G2" s="90"/>
      <c r="H2" s="90"/>
      <c r="I2" s="285"/>
    </row>
    <row r="3" spans="1:18" s="70" customFormat="1" ht="15" customHeight="1" x14ac:dyDescent="0.2">
      <c r="A3" s="160" t="s">
        <v>380</v>
      </c>
      <c r="B3" s="107"/>
      <c r="C3" s="107"/>
      <c r="D3" s="107"/>
      <c r="E3" s="107"/>
      <c r="F3" s="107"/>
      <c r="G3" s="107"/>
      <c r="H3" s="107"/>
      <c r="I3" s="161"/>
      <c r="J3" s="160" t="s">
        <v>380</v>
      </c>
    </row>
    <row r="4" spans="1:18" s="70" customFormat="1" ht="15" customHeight="1" x14ac:dyDescent="0.2">
      <c r="A4" s="160"/>
      <c r="B4" s="107"/>
      <c r="C4" s="107"/>
      <c r="D4" s="107"/>
      <c r="E4" s="107"/>
      <c r="F4" s="107"/>
      <c r="G4" s="107"/>
      <c r="H4" s="107"/>
      <c r="I4" s="161"/>
      <c r="R4" s="106" t="s">
        <v>339</v>
      </c>
    </row>
    <row r="5" spans="1:18" s="5" customFormat="1" ht="15" customHeight="1" x14ac:dyDescent="0.25">
      <c r="A5" s="318"/>
      <c r="B5" s="342" t="s">
        <v>304</v>
      </c>
      <c r="C5" s="342"/>
      <c r="D5" s="342"/>
      <c r="E5" s="342"/>
      <c r="F5" s="342"/>
      <c r="G5" s="342"/>
      <c r="H5" s="342"/>
      <c r="I5" s="342"/>
      <c r="J5" s="318"/>
      <c r="K5" s="342" t="s">
        <v>378</v>
      </c>
      <c r="L5" s="342"/>
      <c r="M5" s="342"/>
      <c r="N5" s="342"/>
      <c r="O5" s="342"/>
      <c r="P5" s="342"/>
      <c r="Q5" s="342"/>
      <c r="R5" s="342"/>
    </row>
    <row r="6" spans="1:18" s="5" customFormat="1" ht="39.950000000000003" customHeight="1" x14ac:dyDescent="0.2">
      <c r="A6" s="326" t="s">
        <v>65</v>
      </c>
      <c r="B6" s="343" t="s">
        <v>355</v>
      </c>
      <c r="C6" s="343"/>
      <c r="D6" s="343" t="s">
        <v>350</v>
      </c>
      <c r="E6" s="343"/>
      <c r="F6" s="343" t="s">
        <v>356</v>
      </c>
      <c r="G6" s="343"/>
      <c r="H6" s="344" t="s">
        <v>301</v>
      </c>
      <c r="I6" s="344" t="s">
        <v>300</v>
      </c>
      <c r="J6" s="326" t="s">
        <v>65</v>
      </c>
      <c r="K6" s="343" t="s">
        <v>355</v>
      </c>
      <c r="L6" s="343"/>
      <c r="M6" s="343" t="s">
        <v>350</v>
      </c>
      <c r="N6" s="343"/>
      <c r="O6" s="343" t="s">
        <v>356</v>
      </c>
      <c r="P6" s="343"/>
      <c r="Q6" s="344" t="s">
        <v>301</v>
      </c>
      <c r="R6" s="344" t="s">
        <v>300</v>
      </c>
    </row>
    <row r="7" spans="1:18" s="5" customFormat="1" ht="39.950000000000003" customHeight="1" x14ac:dyDescent="0.2">
      <c r="A7" s="320"/>
      <c r="B7" s="321" t="s">
        <v>3</v>
      </c>
      <c r="C7" s="321" t="s">
        <v>138</v>
      </c>
      <c r="D7" s="122" t="s">
        <v>3</v>
      </c>
      <c r="E7" s="122" t="s">
        <v>139</v>
      </c>
      <c r="F7" s="321" t="s">
        <v>3</v>
      </c>
      <c r="G7" s="321" t="s">
        <v>139</v>
      </c>
      <c r="H7" s="345"/>
      <c r="I7" s="345"/>
      <c r="J7" s="320"/>
      <c r="K7" s="321" t="s">
        <v>3</v>
      </c>
      <c r="L7" s="321" t="s">
        <v>138</v>
      </c>
      <c r="M7" s="122" t="s">
        <v>3</v>
      </c>
      <c r="N7" s="122" t="s">
        <v>139</v>
      </c>
      <c r="O7" s="321" t="s">
        <v>3</v>
      </c>
      <c r="P7" s="321" t="s">
        <v>139</v>
      </c>
      <c r="Q7" s="345"/>
      <c r="R7" s="345"/>
    </row>
    <row r="8" spans="1:18" s="5" customFormat="1" ht="20.100000000000001" customHeight="1" x14ac:dyDescent="0.2">
      <c r="A8" s="320">
        <v>1</v>
      </c>
      <c r="B8" s="122">
        <v>2</v>
      </c>
      <c r="C8" s="122">
        <v>3</v>
      </c>
      <c r="D8" s="122">
        <v>4</v>
      </c>
      <c r="E8" s="122" t="s">
        <v>216</v>
      </c>
      <c r="F8" s="122">
        <v>6</v>
      </c>
      <c r="G8" s="122" t="s">
        <v>217</v>
      </c>
      <c r="H8" s="292">
        <v>8</v>
      </c>
      <c r="I8" s="292" t="s">
        <v>218</v>
      </c>
      <c r="J8" s="320">
        <v>10</v>
      </c>
      <c r="K8" s="122">
        <v>11</v>
      </c>
      <c r="L8" s="122">
        <v>12</v>
      </c>
      <c r="M8" s="122">
        <v>13</v>
      </c>
      <c r="N8" s="122" t="s">
        <v>407</v>
      </c>
      <c r="O8" s="122">
        <v>15</v>
      </c>
      <c r="P8" s="122" t="s">
        <v>408</v>
      </c>
      <c r="Q8" s="327">
        <v>17</v>
      </c>
      <c r="R8" s="327" t="s">
        <v>409</v>
      </c>
    </row>
    <row r="9" spans="1:18" s="5" customFormat="1" ht="15" customHeight="1" x14ac:dyDescent="0.2">
      <c r="A9" s="121"/>
      <c r="B9" s="312"/>
      <c r="C9" s="312"/>
      <c r="D9" s="312"/>
      <c r="E9" s="312"/>
      <c r="F9" s="312"/>
      <c r="G9" s="312"/>
      <c r="H9" s="312"/>
      <c r="I9" s="319"/>
      <c r="J9" s="121"/>
      <c r="K9" s="312"/>
      <c r="L9" s="312"/>
      <c r="M9" s="312"/>
      <c r="N9" s="312"/>
      <c r="O9" s="312"/>
      <c r="P9" s="312"/>
      <c r="Q9" s="312"/>
      <c r="R9" s="319"/>
    </row>
    <row r="10" spans="1:18" s="294" customFormat="1" ht="20.100000000000001" customHeight="1" x14ac:dyDescent="0.2">
      <c r="A10" s="313" t="s">
        <v>67</v>
      </c>
      <c r="B10" s="67">
        <v>257299</v>
      </c>
      <c r="C10" s="182">
        <v>9.4871918724721768E-2</v>
      </c>
      <c r="D10" s="67">
        <v>386705</v>
      </c>
      <c r="E10" s="68">
        <v>1.5029401591144933</v>
      </c>
      <c r="F10" s="67">
        <v>2507889</v>
      </c>
      <c r="G10" s="67">
        <v>9.746983081939689</v>
      </c>
      <c r="H10" s="174">
        <v>132583588.62</v>
      </c>
      <c r="I10" s="180">
        <v>52.866609574825681</v>
      </c>
      <c r="J10" s="313" t="s">
        <v>67</v>
      </c>
      <c r="K10" s="333">
        <v>367023</v>
      </c>
      <c r="L10" s="182">
        <v>0.12597647099204545</v>
      </c>
      <c r="M10" s="67">
        <v>659866</v>
      </c>
      <c r="N10" s="68">
        <v>1.797887325862412</v>
      </c>
      <c r="O10" s="67">
        <v>4701967</v>
      </c>
      <c r="P10" s="67">
        <v>12.811096307315891</v>
      </c>
      <c r="Q10" s="67">
        <v>251021568.33000001</v>
      </c>
      <c r="R10" s="417">
        <v>53.386501506709855</v>
      </c>
    </row>
    <row r="11" spans="1:18" s="294" customFormat="1" ht="30" customHeight="1" x14ac:dyDescent="0.2">
      <c r="A11" s="313" t="s">
        <v>68</v>
      </c>
      <c r="B11" s="67">
        <v>12725</v>
      </c>
      <c r="C11" s="182">
        <v>4.6919932287808521E-3</v>
      </c>
      <c r="D11" s="67">
        <v>21849</v>
      </c>
      <c r="E11" s="68">
        <v>1.7170137524557956</v>
      </c>
      <c r="F11" s="67">
        <v>259032</v>
      </c>
      <c r="G11" s="67">
        <v>20.356149312377209</v>
      </c>
      <c r="H11" s="174">
        <v>13518104.630000001</v>
      </c>
      <c r="I11" s="180">
        <v>52.187006354427254</v>
      </c>
      <c r="J11" s="313" t="s">
        <v>68</v>
      </c>
      <c r="K11" s="333">
        <v>22682</v>
      </c>
      <c r="L11" s="182">
        <v>7.7853385620017673E-3</v>
      </c>
      <c r="M11" s="67">
        <v>41256</v>
      </c>
      <c r="N11" s="68">
        <v>1.8188872233489111</v>
      </c>
      <c r="O11" s="67">
        <v>509357</v>
      </c>
      <c r="P11" s="67">
        <v>22.456441230932018</v>
      </c>
      <c r="Q11" s="67">
        <v>26989856.41</v>
      </c>
      <c r="R11" s="417">
        <v>52.988093635701482</v>
      </c>
    </row>
    <row r="12" spans="1:18" s="294" customFormat="1" ht="30" customHeight="1" x14ac:dyDescent="0.2">
      <c r="A12" s="313" t="s">
        <v>69</v>
      </c>
      <c r="B12" s="67">
        <v>64888</v>
      </c>
      <c r="C12" s="182">
        <v>2.392566260346813E-2</v>
      </c>
      <c r="D12" s="67">
        <v>97518</v>
      </c>
      <c r="E12" s="68">
        <v>1.5028664776229812</v>
      </c>
      <c r="F12" s="67">
        <v>288383</v>
      </c>
      <c r="G12" s="67">
        <v>4.444319442732092</v>
      </c>
      <c r="H12" s="174">
        <v>15213875.52</v>
      </c>
      <c r="I12" s="180">
        <v>52.755798781481573</v>
      </c>
      <c r="J12" s="313" t="s">
        <v>69</v>
      </c>
      <c r="K12" s="333">
        <v>88547</v>
      </c>
      <c r="L12" s="182">
        <v>3.0392750800175051E-2</v>
      </c>
      <c r="M12" s="67">
        <v>159284</v>
      </c>
      <c r="N12" s="68">
        <v>1.7988638801992163</v>
      </c>
      <c r="O12" s="67">
        <v>475483</v>
      </c>
      <c r="P12" s="67">
        <v>5.369837487436051</v>
      </c>
      <c r="Q12" s="67">
        <v>25303465.359999999</v>
      </c>
      <c r="R12" s="417">
        <v>53.216340773487168</v>
      </c>
    </row>
    <row r="13" spans="1:18" s="294" customFormat="1" ht="20.100000000000001" customHeight="1" x14ac:dyDescent="0.2">
      <c r="A13" s="313" t="s">
        <v>70</v>
      </c>
      <c r="B13" s="67">
        <v>5</v>
      </c>
      <c r="C13" s="183">
        <v>1.8436122706408065E-6</v>
      </c>
      <c r="D13" s="67">
        <v>5</v>
      </c>
      <c r="E13" s="68">
        <v>1</v>
      </c>
      <c r="F13" s="67">
        <v>24</v>
      </c>
      <c r="G13" s="67">
        <v>4.8</v>
      </c>
      <c r="H13" s="174">
        <v>1121</v>
      </c>
      <c r="I13" s="180">
        <v>46.708333333333336</v>
      </c>
      <c r="J13" s="313" t="s">
        <v>70</v>
      </c>
      <c r="K13" s="333">
        <v>73</v>
      </c>
      <c r="L13" s="414">
        <v>2.5056419849489863E-5</v>
      </c>
      <c r="M13" s="67">
        <v>77</v>
      </c>
      <c r="N13" s="68">
        <v>1.0547945205479452</v>
      </c>
      <c r="O13" s="67">
        <v>494</v>
      </c>
      <c r="P13" s="67">
        <v>6.7671232876712333</v>
      </c>
      <c r="Q13" s="67">
        <v>30795.02</v>
      </c>
      <c r="R13" s="417">
        <v>62.338097165991904</v>
      </c>
    </row>
    <row r="14" spans="1:18" s="294" customFormat="1" ht="30" customHeight="1" x14ac:dyDescent="0.2">
      <c r="A14" s="313" t="s">
        <v>71</v>
      </c>
      <c r="B14" s="67">
        <v>740</v>
      </c>
      <c r="C14" s="184">
        <v>2.7285461605483936E-4</v>
      </c>
      <c r="D14" s="67">
        <v>1532</v>
      </c>
      <c r="E14" s="68">
        <v>2.0702702702702704</v>
      </c>
      <c r="F14" s="67">
        <v>20671</v>
      </c>
      <c r="G14" s="67">
        <v>27.933783783783785</v>
      </c>
      <c r="H14" s="174">
        <v>1403998.98</v>
      </c>
      <c r="I14" s="180">
        <v>67.921192975666386</v>
      </c>
      <c r="J14" s="313" t="s">
        <v>71</v>
      </c>
      <c r="K14" s="333">
        <v>1114</v>
      </c>
      <c r="L14" s="184">
        <v>3.823678316757768E-4</v>
      </c>
      <c r="M14" s="67">
        <v>2607</v>
      </c>
      <c r="N14" s="68">
        <v>2.3402154398563733</v>
      </c>
      <c r="O14" s="67">
        <v>37729</v>
      </c>
      <c r="P14" s="67">
        <v>33.868043087971273</v>
      </c>
      <c r="Q14" s="67">
        <v>2560672.4</v>
      </c>
      <c r="R14" s="417">
        <v>67.870137029870918</v>
      </c>
    </row>
    <row r="15" spans="1:18" s="294" customFormat="1" ht="30" customHeight="1" x14ac:dyDescent="0.2">
      <c r="A15" s="313" t="s">
        <v>126</v>
      </c>
      <c r="B15" s="67"/>
      <c r="C15" s="185"/>
      <c r="D15" s="67"/>
      <c r="E15" s="68"/>
      <c r="F15" s="67"/>
      <c r="G15" s="67"/>
      <c r="H15" s="174"/>
      <c r="I15" s="180"/>
      <c r="J15" s="313" t="s">
        <v>126</v>
      </c>
      <c r="K15" s="333"/>
      <c r="L15" s="184"/>
      <c r="M15" s="67"/>
      <c r="N15" s="68"/>
      <c r="O15" s="67"/>
      <c r="P15" s="67"/>
      <c r="Q15" s="67"/>
      <c r="R15" s="417"/>
    </row>
    <row r="16" spans="1:18" s="294" customFormat="1" ht="30" customHeight="1" x14ac:dyDescent="0.2">
      <c r="A16" s="313" t="s">
        <v>125</v>
      </c>
      <c r="B16" s="67">
        <v>2</v>
      </c>
      <c r="C16" s="183">
        <v>7.3744490825632253E-7</v>
      </c>
      <c r="D16" s="67">
        <v>2</v>
      </c>
      <c r="E16" s="68">
        <v>1</v>
      </c>
      <c r="F16" s="67">
        <v>44</v>
      </c>
      <c r="G16" s="67">
        <v>22</v>
      </c>
      <c r="H16" s="174">
        <v>4311.6499999999996</v>
      </c>
      <c r="I16" s="180">
        <v>97.992045454545448</v>
      </c>
      <c r="J16" s="313" t="s">
        <v>125</v>
      </c>
      <c r="K16" s="333">
        <v>5</v>
      </c>
      <c r="L16" s="183">
        <v>1.7161931403760179E-6</v>
      </c>
      <c r="M16" s="67">
        <v>6</v>
      </c>
      <c r="N16" s="68">
        <v>1.2</v>
      </c>
      <c r="O16" s="67">
        <v>121</v>
      </c>
      <c r="P16" s="67">
        <v>24.2</v>
      </c>
      <c r="Q16" s="67">
        <v>7002.85</v>
      </c>
      <c r="R16" s="417">
        <v>57.874793388429758</v>
      </c>
    </row>
    <row r="17" spans="1:18" s="5" customFormat="1" ht="20.100000000000001" customHeight="1" x14ac:dyDescent="0.2">
      <c r="A17" s="313" t="s">
        <v>72</v>
      </c>
      <c r="B17" s="67"/>
      <c r="C17" s="184"/>
      <c r="D17" s="67"/>
      <c r="E17" s="68"/>
      <c r="F17" s="67"/>
      <c r="G17" s="187"/>
      <c r="H17" s="174"/>
      <c r="I17" s="180"/>
      <c r="J17" s="313" t="s">
        <v>72</v>
      </c>
      <c r="K17" s="333"/>
      <c r="L17" s="184"/>
      <c r="M17" s="67"/>
      <c r="N17" s="68"/>
      <c r="O17" s="67"/>
      <c r="P17" s="67"/>
      <c r="Q17" s="67"/>
      <c r="R17" s="417"/>
    </row>
    <row r="18" spans="1:18" s="294" customFormat="1" ht="15" customHeight="1" x14ac:dyDescent="0.2">
      <c r="A18" s="313" t="s">
        <v>73</v>
      </c>
      <c r="B18" s="67">
        <v>48261</v>
      </c>
      <c r="C18" s="182">
        <v>1.7794914358679192E-2</v>
      </c>
      <c r="D18" s="67"/>
      <c r="E18" s="68"/>
      <c r="F18" s="67">
        <v>3493207</v>
      </c>
      <c r="G18" s="67">
        <v>72.381571040798988</v>
      </c>
      <c r="H18" s="174">
        <v>158402256.5</v>
      </c>
      <c r="I18" s="180">
        <v>45.345797285989633</v>
      </c>
      <c r="J18" s="313" t="s">
        <v>73</v>
      </c>
      <c r="K18" s="333">
        <v>57391</v>
      </c>
      <c r="L18" s="184">
        <v>1.9698808103864009E-2</v>
      </c>
      <c r="M18" s="67"/>
      <c r="N18" s="68"/>
      <c r="O18" s="67">
        <v>7415188</v>
      </c>
      <c r="P18" s="67">
        <v>129.20471850987087</v>
      </c>
      <c r="Q18" s="67">
        <v>315693718.77999997</v>
      </c>
      <c r="R18" s="417">
        <v>42.573933227316687</v>
      </c>
    </row>
    <row r="19" spans="1:18" s="294" customFormat="1" ht="15" customHeight="1" x14ac:dyDescent="0.2">
      <c r="A19" s="314" t="s">
        <v>74</v>
      </c>
      <c r="B19" s="69">
        <v>47899</v>
      </c>
      <c r="C19" s="189">
        <v>1.7661436830284798E-2</v>
      </c>
      <c r="D19" s="69"/>
      <c r="E19" s="68"/>
      <c r="F19" s="69">
        <v>3469931</v>
      </c>
      <c r="G19" s="69">
        <v>72.442660598342343</v>
      </c>
      <c r="H19" s="175">
        <v>157724994.06999999</v>
      </c>
      <c r="I19" s="194">
        <v>45.454792637087017</v>
      </c>
      <c r="J19" s="314" t="s">
        <v>74</v>
      </c>
      <c r="K19" s="334">
        <v>56857</v>
      </c>
      <c r="L19" s="189">
        <v>1.951551867647185E-2</v>
      </c>
      <c r="M19" s="69"/>
      <c r="N19" s="336"/>
      <c r="O19" s="69">
        <v>7368855</v>
      </c>
      <c r="P19" s="69">
        <v>129.60330302337442</v>
      </c>
      <c r="Q19" s="69">
        <v>314356024.99000001</v>
      </c>
      <c r="R19" s="418">
        <v>42.660091016854047</v>
      </c>
    </row>
    <row r="20" spans="1:18" s="294" customFormat="1" ht="15" customHeight="1" x14ac:dyDescent="0.2">
      <c r="A20" s="314" t="s">
        <v>75</v>
      </c>
      <c r="B20" s="69"/>
      <c r="C20" s="189"/>
      <c r="D20" s="69"/>
      <c r="E20" s="68"/>
      <c r="F20" s="69"/>
      <c r="G20" s="69"/>
      <c r="H20" s="175"/>
      <c r="I20" s="194"/>
      <c r="J20" s="314" t="s">
        <v>75</v>
      </c>
      <c r="K20" s="334"/>
      <c r="L20" s="190"/>
      <c r="M20" s="69"/>
      <c r="N20" s="336"/>
      <c r="O20" s="69"/>
      <c r="P20" s="69"/>
      <c r="Q20" s="69"/>
      <c r="R20" s="418"/>
    </row>
    <row r="21" spans="1:18" s="294" customFormat="1" ht="15" customHeight="1" x14ac:dyDescent="0.2">
      <c r="A21" s="314" t="s">
        <v>76</v>
      </c>
      <c r="B21" s="69">
        <v>61</v>
      </c>
      <c r="C21" s="190">
        <v>2.2492069701817839E-5</v>
      </c>
      <c r="D21" s="69"/>
      <c r="E21" s="68"/>
      <c r="F21" s="69">
        <v>2393</v>
      </c>
      <c r="G21" s="69">
        <v>39.229508196721312</v>
      </c>
      <c r="H21" s="175">
        <v>158247.72</v>
      </c>
      <c r="I21" s="194">
        <v>66.129427496865858</v>
      </c>
      <c r="J21" s="314" t="s">
        <v>76</v>
      </c>
      <c r="K21" s="334">
        <v>97</v>
      </c>
      <c r="L21" s="188">
        <v>3.3294146923294748E-5</v>
      </c>
      <c r="M21" s="69"/>
      <c r="N21" s="336"/>
      <c r="O21" s="69">
        <v>5921</v>
      </c>
      <c r="P21" s="69">
        <v>61.041237113402062</v>
      </c>
      <c r="Q21" s="69">
        <v>349829.58</v>
      </c>
      <c r="R21" s="418">
        <v>59.082854247593318</v>
      </c>
    </row>
    <row r="22" spans="1:18" s="294" customFormat="1" ht="30" customHeight="1" x14ac:dyDescent="0.2">
      <c r="A22" s="314" t="s">
        <v>77</v>
      </c>
      <c r="B22" s="69">
        <v>301</v>
      </c>
      <c r="C22" s="190">
        <v>1.1098545869257655E-4</v>
      </c>
      <c r="D22" s="69"/>
      <c r="E22" s="68"/>
      <c r="F22" s="69">
        <v>20883</v>
      </c>
      <c r="G22" s="69">
        <v>69.378737541528238</v>
      </c>
      <c r="H22" s="175">
        <v>519014.71</v>
      </c>
      <c r="I22" s="194">
        <v>24.853455442225734</v>
      </c>
      <c r="J22" s="314" t="s">
        <v>77</v>
      </c>
      <c r="K22" s="334">
        <v>437</v>
      </c>
      <c r="L22" s="190">
        <v>1.4999528046886397E-4</v>
      </c>
      <c r="M22" s="69"/>
      <c r="N22" s="336"/>
      <c r="O22" s="69">
        <v>40412</v>
      </c>
      <c r="P22" s="69">
        <v>92.47597254004576</v>
      </c>
      <c r="Q22" s="69">
        <v>987864.21</v>
      </c>
      <c r="R22" s="418">
        <v>24.444823567257249</v>
      </c>
    </row>
    <row r="23" spans="1:18" s="294" customFormat="1" ht="15" customHeight="1" x14ac:dyDescent="0.2">
      <c r="A23" s="315" t="s">
        <v>296</v>
      </c>
      <c r="B23" s="67">
        <v>45713</v>
      </c>
      <c r="C23" s="182">
        <v>1.6855409545560637E-2</v>
      </c>
      <c r="D23" s="67"/>
      <c r="E23" s="68"/>
      <c r="F23" s="67">
        <v>2267007</v>
      </c>
      <c r="G23" s="67">
        <v>49.592172904862949</v>
      </c>
      <c r="H23" s="174">
        <v>78618587.300000012</v>
      </c>
      <c r="I23" s="180">
        <v>34.679463848148686</v>
      </c>
      <c r="J23" s="315" t="s">
        <v>296</v>
      </c>
      <c r="K23" s="333">
        <v>55908</v>
      </c>
      <c r="L23" s="182">
        <v>1.9189785218428481E-2</v>
      </c>
      <c r="M23" s="67"/>
      <c r="N23" s="68"/>
      <c r="O23" s="67">
        <v>4470795</v>
      </c>
      <c r="P23" s="67">
        <v>79.966999356084997</v>
      </c>
      <c r="Q23" s="67">
        <v>157856105.26999998</v>
      </c>
      <c r="R23" s="417">
        <v>35.308285275884934</v>
      </c>
    </row>
    <row r="24" spans="1:18" s="294" customFormat="1" ht="15" customHeight="1" x14ac:dyDescent="0.2">
      <c r="A24" s="316" t="s">
        <v>129</v>
      </c>
      <c r="B24" s="69">
        <v>38964</v>
      </c>
      <c r="C24" s="189">
        <v>1.4366901702649676E-2</v>
      </c>
      <c r="D24" s="69"/>
      <c r="E24" s="68"/>
      <c r="F24" s="69">
        <v>1972877</v>
      </c>
      <c r="G24" s="69">
        <v>50.633328200390103</v>
      </c>
      <c r="H24" s="175">
        <v>73192281.400000006</v>
      </c>
      <c r="I24" s="194">
        <v>37.09926234630948</v>
      </c>
      <c r="J24" s="316" t="s">
        <v>129</v>
      </c>
      <c r="K24" s="334">
        <v>47488</v>
      </c>
      <c r="L24" s="189">
        <v>1.6299715970035267E-2</v>
      </c>
      <c r="M24" s="69"/>
      <c r="N24" s="336"/>
      <c r="O24" s="69">
        <v>3930913</v>
      </c>
      <c r="P24" s="69">
        <v>82.776975235849051</v>
      </c>
      <c r="Q24" s="69">
        <v>147775554.38</v>
      </c>
      <c r="R24" s="418">
        <v>37.593188752841897</v>
      </c>
    </row>
    <row r="25" spans="1:18" s="294" customFormat="1" ht="30" customHeight="1" x14ac:dyDescent="0.2">
      <c r="A25" s="314" t="s">
        <v>130</v>
      </c>
      <c r="B25" s="69">
        <v>6749</v>
      </c>
      <c r="C25" s="189">
        <v>2.4885078429109607E-3</v>
      </c>
      <c r="D25" s="69"/>
      <c r="E25" s="68"/>
      <c r="F25" s="69">
        <v>294130</v>
      </c>
      <c r="G25" s="69">
        <v>43.581271299451771</v>
      </c>
      <c r="H25" s="175">
        <v>5426305.9000000004</v>
      </c>
      <c r="I25" s="194">
        <v>18.448665216060927</v>
      </c>
      <c r="J25" s="314" t="s">
        <v>130</v>
      </c>
      <c r="K25" s="334">
        <v>8420</v>
      </c>
      <c r="L25" s="189">
        <v>2.8900692483932143E-3</v>
      </c>
      <c r="M25" s="69"/>
      <c r="N25" s="336"/>
      <c r="O25" s="69">
        <v>539882</v>
      </c>
      <c r="P25" s="69">
        <v>64.119002375296915</v>
      </c>
      <c r="Q25" s="69">
        <v>10080550.890000001</v>
      </c>
      <c r="R25" s="418">
        <v>18.671766960187597</v>
      </c>
    </row>
    <row r="26" spans="1:18" s="5" customFormat="1" ht="15" customHeight="1" x14ac:dyDescent="0.2">
      <c r="A26" s="313" t="s">
        <v>122</v>
      </c>
      <c r="B26" s="67">
        <v>278</v>
      </c>
      <c r="C26" s="184">
        <v>1.0250484224762884E-4</v>
      </c>
      <c r="D26" s="67"/>
      <c r="E26" s="68"/>
      <c r="F26" s="67">
        <v>13866</v>
      </c>
      <c r="G26" s="67">
        <v>49.877697841726622</v>
      </c>
      <c r="H26" s="174">
        <v>921652.51</v>
      </c>
      <c r="I26" s="180">
        <v>66.468520842348184</v>
      </c>
      <c r="J26" s="313" t="s">
        <v>122</v>
      </c>
      <c r="K26" s="333">
        <v>350</v>
      </c>
      <c r="L26" s="184">
        <v>1.2013351982632125E-4</v>
      </c>
      <c r="M26" s="67"/>
      <c r="N26" s="68"/>
      <c r="O26" s="67">
        <v>30889</v>
      </c>
      <c r="P26" s="67">
        <v>88.254285714285714</v>
      </c>
      <c r="Q26" s="67">
        <v>1846383.75</v>
      </c>
      <c r="R26" s="417">
        <v>59.774798471947946</v>
      </c>
    </row>
    <row r="27" spans="1:18" s="5" customFormat="1" ht="15" customHeight="1" x14ac:dyDescent="0.2">
      <c r="A27" s="314" t="s">
        <v>124</v>
      </c>
      <c r="B27" s="69">
        <v>249</v>
      </c>
      <c r="C27" s="190">
        <v>9.181189107791216E-5</v>
      </c>
      <c r="D27" s="69"/>
      <c r="E27" s="68"/>
      <c r="F27" s="69">
        <v>12422</v>
      </c>
      <c r="G27" s="69">
        <v>49.887550200803211</v>
      </c>
      <c r="H27" s="175">
        <v>868907.35</v>
      </c>
      <c r="I27" s="194">
        <v>69.949070198035741</v>
      </c>
      <c r="J27" s="314" t="s">
        <v>124</v>
      </c>
      <c r="K27" s="334">
        <v>309</v>
      </c>
      <c r="L27" s="190">
        <v>1.0606073607523791E-4</v>
      </c>
      <c r="M27" s="69"/>
      <c r="N27" s="336"/>
      <c r="O27" s="69">
        <v>27937</v>
      </c>
      <c r="P27" s="69">
        <v>90.411003236245961</v>
      </c>
      <c r="Q27" s="69">
        <v>1728552.1</v>
      </c>
      <c r="R27" s="418">
        <v>61.873218312631998</v>
      </c>
    </row>
    <row r="28" spans="1:18" s="5" customFormat="1" ht="15" customHeight="1" x14ac:dyDescent="0.2">
      <c r="A28" s="317" t="s">
        <v>123</v>
      </c>
      <c r="B28" s="124">
        <v>29</v>
      </c>
      <c r="C28" s="192">
        <v>1.0692951169716678E-5</v>
      </c>
      <c r="D28" s="124"/>
      <c r="E28" s="125"/>
      <c r="F28" s="124">
        <v>1444</v>
      </c>
      <c r="G28" s="124">
        <v>49.793103448275865</v>
      </c>
      <c r="H28" s="176">
        <v>52745.16</v>
      </c>
      <c r="I28" s="195">
        <v>36.527119113573413</v>
      </c>
      <c r="J28" s="317" t="s">
        <v>123</v>
      </c>
      <c r="K28" s="335">
        <v>41</v>
      </c>
      <c r="L28" s="420">
        <v>1.4072783751083347E-5</v>
      </c>
      <c r="M28" s="124"/>
      <c r="N28" s="337"/>
      <c r="O28" s="124">
        <v>2952</v>
      </c>
      <c r="P28" s="124">
        <v>72</v>
      </c>
      <c r="Q28" s="124">
        <v>117831.65</v>
      </c>
      <c r="R28" s="419">
        <v>39.915870596205963</v>
      </c>
    </row>
    <row r="29" spans="1:18" x14ac:dyDescent="0.2">
      <c r="A29" s="341"/>
      <c r="B29" s="341"/>
      <c r="C29" s="341"/>
      <c r="D29" s="341"/>
      <c r="E29" s="341"/>
      <c r="F29" s="341"/>
      <c r="G29" s="341"/>
      <c r="H29" s="341"/>
      <c r="I29" s="341"/>
      <c r="J29" s="341"/>
      <c r="K29" s="341"/>
      <c r="L29" s="341"/>
      <c r="M29" s="341"/>
      <c r="N29" s="341"/>
      <c r="O29" s="341"/>
      <c r="P29" s="341"/>
      <c r="Q29" s="341"/>
      <c r="R29" s="341"/>
    </row>
    <row r="30" spans="1:18" s="5" customFormat="1" ht="42.75" customHeight="1" x14ac:dyDescent="0.2">
      <c r="A30" s="350" t="s">
        <v>329</v>
      </c>
      <c r="B30" s="350"/>
      <c r="C30" s="350"/>
      <c r="D30" s="350"/>
      <c r="E30" s="350"/>
      <c r="F30" s="350"/>
      <c r="G30" s="350"/>
      <c r="H30" s="350"/>
      <c r="I30" s="350"/>
      <c r="J30" s="350" t="s">
        <v>329</v>
      </c>
      <c r="K30" s="350"/>
      <c r="L30" s="350"/>
      <c r="M30" s="350"/>
      <c r="N30" s="350"/>
      <c r="O30" s="350"/>
      <c r="P30" s="350"/>
      <c r="Q30" s="350"/>
      <c r="R30" s="350"/>
    </row>
    <row r="31" spans="1:18" ht="30" customHeight="1" x14ac:dyDescent="0.2">
      <c r="A31" s="350" t="s">
        <v>348</v>
      </c>
      <c r="B31" s="350"/>
      <c r="C31" s="350"/>
      <c r="D31" s="350"/>
      <c r="E31" s="350"/>
      <c r="F31" s="350"/>
      <c r="G31" s="350"/>
      <c r="H31" s="350"/>
      <c r="I31" s="350"/>
      <c r="J31" s="350" t="s">
        <v>348</v>
      </c>
      <c r="K31" s="350"/>
      <c r="L31" s="350"/>
      <c r="M31" s="350"/>
      <c r="N31" s="350"/>
      <c r="O31" s="350"/>
      <c r="P31" s="350"/>
      <c r="Q31" s="350"/>
      <c r="R31" s="350"/>
    </row>
    <row r="32" spans="1:18" ht="30" customHeight="1" x14ac:dyDescent="0.2">
      <c r="A32" s="350" t="s">
        <v>354</v>
      </c>
      <c r="B32" s="350"/>
      <c r="C32" s="350"/>
      <c r="D32" s="350"/>
      <c r="E32" s="350"/>
      <c r="F32" s="350"/>
      <c r="G32" s="350"/>
      <c r="H32" s="350"/>
      <c r="I32" s="350"/>
      <c r="J32" s="350" t="s">
        <v>354</v>
      </c>
      <c r="K32" s="350"/>
      <c r="L32" s="350"/>
      <c r="M32" s="350"/>
      <c r="N32" s="350"/>
      <c r="O32" s="350"/>
      <c r="P32" s="350"/>
      <c r="Q32" s="350"/>
      <c r="R32" s="350"/>
    </row>
    <row r="33" spans="1:18" ht="30" customHeight="1" x14ac:dyDescent="0.2">
      <c r="A33" s="350" t="s">
        <v>347</v>
      </c>
      <c r="B33" s="350"/>
      <c r="C33" s="350"/>
      <c r="D33" s="350"/>
      <c r="E33" s="350"/>
      <c r="F33" s="350"/>
      <c r="G33" s="350"/>
      <c r="H33" s="350"/>
      <c r="I33" s="350"/>
      <c r="J33" s="350" t="s">
        <v>347</v>
      </c>
      <c r="K33" s="350"/>
      <c r="L33" s="350"/>
      <c r="M33" s="350"/>
      <c r="N33" s="350"/>
      <c r="O33" s="350"/>
      <c r="P33" s="350"/>
      <c r="Q33" s="350"/>
      <c r="R33" s="350"/>
    </row>
    <row r="34" spans="1:18" x14ac:dyDescent="0.2">
      <c r="A34" s="341"/>
      <c r="B34" s="341"/>
      <c r="C34" s="341"/>
      <c r="D34" s="341"/>
      <c r="E34" s="341"/>
      <c r="F34" s="341"/>
      <c r="G34" s="341"/>
      <c r="H34" s="341"/>
      <c r="I34" s="341"/>
    </row>
    <row r="35" spans="1:18" x14ac:dyDescent="0.2">
      <c r="A35" s="341"/>
      <c r="B35" s="341"/>
      <c r="C35" s="341"/>
      <c r="D35" s="341"/>
      <c r="E35" s="341"/>
      <c r="F35" s="341"/>
      <c r="G35" s="341"/>
      <c r="H35" s="341"/>
      <c r="I35" s="341"/>
    </row>
  </sheetData>
  <mergeCells count="24">
    <mergeCell ref="J29:R29"/>
    <mergeCell ref="J30:R30"/>
    <mergeCell ref="J31:R31"/>
    <mergeCell ref="J32:R32"/>
    <mergeCell ref="J33:R33"/>
    <mergeCell ref="K5:R5"/>
    <mergeCell ref="K6:L6"/>
    <mergeCell ref="M6:N6"/>
    <mergeCell ref="O6:P6"/>
    <mergeCell ref="Q6:Q7"/>
    <mergeCell ref="R6:R7"/>
    <mergeCell ref="B5:I5"/>
    <mergeCell ref="A30:I30"/>
    <mergeCell ref="B6:C6"/>
    <mergeCell ref="D6:E6"/>
    <mergeCell ref="F6:G6"/>
    <mergeCell ref="H6:H7"/>
    <mergeCell ref="I6:I7"/>
    <mergeCell ref="A34:I34"/>
    <mergeCell ref="A35:I35"/>
    <mergeCell ref="A29:I29"/>
    <mergeCell ref="A33:I33"/>
    <mergeCell ref="A32:I32"/>
    <mergeCell ref="A31:I31"/>
  </mergeCells>
  <hyperlinks>
    <hyperlink ref="A1" location="Съдържание!Print_Area" display="към съдържанието" xr:uid="{00000000-0004-0000-0400-000000000000}"/>
  </hyperlinks>
  <printOptions horizontalCentered="1"/>
  <pageMargins left="0.39370078740157483" right="0.39370078740157483" top="0.59055118110236227" bottom="0.39370078740157483" header="0.31496062992125984" footer="0.31496062992125984"/>
  <pageSetup paperSize="9" scale="6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H44"/>
  <sheetViews>
    <sheetView zoomScale="85" zoomScaleNormal="85" zoomScaleSheetLayoutView="89" workbookViewId="0">
      <selection activeCell="U10" sqref="U10:V37"/>
    </sheetView>
  </sheetViews>
  <sheetFormatPr defaultRowHeight="12.75" x14ac:dyDescent="0.2"/>
  <cols>
    <col min="1" max="1" width="18.7109375" customWidth="1"/>
    <col min="2" max="2" width="10.7109375" customWidth="1"/>
    <col min="3" max="3" width="12.7109375" customWidth="1"/>
    <col min="4" max="4" width="14.7109375" customWidth="1"/>
    <col min="5" max="5" width="10.7109375" customWidth="1"/>
    <col min="6" max="6" width="14.7109375" customWidth="1"/>
    <col min="7" max="7" width="18.7109375" customWidth="1"/>
    <col min="8" max="8" width="9.7109375" customWidth="1"/>
    <col min="9" max="9" width="18.7109375" customWidth="1"/>
    <col min="10" max="10" width="10.7109375" style="12" customWidth="1"/>
    <col min="11" max="11" width="12.7109375" customWidth="1"/>
    <col min="12" max="12" width="14.7109375" customWidth="1"/>
    <col min="13" max="13" width="10.7109375" customWidth="1"/>
    <col min="14" max="14" width="14.7109375" customWidth="1"/>
    <col min="15" max="15" width="18.7109375" customWidth="1"/>
    <col min="16" max="16" width="9.7109375" customWidth="1"/>
    <col min="17" max="17" width="18.7109375" customWidth="1"/>
    <col min="18" max="18" width="10.7109375" customWidth="1"/>
    <col min="19" max="19" width="12.7109375" customWidth="1"/>
    <col min="20" max="20" width="14.7109375" customWidth="1"/>
    <col min="21" max="21" width="10.7109375" customWidth="1"/>
    <col min="22" max="22" width="14.7109375" customWidth="1"/>
    <col min="23" max="23" width="18.7109375" customWidth="1"/>
    <col min="24" max="24" width="9.7109375" customWidth="1"/>
    <col min="25" max="25" width="9.140625" customWidth="1"/>
  </cols>
  <sheetData>
    <row r="1" spans="1:34" s="70" customFormat="1" ht="15" customHeight="1" x14ac:dyDescent="0.2">
      <c r="A1" s="159" t="s">
        <v>64</v>
      </c>
      <c r="B1" s="73"/>
      <c r="C1" s="73"/>
      <c r="D1" s="73"/>
      <c r="E1" s="73"/>
      <c r="F1" s="73"/>
      <c r="G1" s="73"/>
      <c r="H1" s="196"/>
      <c r="I1" s="76"/>
      <c r="J1" s="82"/>
    </row>
    <row r="2" spans="1:34" s="70" customFormat="1" ht="15" customHeight="1" x14ac:dyDescent="0.2">
      <c r="A2" s="159"/>
      <c r="B2" s="263"/>
      <c r="C2" s="263"/>
      <c r="D2" s="263"/>
      <c r="E2" s="263"/>
      <c r="F2" s="263"/>
      <c r="G2" s="263"/>
      <c r="H2" s="76"/>
      <c r="I2" s="76"/>
      <c r="J2" s="82"/>
    </row>
    <row r="3" spans="1:34" s="70" customFormat="1" ht="15" customHeight="1" x14ac:dyDescent="0.2">
      <c r="A3" s="353" t="s">
        <v>335</v>
      </c>
      <c r="B3" s="354"/>
      <c r="C3" s="354"/>
      <c r="D3" s="354"/>
      <c r="E3" s="354"/>
      <c r="F3" s="354"/>
      <c r="G3" s="354"/>
      <c r="H3" s="355"/>
      <c r="I3" s="286"/>
      <c r="J3" s="82"/>
    </row>
    <row r="4" spans="1:34" s="70" customFormat="1" ht="45" customHeight="1" x14ac:dyDescent="0.2">
      <c r="A4" s="351" t="s">
        <v>381</v>
      </c>
      <c r="B4" s="352"/>
      <c r="C4" s="352"/>
      <c r="D4" s="352"/>
      <c r="E4" s="352"/>
      <c r="F4" s="352"/>
      <c r="G4" s="352"/>
      <c r="H4" s="352"/>
      <c r="I4" s="271"/>
      <c r="J4" s="270"/>
      <c r="K4" s="270"/>
      <c r="L4" s="270"/>
      <c r="M4" s="270"/>
      <c r="N4" s="270"/>
      <c r="O4" s="270"/>
      <c r="P4" s="270"/>
      <c r="Q4" s="270"/>
      <c r="R4" s="270"/>
      <c r="S4" s="270"/>
    </row>
    <row r="5" spans="1:34" s="70" customFormat="1" ht="15" customHeight="1" x14ac:dyDescent="0.2">
      <c r="A5" s="218"/>
      <c r="B5" s="217"/>
      <c r="C5" s="217"/>
      <c r="D5" s="217"/>
      <c r="E5" s="217"/>
      <c r="F5" s="217"/>
      <c r="G5" s="217"/>
      <c r="H5" s="217"/>
      <c r="I5" s="264"/>
      <c r="J5" s="82"/>
      <c r="P5" s="106" t="s">
        <v>338</v>
      </c>
      <c r="Q5" s="106"/>
      <c r="X5" s="106" t="s">
        <v>339</v>
      </c>
    </row>
    <row r="6" spans="1:34" s="98" customFormat="1" ht="15" customHeight="1" x14ac:dyDescent="0.2">
      <c r="A6" s="360" t="s">
        <v>334</v>
      </c>
      <c r="B6" s="359" t="s">
        <v>5</v>
      </c>
      <c r="C6" s="359"/>
      <c r="D6" s="359"/>
      <c r="E6" s="359"/>
      <c r="F6" s="359"/>
      <c r="G6" s="359"/>
      <c r="H6" s="359"/>
      <c r="I6" s="360" t="s">
        <v>334</v>
      </c>
      <c r="J6" s="359" t="s">
        <v>319</v>
      </c>
      <c r="K6" s="359"/>
      <c r="L6" s="359"/>
      <c r="M6" s="359"/>
      <c r="N6" s="359"/>
      <c r="O6" s="359"/>
      <c r="P6" s="359"/>
      <c r="Q6" s="360" t="s">
        <v>334</v>
      </c>
      <c r="R6" s="359" t="s">
        <v>320</v>
      </c>
      <c r="S6" s="359"/>
      <c r="T6" s="359"/>
      <c r="U6" s="359"/>
      <c r="V6" s="359"/>
      <c r="W6" s="359"/>
      <c r="X6" s="359"/>
    </row>
    <row r="7" spans="1:34" ht="50.1" customHeight="1" x14ac:dyDescent="0.2">
      <c r="A7" s="361"/>
      <c r="B7" s="356" t="s">
        <v>174</v>
      </c>
      <c r="C7" s="356"/>
      <c r="D7" s="356"/>
      <c r="E7" s="356" t="s">
        <v>178</v>
      </c>
      <c r="F7" s="356"/>
      <c r="G7" s="356"/>
      <c r="H7" s="357" t="s">
        <v>136</v>
      </c>
      <c r="I7" s="361"/>
      <c r="J7" s="356" t="s">
        <v>174</v>
      </c>
      <c r="K7" s="356"/>
      <c r="L7" s="356"/>
      <c r="M7" s="356" t="s">
        <v>178</v>
      </c>
      <c r="N7" s="356"/>
      <c r="O7" s="356"/>
      <c r="P7" s="357" t="s">
        <v>136</v>
      </c>
      <c r="Q7" s="361"/>
      <c r="R7" s="356" t="s">
        <v>174</v>
      </c>
      <c r="S7" s="356"/>
      <c r="T7" s="356"/>
      <c r="U7" s="356" t="s">
        <v>178</v>
      </c>
      <c r="V7" s="356"/>
      <c r="W7" s="356"/>
      <c r="X7" s="357" t="s">
        <v>136</v>
      </c>
    </row>
    <row r="8" spans="1:34" ht="60" customHeight="1" x14ac:dyDescent="0.2">
      <c r="A8" s="362"/>
      <c r="B8" s="118" t="s">
        <v>132</v>
      </c>
      <c r="C8" s="118" t="s">
        <v>133</v>
      </c>
      <c r="D8" s="119" t="s">
        <v>345</v>
      </c>
      <c r="E8" s="118" t="s">
        <v>177</v>
      </c>
      <c r="F8" s="118" t="s">
        <v>175</v>
      </c>
      <c r="G8" s="119" t="s">
        <v>137</v>
      </c>
      <c r="H8" s="358"/>
      <c r="I8" s="362"/>
      <c r="J8" s="118" t="s">
        <v>132</v>
      </c>
      <c r="K8" s="118" t="s">
        <v>133</v>
      </c>
      <c r="L8" s="119" t="s">
        <v>345</v>
      </c>
      <c r="M8" s="118" t="s">
        <v>177</v>
      </c>
      <c r="N8" s="118" t="s">
        <v>175</v>
      </c>
      <c r="O8" s="119" t="s">
        <v>137</v>
      </c>
      <c r="P8" s="358"/>
      <c r="Q8" s="362"/>
      <c r="R8" s="118" t="s">
        <v>132</v>
      </c>
      <c r="S8" s="118" t="s">
        <v>133</v>
      </c>
      <c r="T8" s="119" t="s">
        <v>345</v>
      </c>
      <c r="U8" s="118" t="s">
        <v>177</v>
      </c>
      <c r="V8" s="118" t="s">
        <v>175</v>
      </c>
      <c r="W8" s="119" t="s">
        <v>137</v>
      </c>
      <c r="X8" s="358"/>
      <c r="AD8" s="14"/>
      <c r="AE8" s="14"/>
      <c r="AF8" s="14"/>
    </row>
    <row r="9" spans="1:34" s="49" customFormat="1" ht="20.100000000000001" customHeight="1" x14ac:dyDescent="0.2">
      <c r="A9" s="128">
        <v>1</v>
      </c>
      <c r="B9" s="118">
        <v>2</v>
      </c>
      <c r="C9" s="118">
        <v>3</v>
      </c>
      <c r="D9" s="119" t="s">
        <v>135</v>
      </c>
      <c r="E9" s="119">
        <v>5</v>
      </c>
      <c r="F9" s="119">
        <v>6</v>
      </c>
      <c r="G9" s="119" t="s">
        <v>172</v>
      </c>
      <c r="H9" s="118" t="s">
        <v>173</v>
      </c>
      <c r="I9" s="128">
        <v>9</v>
      </c>
      <c r="J9" s="118">
        <v>10</v>
      </c>
      <c r="K9" s="118">
        <v>11</v>
      </c>
      <c r="L9" s="119" t="s">
        <v>410</v>
      </c>
      <c r="M9" s="119">
        <v>13</v>
      </c>
      <c r="N9" s="119">
        <v>14</v>
      </c>
      <c r="O9" s="119" t="s">
        <v>411</v>
      </c>
      <c r="P9" s="118" t="s">
        <v>412</v>
      </c>
      <c r="Q9" s="128">
        <v>17</v>
      </c>
      <c r="R9" s="118">
        <v>18</v>
      </c>
      <c r="S9" s="118">
        <v>19</v>
      </c>
      <c r="T9" s="119" t="s">
        <v>413</v>
      </c>
      <c r="U9" s="119">
        <v>21</v>
      </c>
      <c r="V9" s="119">
        <v>22</v>
      </c>
      <c r="W9" s="119" t="s">
        <v>414</v>
      </c>
      <c r="X9" s="118" t="s">
        <v>415</v>
      </c>
      <c r="AD9" s="50"/>
      <c r="AE9" s="50"/>
      <c r="AF9" s="50"/>
    </row>
    <row r="10" spans="1:34" ht="15" customHeight="1" x14ac:dyDescent="0.2">
      <c r="A10" s="295" t="s">
        <v>33</v>
      </c>
      <c r="B10" s="72">
        <f>J10+R10</f>
        <v>30958</v>
      </c>
      <c r="C10" s="72">
        <f>K10+S10</f>
        <v>29742</v>
      </c>
      <c r="D10" s="172">
        <f>C10/B10</f>
        <v>0.9607209768072873</v>
      </c>
      <c r="E10" s="72">
        <f>M10+U10</f>
        <v>61847</v>
      </c>
      <c r="F10" s="72">
        <f>N10+V10</f>
        <v>58183</v>
      </c>
      <c r="G10" s="172">
        <f>F10/E10</f>
        <v>0.94075702944362705</v>
      </c>
      <c r="H10" s="93">
        <f>E10/B10</f>
        <v>1.9977711738484398</v>
      </c>
      <c r="I10" s="295" t="s">
        <v>33</v>
      </c>
      <c r="J10" s="72">
        <v>11854</v>
      </c>
      <c r="K10" s="72">
        <v>11408</v>
      </c>
      <c r="L10" s="172">
        <f>K10/J10</f>
        <v>0.96237556942804114</v>
      </c>
      <c r="M10" s="72">
        <v>22592</v>
      </c>
      <c r="N10" s="72">
        <v>21462</v>
      </c>
      <c r="O10" s="172">
        <f>N10/M10</f>
        <v>0.94998229461756378</v>
      </c>
      <c r="P10" s="93">
        <f>M10/J10</f>
        <v>1.9058545638603004</v>
      </c>
      <c r="Q10" s="295" t="s">
        <v>33</v>
      </c>
      <c r="R10" s="72">
        <v>19104</v>
      </c>
      <c r="S10" s="72">
        <v>18334</v>
      </c>
      <c r="T10" s="172">
        <f>S10/R10</f>
        <v>0.95969430485762142</v>
      </c>
      <c r="U10" s="72">
        <v>39255</v>
      </c>
      <c r="V10" s="72">
        <v>36721</v>
      </c>
      <c r="W10" s="172">
        <f>V10/U10</f>
        <v>0.93544771366704882</v>
      </c>
      <c r="X10" s="93">
        <f>U10/R10</f>
        <v>2.0548052763819094</v>
      </c>
      <c r="AD10" s="1"/>
      <c r="AE10" s="1"/>
      <c r="AF10" s="1"/>
      <c r="AG10" s="1"/>
      <c r="AH10" s="1"/>
    </row>
    <row r="11" spans="1:34" ht="15" customHeight="1" x14ac:dyDescent="0.2">
      <c r="A11" s="295" t="s">
        <v>34</v>
      </c>
      <c r="B11" s="72">
        <f>J11+R11</f>
        <v>34800</v>
      </c>
      <c r="C11" s="72">
        <f>K11+S11</f>
        <v>31988</v>
      </c>
      <c r="D11" s="172">
        <f t="shared" ref="D11:D37" si="0">C11/B11</f>
        <v>0.91919540229885055</v>
      </c>
      <c r="E11" s="72">
        <f t="shared" ref="E11:E37" si="1">M11+U11</f>
        <v>68302</v>
      </c>
      <c r="F11" s="72">
        <f t="shared" ref="F11:F37" si="2">N11+V11</f>
        <v>60447</v>
      </c>
      <c r="G11" s="172">
        <f t="shared" ref="G11:G38" si="3">F11/E11</f>
        <v>0.88499604696787793</v>
      </c>
      <c r="H11" s="93">
        <f t="shared" ref="H11:H37" si="4">E11/B11</f>
        <v>1.9627011494252873</v>
      </c>
      <c r="I11" s="295" t="s">
        <v>34</v>
      </c>
      <c r="J11" s="72">
        <v>13804</v>
      </c>
      <c r="K11" s="72">
        <v>12563</v>
      </c>
      <c r="L11" s="172">
        <f t="shared" ref="L11:L31" si="5">K11/J11</f>
        <v>0.91009852216748766</v>
      </c>
      <c r="M11" s="72">
        <v>25441</v>
      </c>
      <c r="N11" s="72">
        <v>22573</v>
      </c>
      <c r="O11" s="172">
        <f t="shared" ref="O11:O23" si="6">N11/M11</f>
        <v>0.88726858220981875</v>
      </c>
      <c r="P11" s="93">
        <f t="shared" ref="P11:P15" si="7">M11/J11</f>
        <v>1.8430165169516082</v>
      </c>
      <c r="Q11" s="295" t="s">
        <v>34</v>
      </c>
      <c r="R11" s="72">
        <v>20996</v>
      </c>
      <c r="S11" s="72">
        <v>19425</v>
      </c>
      <c r="T11" s="172">
        <f t="shared" ref="T11:T31" si="8">S11/R11</f>
        <v>0.92517622404267474</v>
      </c>
      <c r="U11" s="72">
        <v>42861</v>
      </c>
      <c r="V11" s="72">
        <v>37874</v>
      </c>
      <c r="W11" s="172">
        <f t="shared" ref="W11:W23" si="9">V11/U11</f>
        <v>0.8836471384242085</v>
      </c>
      <c r="X11" s="93">
        <f t="shared" ref="X11:X15" si="10">U11/R11</f>
        <v>2.041388835968756</v>
      </c>
      <c r="AD11" s="1"/>
      <c r="AE11" s="1"/>
      <c r="AF11" s="1"/>
      <c r="AG11" s="1"/>
      <c r="AH11" s="1"/>
    </row>
    <row r="12" spans="1:34" ht="15" customHeight="1" x14ac:dyDescent="0.2">
      <c r="A12" s="295" t="s">
        <v>35</v>
      </c>
      <c r="B12" s="72">
        <f>J12+R12</f>
        <v>50345</v>
      </c>
      <c r="C12" s="72">
        <f t="shared" ref="C12:C37" si="11">K12+S12</f>
        <v>46309</v>
      </c>
      <c r="D12" s="172">
        <f t="shared" si="0"/>
        <v>0.91983315125633136</v>
      </c>
      <c r="E12" s="72">
        <f t="shared" si="1"/>
        <v>99106</v>
      </c>
      <c r="F12" s="72">
        <f t="shared" si="2"/>
        <v>87063</v>
      </c>
      <c r="G12" s="172">
        <f t="shared" si="3"/>
        <v>0.8784836437753516</v>
      </c>
      <c r="H12" s="93">
        <f t="shared" si="4"/>
        <v>1.9685370940510478</v>
      </c>
      <c r="I12" s="295" t="s">
        <v>35</v>
      </c>
      <c r="J12" s="72">
        <v>21108</v>
      </c>
      <c r="K12" s="72">
        <v>19405</v>
      </c>
      <c r="L12" s="172">
        <f t="shared" si="5"/>
        <v>0.91931968921735829</v>
      </c>
      <c r="M12" s="72">
        <v>39171</v>
      </c>
      <c r="N12" s="72">
        <v>34828</v>
      </c>
      <c r="O12" s="172">
        <f t="shared" si="6"/>
        <v>0.88912716039927497</v>
      </c>
      <c r="P12" s="93">
        <f t="shared" si="7"/>
        <v>1.8557418988061398</v>
      </c>
      <c r="Q12" s="295" t="s">
        <v>35</v>
      </c>
      <c r="R12" s="72">
        <v>29237</v>
      </c>
      <c r="S12" s="72">
        <v>26904</v>
      </c>
      <c r="T12" s="172">
        <f t="shared" si="8"/>
        <v>0.92020385128433146</v>
      </c>
      <c r="U12" s="72">
        <v>59935</v>
      </c>
      <c r="V12" s="72">
        <v>52235</v>
      </c>
      <c r="W12" s="172">
        <f t="shared" si="9"/>
        <v>0.87152748811212144</v>
      </c>
      <c r="X12" s="93">
        <f t="shared" si="10"/>
        <v>2.049970927249718</v>
      </c>
      <c r="AD12" s="1"/>
      <c r="AE12" s="1"/>
      <c r="AF12" s="1"/>
      <c r="AG12" s="1"/>
      <c r="AH12" s="1"/>
    </row>
    <row r="13" spans="1:34" ht="15" customHeight="1" x14ac:dyDescent="0.2">
      <c r="A13" s="295" t="s">
        <v>36</v>
      </c>
      <c r="B13" s="72">
        <f t="shared" ref="B13:B37" si="12">J13+R13</f>
        <v>23017</v>
      </c>
      <c r="C13" s="72">
        <f t="shared" si="11"/>
        <v>21566</v>
      </c>
      <c r="D13" s="172">
        <f t="shared" si="0"/>
        <v>0.93695963852804454</v>
      </c>
      <c r="E13" s="72">
        <f t="shared" si="1"/>
        <v>45674</v>
      </c>
      <c r="F13" s="72">
        <f t="shared" si="2"/>
        <v>40858</v>
      </c>
      <c r="G13" s="172">
        <f t="shared" si="3"/>
        <v>0.89455707842536236</v>
      </c>
      <c r="H13" s="93">
        <f t="shared" si="4"/>
        <v>1.9843593865403832</v>
      </c>
      <c r="I13" s="295" t="s">
        <v>36</v>
      </c>
      <c r="J13" s="72">
        <v>9962</v>
      </c>
      <c r="K13" s="72">
        <v>9335</v>
      </c>
      <c r="L13" s="172">
        <f t="shared" si="5"/>
        <v>0.93706083115840189</v>
      </c>
      <c r="M13" s="72">
        <v>18457</v>
      </c>
      <c r="N13" s="72">
        <v>16752</v>
      </c>
      <c r="O13" s="172">
        <f t="shared" si="6"/>
        <v>0.90762312401798773</v>
      </c>
      <c r="P13" s="93">
        <f t="shared" si="7"/>
        <v>1.8527404135715719</v>
      </c>
      <c r="Q13" s="295" t="s">
        <v>36</v>
      </c>
      <c r="R13" s="72">
        <v>13055</v>
      </c>
      <c r="S13" s="72">
        <v>12231</v>
      </c>
      <c r="T13" s="172">
        <f t="shared" si="8"/>
        <v>0.9368824205285331</v>
      </c>
      <c r="U13" s="72">
        <v>27217</v>
      </c>
      <c r="V13" s="72">
        <v>24106</v>
      </c>
      <c r="W13" s="172">
        <f t="shared" si="9"/>
        <v>0.88569643972517176</v>
      </c>
      <c r="X13" s="93">
        <f t="shared" si="10"/>
        <v>2.0847950976637302</v>
      </c>
    </row>
    <row r="14" spans="1:34" ht="15" customHeight="1" x14ac:dyDescent="0.2">
      <c r="A14" s="295" t="s">
        <v>37</v>
      </c>
      <c r="B14" s="72">
        <f t="shared" si="12"/>
        <v>4162</v>
      </c>
      <c r="C14" s="72">
        <f t="shared" si="11"/>
        <v>3930</v>
      </c>
      <c r="D14" s="172">
        <f t="shared" si="0"/>
        <v>0.94425756847669384</v>
      </c>
      <c r="E14" s="72">
        <f t="shared" si="1"/>
        <v>7521</v>
      </c>
      <c r="F14" s="72">
        <f t="shared" si="2"/>
        <v>6993</v>
      </c>
      <c r="G14" s="172">
        <f t="shared" si="3"/>
        <v>0.9297965696051057</v>
      </c>
      <c r="H14" s="93">
        <f t="shared" si="4"/>
        <v>1.8070639115809708</v>
      </c>
      <c r="I14" s="295" t="s">
        <v>37</v>
      </c>
      <c r="J14" s="72">
        <v>1581</v>
      </c>
      <c r="K14" s="72">
        <v>1483</v>
      </c>
      <c r="L14" s="172">
        <f t="shared" si="5"/>
        <v>0.93801391524351674</v>
      </c>
      <c r="M14" s="72">
        <v>2819</v>
      </c>
      <c r="N14" s="72">
        <v>2626</v>
      </c>
      <c r="O14" s="172">
        <f t="shared" si="6"/>
        <v>0.93153600567577155</v>
      </c>
      <c r="P14" s="93">
        <f t="shared" si="7"/>
        <v>1.7830487033523086</v>
      </c>
      <c r="Q14" s="295" t="s">
        <v>37</v>
      </c>
      <c r="R14" s="72">
        <v>2581</v>
      </c>
      <c r="S14" s="72">
        <v>2447</v>
      </c>
      <c r="T14" s="172">
        <f t="shared" si="8"/>
        <v>0.94808213870592795</v>
      </c>
      <c r="U14" s="72">
        <v>4702</v>
      </c>
      <c r="V14" s="72">
        <v>4367</v>
      </c>
      <c r="W14" s="172">
        <f t="shared" si="9"/>
        <v>0.92875372182050187</v>
      </c>
      <c r="X14" s="93">
        <f t="shared" si="10"/>
        <v>1.8217745060054242</v>
      </c>
    </row>
    <row r="15" spans="1:34" ht="15" customHeight="1" x14ac:dyDescent="0.2">
      <c r="A15" s="295" t="s">
        <v>38</v>
      </c>
      <c r="B15" s="72">
        <f t="shared" si="12"/>
        <v>14943</v>
      </c>
      <c r="C15" s="72">
        <f t="shared" si="11"/>
        <v>14330</v>
      </c>
      <c r="D15" s="172">
        <f t="shared" si="0"/>
        <v>0.95897744763434389</v>
      </c>
      <c r="E15" s="72">
        <f t="shared" si="1"/>
        <v>29862</v>
      </c>
      <c r="F15" s="72">
        <f t="shared" si="2"/>
        <v>27779</v>
      </c>
      <c r="G15" s="172">
        <f t="shared" si="3"/>
        <v>0.93024579733440493</v>
      </c>
      <c r="H15" s="93">
        <f t="shared" si="4"/>
        <v>1.9983938968078698</v>
      </c>
      <c r="I15" s="295" t="s">
        <v>38</v>
      </c>
      <c r="J15" s="72">
        <v>6672</v>
      </c>
      <c r="K15" s="72">
        <v>6381</v>
      </c>
      <c r="L15" s="172">
        <f t="shared" si="5"/>
        <v>0.95638489208633093</v>
      </c>
      <c r="M15" s="72">
        <v>13009</v>
      </c>
      <c r="N15" s="72">
        <v>12114</v>
      </c>
      <c r="O15" s="172">
        <f t="shared" si="6"/>
        <v>0.93120147590129909</v>
      </c>
      <c r="P15" s="93">
        <f t="shared" si="7"/>
        <v>1.9497901678657075</v>
      </c>
      <c r="Q15" s="295" t="s">
        <v>38</v>
      </c>
      <c r="R15" s="72">
        <v>8271</v>
      </c>
      <c r="S15" s="72">
        <v>7949</v>
      </c>
      <c r="T15" s="172">
        <f t="shared" si="8"/>
        <v>0.96106879458348449</v>
      </c>
      <c r="U15" s="72">
        <v>16853</v>
      </c>
      <c r="V15" s="72">
        <v>15665</v>
      </c>
      <c r="W15" s="172">
        <f t="shared" si="9"/>
        <v>0.92950809944816948</v>
      </c>
      <c r="X15" s="93">
        <f t="shared" si="10"/>
        <v>2.0376012574053926</v>
      </c>
    </row>
    <row r="16" spans="1:34" ht="15" customHeight="1" x14ac:dyDescent="0.2">
      <c r="A16" s="295" t="s">
        <v>39</v>
      </c>
      <c r="B16" s="72">
        <f t="shared" si="12"/>
        <v>14347</v>
      </c>
      <c r="C16" s="72">
        <f t="shared" si="11"/>
        <v>13831</v>
      </c>
      <c r="D16" s="172">
        <f t="shared" si="0"/>
        <v>0.96403429288352971</v>
      </c>
      <c r="E16" s="72">
        <f t="shared" si="1"/>
        <v>30782</v>
      </c>
      <c r="F16" s="72">
        <f t="shared" si="2"/>
        <v>29002</v>
      </c>
      <c r="G16" s="172">
        <f t="shared" si="3"/>
        <v>0.94217399779091682</v>
      </c>
      <c r="H16" s="93">
        <f>E16/B16</f>
        <v>2.1455356520526938</v>
      </c>
      <c r="I16" s="295" t="s">
        <v>39</v>
      </c>
      <c r="J16" s="72">
        <v>6575</v>
      </c>
      <c r="K16" s="72">
        <v>6367</v>
      </c>
      <c r="L16" s="172">
        <f t="shared" si="5"/>
        <v>0.96836501901140681</v>
      </c>
      <c r="M16" s="72">
        <v>13557</v>
      </c>
      <c r="N16" s="72">
        <v>12913</v>
      </c>
      <c r="O16" s="172">
        <f t="shared" si="6"/>
        <v>0.95249686508814635</v>
      </c>
      <c r="P16" s="93">
        <f>M16/J16</f>
        <v>2.0619011406844105</v>
      </c>
      <c r="Q16" s="295" t="s">
        <v>39</v>
      </c>
      <c r="R16" s="72">
        <v>7772</v>
      </c>
      <c r="S16" s="72">
        <v>7464</v>
      </c>
      <c r="T16" s="172">
        <f t="shared" si="8"/>
        <v>0.96037056098816265</v>
      </c>
      <c r="U16" s="72">
        <v>17225</v>
      </c>
      <c r="V16" s="72">
        <v>16089</v>
      </c>
      <c r="W16" s="172">
        <f t="shared" si="9"/>
        <v>0.93404934687953556</v>
      </c>
      <c r="X16" s="93">
        <f>U16/R16</f>
        <v>2.2162892434379824</v>
      </c>
    </row>
    <row r="17" spans="1:24" ht="15" customHeight="1" x14ac:dyDescent="0.2">
      <c r="A17" s="295" t="s">
        <v>40</v>
      </c>
      <c r="B17" s="72">
        <f t="shared" si="12"/>
        <v>8952</v>
      </c>
      <c r="C17" s="72">
        <f t="shared" si="11"/>
        <v>8507</v>
      </c>
      <c r="D17" s="172">
        <f t="shared" si="0"/>
        <v>0.95029043789097412</v>
      </c>
      <c r="E17" s="72">
        <f t="shared" si="1"/>
        <v>15955</v>
      </c>
      <c r="F17" s="72">
        <f t="shared" si="2"/>
        <v>14747</v>
      </c>
      <c r="G17" s="172">
        <f t="shared" si="3"/>
        <v>0.92428705734879346</v>
      </c>
      <c r="H17" s="93">
        <f t="shared" si="4"/>
        <v>1.7822832886505808</v>
      </c>
      <c r="I17" s="295" t="s">
        <v>40</v>
      </c>
      <c r="J17" s="72">
        <v>3443</v>
      </c>
      <c r="K17" s="72">
        <v>3290</v>
      </c>
      <c r="L17" s="172">
        <f t="shared" si="5"/>
        <v>0.95556200987510886</v>
      </c>
      <c r="M17" s="72">
        <v>5965</v>
      </c>
      <c r="N17" s="72">
        <v>5599</v>
      </c>
      <c r="O17" s="172">
        <f t="shared" si="6"/>
        <v>0.93864207879295891</v>
      </c>
      <c r="P17" s="93">
        <f t="shared" ref="P17:P37" si="13">M17/J17</f>
        <v>1.7325007261109497</v>
      </c>
      <c r="Q17" s="295" t="s">
        <v>40</v>
      </c>
      <c r="R17" s="72">
        <v>5509</v>
      </c>
      <c r="S17" s="72">
        <v>5217</v>
      </c>
      <c r="T17" s="172">
        <f t="shared" si="8"/>
        <v>0.94699582501361412</v>
      </c>
      <c r="U17" s="72">
        <v>9990</v>
      </c>
      <c r="V17" s="72">
        <v>9148</v>
      </c>
      <c r="W17" s="172">
        <f t="shared" si="9"/>
        <v>0.91571571571571575</v>
      </c>
      <c r="X17" s="93">
        <f t="shared" ref="X17:X37" si="14">U17/R17</f>
        <v>1.8133962606643674</v>
      </c>
    </row>
    <row r="18" spans="1:24" ht="15" customHeight="1" x14ac:dyDescent="0.2">
      <c r="A18" s="295" t="s">
        <v>41</v>
      </c>
      <c r="B18" s="72">
        <f t="shared" si="12"/>
        <v>10157</v>
      </c>
      <c r="C18" s="72">
        <f t="shared" si="11"/>
        <v>9725</v>
      </c>
      <c r="D18" s="172">
        <f t="shared" si="0"/>
        <v>0.95746775622723246</v>
      </c>
      <c r="E18" s="72">
        <f t="shared" si="1"/>
        <v>20907</v>
      </c>
      <c r="F18" s="72">
        <f t="shared" si="2"/>
        <v>19531</v>
      </c>
      <c r="G18" s="172">
        <f t="shared" si="3"/>
        <v>0.93418472282010812</v>
      </c>
      <c r="H18" s="93">
        <f t="shared" si="4"/>
        <v>2.0583833809195631</v>
      </c>
      <c r="I18" s="295" t="s">
        <v>41</v>
      </c>
      <c r="J18" s="72">
        <v>3747</v>
      </c>
      <c r="K18" s="72">
        <v>3570</v>
      </c>
      <c r="L18" s="172">
        <f t="shared" si="5"/>
        <v>0.95276220976781423</v>
      </c>
      <c r="M18" s="72">
        <v>7320</v>
      </c>
      <c r="N18" s="72">
        <v>6856</v>
      </c>
      <c r="O18" s="172">
        <f t="shared" si="6"/>
        <v>0.93661202185792347</v>
      </c>
      <c r="P18" s="93">
        <f t="shared" si="13"/>
        <v>1.9535628502802243</v>
      </c>
      <c r="Q18" s="295" t="s">
        <v>41</v>
      </c>
      <c r="R18" s="72">
        <v>6410</v>
      </c>
      <c r="S18" s="72">
        <v>6155</v>
      </c>
      <c r="T18" s="172">
        <f t="shared" si="8"/>
        <v>0.96021840873634945</v>
      </c>
      <c r="U18" s="72">
        <v>13587</v>
      </c>
      <c r="V18" s="72">
        <v>12675</v>
      </c>
      <c r="W18" s="172">
        <f t="shared" si="9"/>
        <v>0.93287701479355267</v>
      </c>
      <c r="X18" s="93">
        <f t="shared" si="14"/>
        <v>2.119656786271451</v>
      </c>
    </row>
    <row r="19" spans="1:24" ht="15" customHeight="1" x14ac:dyDescent="0.2">
      <c r="A19" s="295" t="s">
        <v>42</v>
      </c>
      <c r="B19" s="72">
        <f t="shared" si="12"/>
        <v>10484</v>
      </c>
      <c r="C19" s="72">
        <f t="shared" si="11"/>
        <v>10073</v>
      </c>
      <c r="D19" s="172">
        <f t="shared" si="0"/>
        <v>0.96079740557039295</v>
      </c>
      <c r="E19" s="72">
        <f t="shared" si="1"/>
        <v>20709</v>
      </c>
      <c r="F19" s="72">
        <f t="shared" si="2"/>
        <v>19437</v>
      </c>
      <c r="G19" s="172">
        <f t="shared" si="3"/>
        <v>0.93857743010285388</v>
      </c>
      <c r="H19" s="93">
        <f t="shared" si="4"/>
        <v>1.9752956886684472</v>
      </c>
      <c r="I19" s="295" t="s">
        <v>42</v>
      </c>
      <c r="J19" s="72">
        <v>4268</v>
      </c>
      <c r="K19" s="72">
        <v>4091</v>
      </c>
      <c r="L19" s="172">
        <f t="shared" si="5"/>
        <v>0.95852858481724457</v>
      </c>
      <c r="M19" s="72">
        <v>8110</v>
      </c>
      <c r="N19" s="72">
        <v>7635</v>
      </c>
      <c r="O19" s="172">
        <f t="shared" si="6"/>
        <v>0.94143033292231815</v>
      </c>
      <c r="P19" s="93">
        <f t="shared" si="13"/>
        <v>1.9001874414245548</v>
      </c>
      <c r="Q19" s="295" t="s">
        <v>42</v>
      </c>
      <c r="R19" s="72">
        <v>6216</v>
      </c>
      <c r="S19" s="72">
        <v>5982</v>
      </c>
      <c r="T19" s="172">
        <f t="shared" si="8"/>
        <v>0.96235521235521237</v>
      </c>
      <c r="U19" s="72">
        <v>12599</v>
      </c>
      <c r="V19" s="72">
        <v>11802</v>
      </c>
      <c r="W19" s="172">
        <f t="shared" si="9"/>
        <v>0.93674101119136444</v>
      </c>
      <c r="X19" s="93">
        <f t="shared" si="14"/>
        <v>2.0268661518661517</v>
      </c>
    </row>
    <row r="20" spans="1:24" ht="15" customHeight="1" x14ac:dyDescent="0.2">
      <c r="A20" s="295" t="s">
        <v>43</v>
      </c>
      <c r="B20" s="72">
        <f t="shared" si="12"/>
        <v>7821</v>
      </c>
      <c r="C20" s="72">
        <f t="shared" si="11"/>
        <v>7609</v>
      </c>
      <c r="D20" s="172">
        <f t="shared" si="0"/>
        <v>0.97289349188083363</v>
      </c>
      <c r="E20" s="72">
        <f t="shared" si="1"/>
        <v>15085</v>
      </c>
      <c r="F20" s="72">
        <f t="shared" si="2"/>
        <v>14502</v>
      </c>
      <c r="G20" s="172">
        <f t="shared" si="3"/>
        <v>0.96135233675836929</v>
      </c>
      <c r="H20" s="93">
        <f t="shared" si="4"/>
        <v>1.928781485743511</v>
      </c>
      <c r="I20" s="295" t="s">
        <v>43</v>
      </c>
      <c r="J20" s="72">
        <v>3126</v>
      </c>
      <c r="K20" s="72">
        <v>3042</v>
      </c>
      <c r="L20" s="172">
        <f t="shared" si="5"/>
        <v>0.97312859884836855</v>
      </c>
      <c r="M20" s="72">
        <v>6155</v>
      </c>
      <c r="N20" s="72">
        <v>5940</v>
      </c>
      <c r="O20" s="172">
        <f t="shared" si="6"/>
        <v>0.96506904955320882</v>
      </c>
      <c r="P20" s="93">
        <f t="shared" si="13"/>
        <v>1.9689699296225207</v>
      </c>
      <c r="Q20" s="295" t="s">
        <v>43</v>
      </c>
      <c r="R20" s="72">
        <v>4695</v>
      </c>
      <c r="S20" s="72">
        <v>4567</v>
      </c>
      <c r="T20" s="172">
        <f t="shared" si="8"/>
        <v>0.97273695420660278</v>
      </c>
      <c r="U20" s="72">
        <v>8930</v>
      </c>
      <c r="V20" s="72">
        <v>8562</v>
      </c>
      <c r="W20" s="172">
        <f t="shared" si="9"/>
        <v>0.95879059350503915</v>
      </c>
      <c r="X20" s="93">
        <f t="shared" si="14"/>
        <v>1.9020234291799787</v>
      </c>
    </row>
    <row r="21" spans="1:24" ht="15" customHeight="1" x14ac:dyDescent="0.2">
      <c r="A21" s="295" t="s">
        <v>44</v>
      </c>
      <c r="B21" s="72">
        <f t="shared" si="12"/>
        <v>23235</v>
      </c>
      <c r="C21" s="72">
        <f t="shared" si="11"/>
        <v>22163</v>
      </c>
      <c r="D21" s="172">
        <f t="shared" si="0"/>
        <v>0.95386270712287502</v>
      </c>
      <c r="E21" s="72">
        <f t="shared" si="1"/>
        <v>47258</v>
      </c>
      <c r="F21" s="72">
        <f t="shared" si="2"/>
        <v>43768</v>
      </c>
      <c r="G21" s="172">
        <f t="shared" si="3"/>
        <v>0.92615006982944692</v>
      </c>
      <c r="H21" s="93">
        <f t="shared" si="4"/>
        <v>2.0339143533462449</v>
      </c>
      <c r="I21" s="295" t="s">
        <v>44</v>
      </c>
      <c r="J21" s="72">
        <v>10236</v>
      </c>
      <c r="K21" s="72">
        <v>9750</v>
      </c>
      <c r="L21" s="172">
        <f t="shared" si="5"/>
        <v>0.95252051582649477</v>
      </c>
      <c r="M21" s="72">
        <v>20045</v>
      </c>
      <c r="N21" s="72">
        <v>18643</v>
      </c>
      <c r="O21" s="172">
        <f t="shared" si="6"/>
        <v>0.93005737091544027</v>
      </c>
      <c r="P21" s="93">
        <f t="shared" si="13"/>
        <v>1.9582844861273936</v>
      </c>
      <c r="Q21" s="295" t="s">
        <v>44</v>
      </c>
      <c r="R21" s="72">
        <v>12999</v>
      </c>
      <c r="S21" s="72">
        <v>12413</v>
      </c>
      <c r="T21" s="172">
        <f t="shared" si="8"/>
        <v>0.95491960920070773</v>
      </c>
      <c r="U21" s="72">
        <v>27213</v>
      </c>
      <c r="V21" s="72">
        <v>25125</v>
      </c>
      <c r="W21" s="172">
        <f t="shared" si="9"/>
        <v>0.92327196560467428</v>
      </c>
      <c r="X21" s="93">
        <f t="shared" si="14"/>
        <v>2.0934687283637201</v>
      </c>
    </row>
    <row r="22" spans="1:24" ht="15" customHeight="1" x14ac:dyDescent="0.2">
      <c r="A22" s="295" t="s">
        <v>45</v>
      </c>
      <c r="B22" s="72">
        <f t="shared" si="12"/>
        <v>10367</v>
      </c>
      <c r="C22" s="72">
        <f t="shared" si="11"/>
        <v>9960</v>
      </c>
      <c r="D22" s="172">
        <f t="shared" si="0"/>
        <v>0.96074081219253404</v>
      </c>
      <c r="E22" s="72">
        <f t="shared" si="1"/>
        <v>22844</v>
      </c>
      <c r="F22" s="72">
        <f t="shared" si="2"/>
        <v>21560</v>
      </c>
      <c r="G22" s="172">
        <f t="shared" si="3"/>
        <v>0.94379268079145506</v>
      </c>
      <c r="H22" s="93">
        <f t="shared" si="4"/>
        <v>2.2035304331050449</v>
      </c>
      <c r="I22" s="295" t="s">
        <v>45</v>
      </c>
      <c r="J22" s="72">
        <v>4573</v>
      </c>
      <c r="K22" s="72">
        <v>4399</v>
      </c>
      <c r="L22" s="172">
        <f t="shared" si="5"/>
        <v>0.96195057948830087</v>
      </c>
      <c r="M22" s="72">
        <v>9927</v>
      </c>
      <c r="N22" s="72">
        <v>9449</v>
      </c>
      <c r="O22" s="172">
        <f t="shared" si="6"/>
        <v>0.9518484940062456</v>
      </c>
      <c r="P22" s="93">
        <f t="shared" si="13"/>
        <v>2.170785042641592</v>
      </c>
      <c r="Q22" s="295" t="s">
        <v>45</v>
      </c>
      <c r="R22" s="72">
        <v>5794</v>
      </c>
      <c r="S22" s="72">
        <v>5561</v>
      </c>
      <c r="T22" s="172">
        <f t="shared" si="8"/>
        <v>0.9597859855022437</v>
      </c>
      <c r="U22" s="72">
        <v>12917</v>
      </c>
      <c r="V22" s="72">
        <v>12111</v>
      </c>
      <c r="W22" s="172">
        <f t="shared" si="9"/>
        <v>0.93760161028102496</v>
      </c>
      <c r="X22" s="93">
        <f t="shared" si="14"/>
        <v>2.2293752157404212</v>
      </c>
    </row>
    <row r="23" spans="1:24" ht="15" customHeight="1" x14ac:dyDescent="0.2">
      <c r="A23" s="295" t="s">
        <v>46</v>
      </c>
      <c r="B23" s="72">
        <f t="shared" si="12"/>
        <v>19176</v>
      </c>
      <c r="C23" s="72">
        <f t="shared" si="11"/>
        <v>18110</v>
      </c>
      <c r="D23" s="172">
        <f t="shared" si="0"/>
        <v>0.94440967876512305</v>
      </c>
      <c r="E23" s="72">
        <f t="shared" si="1"/>
        <v>36728</v>
      </c>
      <c r="F23" s="72">
        <f t="shared" si="2"/>
        <v>33769</v>
      </c>
      <c r="G23" s="172">
        <f t="shared" si="3"/>
        <v>0.91943476366804622</v>
      </c>
      <c r="H23" s="93">
        <f t="shared" si="4"/>
        <v>1.9153108051731331</v>
      </c>
      <c r="I23" s="295" t="s">
        <v>46</v>
      </c>
      <c r="J23" s="72">
        <v>7830</v>
      </c>
      <c r="K23" s="72">
        <v>7371</v>
      </c>
      <c r="L23" s="172">
        <f t="shared" si="5"/>
        <v>0.94137931034482758</v>
      </c>
      <c r="M23" s="72">
        <v>14366</v>
      </c>
      <c r="N23" s="72">
        <v>13287</v>
      </c>
      <c r="O23" s="172">
        <f t="shared" si="6"/>
        <v>0.92489210636224417</v>
      </c>
      <c r="P23" s="93">
        <f t="shared" si="13"/>
        <v>1.8347381864623244</v>
      </c>
      <c r="Q23" s="295" t="s">
        <v>46</v>
      </c>
      <c r="R23" s="72">
        <v>11346</v>
      </c>
      <c r="S23" s="72">
        <v>10739</v>
      </c>
      <c r="T23" s="172">
        <f t="shared" si="8"/>
        <v>0.94650096950467122</v>
      </c>
      <c r="U23" s="72">
        <v>22362</v>
      </c>
      <c r="V23" s="72">
        <v>20482</v>
      </c>
      <c r="W23" s="172">
        <f t="shared" si="9"/>
        <v>0.91592880779894459</v>
      </c>
      <c r="X23" s="93">
        <f t="shared" si="14"/>
        <v>1.9709148598625066</v>
      </c>
    </row>
    <row r="24" spans="1:24" ht="15" customHeight="1" x14ac:dyDescent="0.2">
      <c r="A24" s="295" t="s">
        <v>47</v>
      </c>
      <c r="B24" s="72">
        <f t="shared" si="12"/>
        <v>90185</v>
      </c>
      <c r="C24" s="72">
        <f t="shared" si="11"/>
        <v>83718</v>
      </c>
      <c r="D24" s="172">
        <f t="shared" si="0"/>
        <v>0.92829184454177527</v>
      </c>
      <c r="E24" s="72">
        <f t="shared" si="1"/>
        <v>182659</v>
      </c>
      <c r="F24" s="72">
        <f t="shared" si="2"/>
        <v>161127</v>
      </c>
      <c r="G24" s="172">
        <f>F24/E24</f>
        <v>0.8821191400368994</v>
      </c>
      <c r="H24" s="93">
        <f t="shared" si="4"/>
        <v>2.0253811609469423</v>
      </c>
      <c r="I24" s="295" t="s">
        <v>47</v>
      </c>
      <c r="J24" s="72">
        <v>38935</v>
      </c>
      <c r="K24" s="72">
        <v>36053</v>
      </c>
      <c r="L24" s="172">
        <f t="shared" si="5"/>
        <v>0.9259791960960575</v>
      </c>
      <c r="M24" s="72">
        <v>71803</v>
      </c>
      <c r="N24" s="72">
        <v>64123</v>
      </c>
      <c r="O24" s="172">
        <f>N24/M24</f>
        <v>0.89304068075150067</v>
      </c>
      <c r="P24" s="93">
        <f t="shared" si="13"/>
        <v>1.8441761910877104</v>
      </c>
      <c r="Q24" s="295" t="s">
        <v>47</v>
      </c>
      <c r="R24" s="72">
        <v>51250</v>
      </c>
      <c r="S24" s="72">
        <v>47665</v>
      </c>
      <c r="T24" s="172">
        <f t="shared" si="8"/>
        <v>0.93004878048780493</v>
      </c>
      <c r="U24" s="72">
        <v>110856</v>
      </c>
      <c r="V24" s="72">
        <v>97004</v>
      </c>
      <c r="W24" s="172">
        <f>V24/U24</f>
        <v>0.87504510355776866</v>
      </c>
      <c r="X24" s="93">
        <f t="shared" si="14"/>
        <v>2.1630439024390244</v>
      </c>
    </row>
    <row r="25" spans="1:24" ht="15" customHeight="1" x14ac:dyDescent="0.2">
      <c r="A25" s="295" t="s">
        <v>48</v>
      </c>
      <c r="B25" s="72">
        <f t="shared" si="12"/>
        <v>7502</v>
      </c>
      <c r="C25" s="72">
        <f t="shared" si="11"/>
        <v>7171</v>
      </c>
      <c r="D25" s="172">
        <f t="shared" si="0"/>
        <v>0.95587843241802184</v>
      </c>
      <c r="E25" s="72">
        <f t="shared" si="1"/>
        <v>14415</v>
      </c>
      <c r="F25" s="72">
        <f t="shared" si="2"/>
        <v>13594</v>
      </c>
      <c r="G25" s="172">
        <f t="shared" si="3"/>
        <v>0.94304543877904956</v>
      </c>
      <c r="H25" s="93">
        <f t="shared" si="4"/>
        <v>1.9214876033057851</v>
      </c>
      <c r="I25" s="295" t="s">
        <v>48</v>
      </c>
      <c r="J25" s="72">
        <v>3171</v>
      </c>
      <c r="K25" s="72">
        <v>3012</v>
      </c>
      <c r="L25" s="172">
        <f t="shared" si="5"/>
        <v>0.94985808893093659</v>
      </c>
      <c r="M25" s="72">
        <v>5884</v>
      </c>
      <c r="N25" s="72">
        <v>5552</v>
      </c>
      <c r="O25" s="172">
        <f t="shared" ref="O25:O38" si="15">N25/M25</f>
        <v>0.94357579877634268</v>
      </c>
      <c r="P25" s="93">
        <f t="shared" si="13"/>
        <v>1.8555660674865972</v>
      </c>
      <c r="Q25" s="295" t="s">
        <v>48</v>
      </c>
      <c r="R25" s="72">
        <v>4331</v>
      </c>
      <c r="S25" s="72">
        <v>4159</v>
      </c>
      <c r="T25" s="172">
        <f t="shared" si="8"/>
        <v>0.96028630801200643</v>
      </c>
      <c r="U25" s="72">
        <v>8531</v>
      </c>
      <c r="V25" s="72">
        <v>8042</v>
      </c>
      <c r="W25" s="172">
        <f t="shared" ref="W25:W38" si="16">V25/U25</f>
        <v>0.94267963896377915</v>
      </c>
      <c r="X25" s="93">
        <f t="shared" si="14"/>
        <v>1.9697529438928654</v>
      </c>
    </row>
    <row r="26" spans="1:24" ht="15" customHeight="1" x14ac:dyDescent="0.2">
      <c r="A26" s="295" t="s">
        <v>49</v>
      </c>
      <c r="B26" s="72">
        <f t="shared" si="12"/>
        <v>21593</v>
      </c>
      <c r="C26" s="72">
        <f t="shared" si="11"/>
        <v>20359</v>
      </c>
      <c r="D26" s="172">
        <f t="shared" si="0"/>
        <v>0.94285185013661832</v>
      </c>
      <c r="E26" s="72">
        <f t="shared" si="1"/>
        <v>43449</v>
      </c>
      <c r="F26" s="72">
        <f t="shared" si="2"/>
        <v>39536</v>
      </c>
      <c r="G26" s="172">
        <f t="shared" si="3"/>
        <v>0.9099403898823909</v>
      </c>
      <c r="H26" s="93">
        <f t="shared" si="4"/>
        <v>2.0121798731070255</v>
      </c>
      <c r="I26" s="295" t="s">
        <v>49</v>
      </c>
      <c r="J26" s="72">
        <v>9607</v>
      </c>
      <c r="K26" s="72">
        <v>9049</v>
      </c>
      <c r="L26" s="172">
        <f t="shared" si="5"/>
        <v>0.94191735193088377</v>
      </c>
      <c r="M26" s="72">
        <v>18153</v>
      </c>
      <c r="N26" s="72">
        <v>16644</v>
      </c>
      <c r="O26" s="172">
        <f t="shared" si="15"/>
        <v>0.91687324409188564</v>
      </c>
      <c r="P26" s="93">
        <f t="shared" si="13"/>
        <v>1.8895596960549599</v>
      </c>
      <c r="Q26" s="295" t="s">
        <v>49</v>
      </c>
      <c r="R26" s="72">
        <v>11986</v>
      </c>
      <c r="S26" s="72">
        <v>11310</v>
      </c>
      <c r="T26" s="172">
        <f t="shared" si="8"/>
        <v>0.94360086767895879</v>
      </c>
      <c r="U26" s="72">
        <v>25296</v>
      </c>
      <c r="V26" s="72">
        <v>22892</v>
      </c>
      <c r="W26" s="172">
        <f t="shared" si="16"/>
        <v>0.90496521189120804</v>
      </c>
      <c r="X26" s="93">
        <f t="shared" si="14"/>
        <v>2.1104622059068912</v>
      </c>
    </row>
    <row r="27" spans="1:24" ht="15" customHeight="1" x14ac:dyDescent="0.2">
      <c r="A27" s="295" t="s">
        <v>50</v>
      </c>
      <c r="B27" s="72">
        <f t="shared" si="12"/>
        <v>6170</v>
      </c>
      <c r="C27" s="72">
        <f t="shared" si="11"/>
        <v>6006</v>
      </c>
      <c r="D27" s="172">
        <f t="shared" si="0"/>
        <v>0.973419773095624</v>
      </c>
      <c r="E27" s="72">
        <f t="shared" si="1"/>
        <v>11888</v>
      </c>
      <c r="F27" s="72">
        <f t="shared" si="2"/>
        <v>11427</v>
      </c>
      <c r="G27" s="172">
        <f t="shared" si="3"/>
        <v>0.96122139973082099</v>
      </c>
      <c r="H27" s="93">
        <f t="shared" si="4"/>
        <v>1.9267423014586711</v>
      </c>
      <c r="I27" s="295" t="s">
        <v>50</v>
      </c>
      <c r="J27" s="72">
        <v>2509</v>
      </c>
      <c r="K27" s="72">
        <v>2437</v>
      </c>
      <c r="L27" s="172">
        <f t="shared" si="5"/>
        <v>0.97130330809087284</v>
      </c>
      <c r="M27" s="72">
        <v>4631</v>
      </c>
      <c r="N27" s="72">
        <v>4473</v>
      </c>
      <c r="O27" s="172">
        <f t="shared" si="15"/>
        <v>0.965882098898726</v>
      </c>
      <c r="P27" s="93">
        <f t="shared" si="13"/>
        <v>1.8457552809884417</v>
      </c>
      <c r="Q27" s="295" t="s">
        <v>50</v>
      </c>
      <c r="R27" s="72">
        <v>3661</v>
      </c>
      <c r="S27" s="72">
        <v>3569</v>
      </c>
      <c r="T27" s="172">
        <f t="shared" si="8"/>
        <v>0.97487025402895389</v>
      </c>
      <c r="U27" s="72">
        <v>7257</v>
      </c>
      <c r="V27" s="72">
        <v>6954</v>
      </c>
      <c r="W27" s="172">
        <f t="shared" si="16"/>
        <v>0.95824720959073995</v>
      </c>
      <c r="X27" s="93">
        <f t="shared" si="14"/>
        <v>1.9822452881726305</v>
      </c>
    </row>
    <row r="28" spans="1:24" ht="15" customHeight="1" x14ac:dyDescent="0.2">
      <c r="A28" s="295" t="s">
        <v>51</v>
      </c>
      <c r="B28" s="72">
        <f t="shared" si="12"/>
        <v>12409</v>
      </c>
      <c r="C28" s="72">
        <f t="shared" si="11"/>
        <v>11860</v>
      </c>
      <c r="D28" s="172">
        <f t="shared" si="0"/>
        <v>0.95575791764042228</v>
      </c>
      <c r="E28" s="72">
        <f t="shared" si="1"/>
        <v>23586</v>
      </c>
      <c r="F28" s="72">
        <f t="shared" si="2"/>
        <v>21854</v>
      </c>
      <c r="G28" s="172">
        <f t="shared" si="3"/>
        <v>0.92656660730942086</v>
      </c>
      <c r="H28" s="93">
        <f t="shared" si="4"/>
        <v>1.9007172213715851</v>
      </c>
      <c r="I28" s="295" t="s">
        <v>51</v>
      </c>
      <c r="J28" s="72">
        <v>4857</v>
      </c>
      <c r="K28" s="72">
        <v>4633</v>
      </c>
      <c r="L28" s="172">
        <f t="shared" si="5"/>
        <v>0.9538809964998971</v>
      </c>
      <c r="M28" s="72">
        <v>8630</v>
      </c>
      <c r="N28" s="72">
        <v>8043</v>
      </c>
      <c r="O28" s="172">
        <f t="shared" si="15"/>
        <v>0.93198146002317495</v>
      </c>
      <c r="P28" s="93">
        <f t="shared" si="13"/>
        <v>1.7768169652048589</v>
      </c>
      <c r="Q28" s="295" t="s">
        <v>51</v>
      </c>
      <c r="R28" s="72">
        <v>7552</v>
      </c>
      <c r="S28" s="72">
        <v>7227</v>
      </c>
      <c r="T28" s="172">
        <f t="shared" si="8"/>
        <v>0.95696504237288138</v>
      </c>
      <c r="U28" s="72">
        <v>14956</v>
      </c>
      <c r="V28" s="72">
        <v>13811</v>
      </c>
      <c r="W28" s="172">
        <f t="shared" si="16"/>
        <v>0.9234420968173308</v>
      </c>
      <c r="X28" s="93">
        <f t="shared" si="14"/>
        <v>1.9804025423728813</v>
      </c>
    </row>
    <row r="29" spans="1:24" ht="15" customHeight="1" x14ac:dyDescent="0.2">
      <c r="A29" s="295" t="s">
        <v>52</v>
      </c>
      <c r="B29" s="72">
        <f t="shared" si="12"/>
        <v>11690</v>
      </c>
      <c r="C29" s="72">
        <f t="shared" si="11"/>
        <v>11229</v>
      </c>
      <c r="D29" s="172">
        <f t="shared" si="0"/>
        <v>0.96056458511548337</v>
      </c>
      <c r="E29" s="72">
        <f t="shared" si="1"/>
        <v>23413</v>
      </c>
      <c r="F29" s="72">
        <f t="shared" si="2"/>
        <v>21877</v>
      </c>
      <c r="G29" s="172">
        <f t="shared" si="3"/>
        <v>0.93439542134711484</v>
      </c>
      <c r="H29" s="93">
        <f t="shared" si="4"/>
        <v>2.0028229255774166</v>
      </c>
      <c r="I29" s="295" t="s">
        <v>52</v>
      </c>
      <c r="J29" s="72">
        <v>4931</v>
      </c>
      <c r="K29" s="72">
        <v>4688</v>
      </c>
      <c r="L29" s="172">
        <f t="shared" si="5"/>
        <v>0.9507199351044413</v>
      </c>
      <c r="M29" s="72">
        <v>9439</v>
      </c>
      <c r="N29" s="72">
        <v>8802</v>
      </c>
      <c r="O29" s="172">
        <f t="shared" si="15"/>
        <v>0.93251403750397288</v>
      </c>
      <c r="P29" s="93">
        <f t="shared" si="13"/>
        <v>1.9142161833299534</v>
      </c>
      <c r="Q29" s="295" t="s">
        <v>52</v>
      </c>
      <c r="R29" s="72">
        <v>6759</v>
      </c>
      <c r="S29" s="72">
        <v>6541</v>
      </c>
      <c r="T29" s="172">
        <f t="shared" si="8"/>
        <v>0.96774670809291319</v>
      </c>
      <c r="U29" s="72">
        <v>13974</v>
      </c>
      <c r="V29" s="72">
        <v>13075</v>
      </c>
      <c r="W29" s="172">
        <f t="shared" si="16"/>
        <v>0.93566623729783882</v>
      </c>
      <c r="X29" s="93">
        <f t="shared" si="14"/>
        <v>2.0674656014203285</v>
      </c>
    </row>
    <row r="30" spans="1:24" ht="15" customHeight="1" x14ac:dyDescent="0.2">
      <c r="A30" s="295" t="s">
        <v>53</v>
      </c>
      <c r="B30" s="72">
        <f t="shared" si="12"/>
        <v>286474</v>
      </c>
      <c r="C30" s="72">
        <f t="shared" si="11"/>
        <v>257126</v>
      </c>
      <c r="D30" s="172">
        <f t="shared" si="0"/>
        <v>0.89755440284284094</v>
      </c>
      <c r="E30" s="72">
        <f t="shared" si="1"/>
        <v>563240</v>
      </c>
      <c r="F30" s="72">
        <f t="shared" si="2"/>
        <v>477093</v>
      </c>
      <c r="G30" s="172">
        <f t="shared" si="3"/>
        <v>0.84705099069668344</v>
      </c>
      <c r="H30" s="93">
        <f t="shared" si="4"/>
        <v>1.9661121079050803</v>
      </c>
      <c r="I30" s="295" t="s">
        <v>53</v>
      </c>
      <c r="J30" s="72">
        <v>118514</v>
      </c>
      <c r="K30" s="72">
        <v>106011</v>
      </c>
      <c r="L30" s="172">
        <f t="shared" si="5"/>
        <v>0.89450191538552404</v>
      </c>
      <c r="M30" s="72">
        <v>216520</v>
      </c>
      <c r="N30" s="72">
        <v>185547</v>
      </c>
      <c r="O30" s="172">
        <f t="shared" si="15"/>
        <v>0.85695085904304458</v>
      </c>
      <c r="P30" s="93">
        <f t="shared" si="13"/>
        <v>1.8269571527414483</v>
      </c>
      <c r="Q30" s="295" t="s">
        <v>53</v>
      </c>
      <c r="R30" s="72">
        <v>167960</v>
      </c>
      <c r="S30" s="72">
        <v>151115</v>
      </c>
      <c r="T30" s="172">
        <f t="shared" si="8"/>
        <v>0.89970826387235059</v>
      </c>
      <c r="U30" s="72">
        <v>346720</v>
      </c>
      <c r="V30" s="72">
        <v>291546</v>
      </c>
      <c r="W30" s="172">
        <f t="shared" si="16"/>
        <v>0.84086871250576833</v>
      </c>
      <c r="X30" s="93">
        <f t="shared" si="14"/>
        <v>2.0643010240533459</v>
      </c>
    </row>
    <row r="31" spans="1:24" ht="15" customHeight="1" x14ac:dyDescent="0.2">
      <c r="A31" s="295" t="s">
        <v>54</v>
      </c>
      <c r="B31" s="72">
        <f t="shared" si="12"/>
        <v>24066</v>
      </c>
      <c r="C31" s="72">
        <f t="shared" si="11"/>
        <v>22520</v>
      </c>
      <c r="D31" s="172">
        <f t="shared" si="0"/>
        <v>0.93575999335161641</v>
      </c>
      <c r="E31" s="72">
        <f t="shared" si="1"/>
        <v>47728</v>
      </c>
      <c r="F31" s="72">
        <f t="shared" si="2"/>
        <v>42769</v>
      </c>
      <c r="G31" s="172">
        <f t="shared" si="3"/>
        <v>0.89609872611464969</v>
      </c>
      <c r="H31" s="93">
        <f t="shared" si="4"/>
        <v>1.9832128313803707</v>
      </c>
      <c r="I31" s="295" t="s">
        <v>54</v>
      </c>
      <c r="J31" s="72">
        <v>10460</v>
      </c>
      <c r="K31" s="72">
        <v>9719</v>
      </c>
      <c r="L31" s="172">
        <f t="shared" si="5"/>
        <v>0.9291586998087954</v>
      </c>
      <c r="M31" s="72">
        <v>19861</v>
      </c>
      <c r="N31" s="72">
        <v>17771</v>
      </c>
      <c r="O31" s="172">
        <f t="shared" si="15"/>
        <v>0.8947686420623332</v>
      </c>
      <c r="P31" s="93">
        <f t="shared" si="13"/>
        <v>1.8987571701720842</v>
      </c>
      <c r="Q31" s="295" t="s">
        <v>54</v>
      </c>
      <c r="R31" s="72">
        <v>13606</v>
      </c>
      <c r="S31" s="72">
        <v>12801</v>
      </c>
      <c r="T31" s="172">
        <f t="shared" si="8"/>
        <v>0.94083492576804351</v>
      </c>
      <c r="U31" s="72">
        <v>27867</v>
      </c>
      <c r="V31" s="72">
        <v>24998</v>
      </c>
      <c r="W31" s="172">
        <f t="shared" si="16"/>
        <v>0.89704668604442528</v>
      </c>
      <c r="X31" s="93">
        <f t="shared" si="14"/>
        <v>2.048140526238424</v>
      </c>
    </row>
    <row r="32" spans="1:24" ht="15" customHeight="1" x14ac:dyDescent="0.2">
      <c r="A32" s="295" t="s">
        <v>55</v>
      </c>
      <c r="B32" s="72">
        <f t="shared" si="12"/>
        <v>39990</v>
      </c>
      <c r="C32" s="72">
        <f t="shared" si="11"/>
        <v>37744</v>
      </c>
      <c r="D32" s="172">
        <f>C32/B32</f>
        <v>0.94383595898974748</v>
      </c>
      <c r="E32" s="72">
        <f t="shared" si="1"/>
        <v>81158</v>
      </c>
      <c r="F32" s="72">
        <f t="shared" si="2"/>
        <v>73420</v>
      </c>
      <c r="G32" s="172">
        <f t="shared" si="3"/>
        <v>0.9046551171788364</v>
      </c>
      <c r="H32" s="93">
        <f t="shared" si="4"/>
        <v>2.0294573643410851</v>
      </c>
      <c r="I32" s="295" t="s">
        <v>55</v>
      </c>
      <c r="J32" s="72">
        <v>19705</v>
      </c>
      <c r="K32" s="72">
        <v>18549</v>
      </c>
      <c r="L32" s="172">
        <f>K32/J32</f>
        <v>0.94133468662775943</v>
      </c>
      <c r="M32" s="72">
        <v>38499</v>
      </c>
      <c r="N32" s="72">
        <v>34874</v>
      </c>
      <c r="O32" s="172">
        <f t="shared" si="15"/>
        <v>0.90584171017429027</v>
      </c>
      <c r="P32" s="93">
        <f t="shared" si="13"/>
        <v>1.9537680791677239</v>
      </c>
      <c r="Q32" s="295" t="s">
        <v>55</v>
      </c>
      <c r="R32" s="72">
        <v>20285</v>
      </c>
      <c r="S32" s="72">
        <v>19195</v>
      </c>
      <c r="T32" s="172">
        <f>S32/R32</f>
        <v>0.94626571358146416</v>
      </c>
      <c r="U32" s="72">
        <v>42659</v>
      </c>
      <c r="V32" s="72">
        <v>38546</v>
      </c>
      <c r="W32" s="172">
        <f t="shared" si="16"/>
        <v>0.90358423779272834</v>
      </c>
      <c r="X32" s="93">
        <f t="shared" si="14"/>
        <v>2.1029824993837809</v>
      </c>
    </row>
    <row r="33" spans="1:24" ht="15" customHeight="1" x14ac:dyDescent="0.2">
      <c r="A33" s="295" t="s">
        <v>56</v>
      </c>
      <c r="B33" s="72">
        <f t="shared" si="12"/>
        <v>9550</v>
      </c>
      <c r="C33" s="72">
        <f t="shared" si="11"/>
        <v>9064</v>
      </c>
      <c r="D33" s="172">
        <f t="shared" si="0"/>
        <v>0.94910994764397905</v>
      </c>
      <c r="E33" s="72">
        <f t="shared" si="1"/>
        <v>17298</v>
      </c>
      <c r="F33" s="72">
        <f t="shared" si="2"/>
        <v>16051</v>
      </c>
      <c r="G33" s="172">
        <f t="shared" si="3"/>
        <v>0.9279107411261418</v>
      </c>
      <c r="H33" s="93">
        <f t="shared" si="4"/>
        <v>1.8113089005235603</v>
      </c>
      <c r="I33" s="295" t="s">
        <v>56</v>
      </c>
      <c r="J33" s="72">
        <v>3815</v>
      </c>
      <c r="K33" s="72">
        <v>3603</v>
      </c>
      <c r="L33" s="172">
        <f t="shared" ref="L33:L37" si="17">K33/J33</f>
        <v>0.94442988204456091</v>
      </c>
      <c r="M33" s="72">
        <v>6693</v>
      </c>
      <c r="N33" s="72">
        <v>6232</v>
      </c>
      <c r="O33" s="172">
        <f t="shared" si="15"/>
        <v>0.9311220678320633</v>
      </c>
      <c r="P33" s="93">
        <f t="shared" si="13"/>
        <v>1.7543905635648755</v>
      </c>
      <c r="Q33" s="295" t="s">
        <v>56</v>
      </c>
      <c r="R33" s="72">
        <v>5735</v>
      </c>
      <c r="S33" s="72">
        <v>5461</v>
      </c>
      <c r="T33" s="172">
        <f t="shared" ref="T33:T37" si="18">S33/R33</f>
        <v>0.95222319093286834</v>
      </c>
      <c r="U33" s="72">
        <v>10605</v>
      </c>
      <c r="V33" s="72">
        <v>9819</v>
      </c>
      <c r="W33" s="172">
        <f t="shared" si="16"/>
        <v>0.92588401697312583</v>
      </c>
      <c r="X33" s="93">
        <f t="shared" si="14"/>
        <v>1.8491717523975588</v>
      </c>
    </row>
    <row r="34" spans="1:24" ht="15" customHeight="1" x14ac:dyDescent="0.2">
      <c r="A34" s="295" t="s">
        <v>57</v>
      </c>
      <c r="B34" s="72">
        <f t="shared" si="12"/>
        <v>6576</v>
      </c>
      <c r="C34" s="72">
        <f t="shared" si="11"/>
        <v>6307</v>
      </c>
      <c r="D34" s="172">
        <f t="shared" si="0"/>
        <v>0.9590936739659367</v>
      </c>
      <c r="E34" s="72">
        <f t="shared" si="1"/>
        <v>12278</v>
      </c>
      <c r="F34" s="72">
        <f t="shared" si="2"/>
        <v>11603</v>
      </c>
      <c r="G34" s="172">
        <f t="shared" si="3"/>
        <v>0.94502361948200031</v>
      </c>
      <c r="H34" s="93">
        <f t="shared" si="4"/>
        <v>1.8670924574209247</v>
      </c>
      <c r="I34" s="295" t="s">
        <v>57</v>
      </c>
      <c r="J34" s="72">
        <v>2865</v>
      </c>
      <c r="K34" s="72">
        <v>2751</v>
      </c>
      <c r="L34" s="172">
        <f t="shared" si="17"/>
        <v>0.96020942408376964</v>
      </c>
      <c r="M34" s="72">
        <v>5144</v>
      </c>
      <c r="N34" s="72">
        <v>4884</v>
      </c>
      <c r="O34" s="172">
        <f t="shared" si="15"/>
        <v>0.94945567651632967</v>
      </c>
      <c r="P34" s="93">
        <f t="shared" si="13"/>
        <v>1.7954624781849913</v>
      </c>
      <c r="Q34" s="295" t="s">
        <v>57</v>
      </c>
      <c r="R34" s="72">
        <v>3711</v>
      </c>
      <c r="S34" s="72">
        <v>3556</v>
      </c>
      <c r="T34" s="172">
        <f t="shared" si="18"/>
        <v>0.95823228240366476</v>
      </c>
      <c r="U34" s="72">
        <v>7134</v>
      </c>
      <c r="V34" s="72">
        <v>6719</v>
      </c>
      <c r="W34" s="172">
        <f t="shared" si="16"/>
        <v>0.94182786655452766</v>
      </c>
      <c r="X34" s="93">
        <f t="shared" si="14"/>
        <v>1.9223928860145514</v>
      </c>
    </row>
    <row r="35" spans="1:24" ht="15" customHeight="1" x14ac:dyDescent="0.2">
      <c r="A35" s="295" t="s">
        <v>58</v>
      </c>
      <c r="B35" s="72">
        <f t="shared" si="12"/>
        <v>15166</v>
      </c>
      <c r="C35" s="72">
        <f t="shared" si="11"/>
        <v>14545</v>
      </c>
      <c r="D35" s="172">
        <f t="shared" si="0"/>
        <v>0.95905314519319529</v>
      </c>
      <c r="E35" s="72">
        <f t="shared" si="1"/>
        <v>27555</v>
      </c>
      <c r="F35" s="72">
        <f t="shared" si="2"/>
        <v>25755</v>
      </c>
      <c r="G35" s="172">
        <f t="shared" si="3"/>
        <v>0.93467610234077303</v>
      </c>
      <c r="H35" s="93">
        <f t="shared" si="4"/>
        <v>1.8168930502439669</v>
      </c>
      <c r="I35" s="295" t="s">
        <v>58</v>
      </c>
      <c r="J35" s="72">
        <v>5983</v>
      </c>
      <c r="K35" s="72">
        <v>5721</v>
      </c>
      <c r="L35" s="172">
        <f t="shared" si="17"/>
        <v>0.95620925956877822</v>
      </c>
      <c r="M35" s="72">
        <v>10384</v>
      </c>
      <c r="N35" s="72">
        <v>9771</v>
      </c>
      <c r="O35" s="172">
        <f t="shared" si="15"/>
        <v>0.94096687211093988</v>
      </c>
      <c r="P35" s="93">
        <f t="shared" si="13"/>
        <v>1.735584155106134</v>
      </c>
      <c r="Q35" s="295" t="s">
        <v>58</v>
      </c>
      <c r="R35" s="72">
        <v>9183</v>
      </c>
      <c r="S35" s="72">
        <v>8824</v>
      </c>
      <c r="T35" s="172">
        <f t="shared" si="18"/>
        <v>0.96090602199716868</v>
      </c>
      <c r="U35" s="72">
        <v>17171</v>
      </c>
      <c r="V35" s="72">
        <v>15984</v>
      </c>
      <c r="W35" s="172">
        <f t="shared" si="16"/>
        <v>0.93087181876419545</v>
      </c>
      <c r="X35" s="93">
        <f t="shared" si="14"/>
        <v>1.8698682347816618</v>
      </c>
    </row>
    <row r="36" spans="1:24" ht="15" customHeight="1" x14ac:dyDescent="0.2">
      <c r="A36" s="295" t="s">
        <v>59</v>
      </c>
      <c r="B36" s="72">
        <f t="shared" si="12"/>
        <v>12437</v>
      </c>
      <c r="C36" s="72">
        <f t="shared" si="11"/>
        <v>11770</v>
      </c>
      <c r="D36" s="172">
        <f t="shared" si="0"/>
        <v>0.94636970330465542</v>
      </c>
      <c r="E36" s="72">
        <f t="shared" si="1"/>
        <v>23237</v>
      </c>
      <c r="F36" s="72">
        <f t="shared" si="2"/>
        <v>21493</v>
      </c>
      <c r="G36" s="172">
        <f t="shared" si="3"/>
        <v>0.92494728235142232</v>
      </c>
      <c r="H36" s="93">
        <f t="shared" si="4"/>
        <v>1.8683766181555037</v>
      </c>
      <c r="I36" s="295" t="s">
        <v>59</v>
      </c>
      <c r="J36" s="72">
        <v>5493</v>
      </c>
      <c r="K36" s="72">
        <v>5166</v>
      </c>
      <c r="L36" s="172">
        <f t="shared" si="17"/>
        <v>0.94046968869470238</v>
      </c>
      <c r="M36" s="72">
        <v>9763</v>
      </c>
      <c r="N36" s="72">
        <v>9041</v>
      </c>
      <c r="O36" s="172">
        <f t="shared" si="15"/>
        <v>0.92604732152002456</v>
      </c>
      <c r="P36" s="93">
        <f t="shared" si="13"/>
        <v>1.7773529947205535</v>
      </c>
      <c r="Q36" s="295" t="s">
        <v>59</v>
      </c>
      <c r="R36" s="72">
        <v>6944</v>
      </c>
      <c r="S36" s="72">
        <v>6604</v>
      </c>
      <c r="T36" s="172">
        <f t="shared" si="18"/>
        <v>0.95103686635944695</v>
      </c>
      <c r="U36" s="72">
        <v>13474</v>
      </c>
      <c r="V36" s="72">
        <v>12452</v>
      </c>
      <c r="W36" s="172">
        <f t="shared" si="16"/>
        <v>0.92415021522933061</v>
      </c>
      <c r="X36" s="93">
        <f t="shared" si="14"/>
        <v>1.9403801843317972</v>
      </c>
    </row>
    <row r="37" spans="1:24" ht="15" customHeight="1" x14ac:dyDescent="0.2">
      <c r="A37" s="295" t="s">
        <v>60</v>
      </c>
      <c r="B37" s="72">
        <f t="shared" si="12"/>
        <v>11898</v>
      </c>
      <c r="C37" s="72">
        <f t="shared" si="11"/>
        <v>11213</v>
      </c>
      <c r="D37" s="172">
        <f t="shared" si="0"/>
        <v>0.94242729870566477</v>
      </c>
      <c r="E37" s="72">
        <f t="shared" si="1"/>
        <v>23264</v>
      </c>
      <c r="F37" s="72">
        <f t="shared" si="2"/>
        <v>21206</v>
      </c>
      <c r="G37" s="172">
        <f t="shared" si="3"/>
        <v>0.91153713892709765</v>
      </c>
      <c r="H37" s="93">
        <f t="shared" si="4"/>
        <v>1.955286602790385</v>
      </c>
      <c r="I37" s="295" t="s">
        <v>60</v>
      </c>
      <c r="J37" s="72">
        <v>5609</v>
      </c>
      <c r="K37" s="72">
        <v>5198</v>
      </c>
      <c r="L37" s="172">
        <f t="shared" si="17"/>
        <v>0.92672490640042793</v>
      </c>
      <c r="M37" s="72">
        <v>10580</v>
      </c>
      <c r="N37" s="72">
        <v>9521</v>
      </c>
      <c r="O37" s="172">
        <f t="shared" si="15"/>
        <v>0.89990548204158793</v>
      </c>
      <c r="P37" s="93">
        <f t="shared" si="13"/>
        <v>1.8862542342663577</v>
      </c>
      <c r="Q37" s="295" t="s">
        <v>60</v>
      </c>
      <c r="R37" s="72">
        <v>6289</v>
      </c>
      <c r="S37" s="72">
        <v>6015</v>
      </c>
      <c r="T37" s="172">
        <f t="shared" si="18"/>
        <v>0.95643186516139289</v>
      </c>
      <c r="U37" s="72">
        <v>12684</v>
      </c>
      <c r="V37" s="72">
        <v>11685</v>
      </c>
      <c r="W37" s="172">
        <f t="shared" si="16"/>
        <v>0.92123935666982026</v>
      </c>
      <c r="X37" s="93">
        <f t="shared" si="14"/>
        <v>2.0168548258864685</v>
      </c>
    </row>
    <row r="38" spans="1:24" ht="20.100000000000001" customHeight="1" x14ac:dyDescent="0.2">
      <c r="A38" s="216" t="s">
        <v>5</v>
      </c>
      <c r="B38" s="120">
        <f>SUM(B10:B37)</f>
        <v>818470</v>
      </c>
      <c r="C38" s="120">
        <f>SUM(C10:C37)</f>
        <v>758475</v>
      </c>
      <c r="D38" s="173">
        <f>C38/B38</f>
        <v>0.92669859616112993</v>
      </c>
      <c r="E38" s="120">
        <f>SUM(E10:E37)</f>
        <v>1617748</v>
      </c>
      <c r="F38" s="120">
        <f>SUM(F10:F37)</f>
        <v>1436444</v>
      </c>
      <c r="G38" s="173">
        <f t="shared" si="3"/>
        <v>0.88792815691937188</v>
      </c>
      <c r="H38" s="143">
        <f>E38/B38</f>
        <v>1.9765513702395934</v>
      </c>
      <c r="I38" s="216" t="s">
        <v>5</v>
      </c>
      <c r="J38" s="120">
        <f>SUM(J10:J37)</f>
        <v>345233</v>
      </c>
      <c r="K38" s="120">
        <f>SUM(K10:K37)</f>
        <v>319045</v>
      </c>
      <c r="L38" s="173">
        <f>K38/J38</f>
        <v>0.92414398391810748</v>
      </c>
      <c r="M38" s="120">
        <f>SUM(M10:M37)</f>
        <v>642918</v>
      </c>
      <c r="N38" s="120">
        <f>SUM(N10:N37)</f>
        <v>575955</v>
      </c>
      <c r="O38" s="173">
        <f t="shared" si="15"/>
        <v>0.89584519332169887</v>
      </c>
      <c r="P38" s="143">
        <f>M38/J38</f>
        <v>1.8622727259560934</v>
      </c>
      <c r="Q38" s="216" t="s">
        <v>5</v>
      </c>
      <c r="R38" s="120">
        <f>SUM(R10:R37)</f>
        <v>473237</v>
      </c>
      <c r="S38" s="120">
        <f>SUM(S10:S37)</f>
        <v>439430</v>
      </c>
      <c r="T38" s="173">
        <f>S38/R38</f>
        <v>0.92856222146619982</v>
      </c>
      <c r="U38" s="120">
        <f>SUM(U10:U37)</f>
        <v>974830</v>
      </c>
      <c r="V38" s="120">
        <f>SUM(V10:V37)</f>
        <v>860489</v>
      </c>
      <c r="W38" s="173">
        <f t="shared" si="16"/>
        <v>0.88270672835263586</v>
      </c>
      <c r="X38" s="143">
        <f>U38/R38</f>
        <v>2.0599192370841672</v>
      </c>
    </row>
    <row r="39" spans="1:24" ht="9.9499999999999993" customHeight="1" x14ac:dyDescent="0.2"/>
    <row r="40" spans="1:24" s="5" customFormat="1" ht="31.5" customHeight="1" x14ac:dyDescent="0.2">
      <c r="A40" s="364" t="s">
        <v>382</v>
      </c>
      <c r="B40" s="364"/>
      <c r="C40" s="364"/>
      <c r="D40" s="364"/>
      <c r="E40" s="364"/>
      <c r="F40" s="364"/>
      <c r="G40" s="364"/>
      <c r="H40" s="364"/>
      <c r="I40" s="283"/>
      <c r="J40" s="211"/>
      <c r="K40" s="211"/>
      <c r="L40" s="211"/>
      <c r="M40" s="211"/>
      <c r="N40" s="211"/>
      <c r="O40" s="211"/>
      <c r="P40" s="211"/>
      <c r="Q40" s="211"/>
    </row>
    <row r="41" spans="1:24" ht="15" customHeight="1" x14ac:dyDescent="0.2">
      <c r="A41" s="363" t="s">
        <v>344</v>
      </c>
      <c r="B41" s="363"/>
      <c r="C41" s="363"/>
      <c r="D41" s="363"/>
      <c r="E41" s="363"/>
      <c r="F41" s="363"/>
      <c r="G41" s="363"/>
      <c r="H41" s="363"/>
      <c r="I41" s="265"/>
    </row>
    <row r="42" spans="1:24" ht="15" customHeight="1" x14ac:dyDescent="0.2">
      <c r="A42" s="363" t="s">
        <v>317</v>
      </c>
      <c r="B42" s="363"/>
      <c r="C42" s="363"/>
      <c r="D42" s="363"/>
      <c r="E42" s="363"/>
      <c r="F42" s="363"/>
      <c r="G42" s="363"/>
      <c r="H42" s="363"/>
      <c r="I42" s="265"/>
    </row>
    <row r="44" spans="1:24" x14ac:dyDescent="0.2">
      <c r="A44" s="42"/>
    </row>
  </sheetData>
  <mergeCells count="20">
    <mergeCell ref="X7:X8"/>
    <mergeCell ref="J6:P6"/>
    <mergeCell ref="R6:X6"/>
    <mergeCell ref="A41:H41"/>
    <mergeCell ref="A42:H42"/>
    <mergeCell ref="A40:H40"/>
    <mergeCell ref="J7:L7"/>
    <mergeCell ref="M7:O7"/>
    <mergeCell ref="P7:P8"/>
    <mergeCell ref="R7:T7"/>
    <mergeCell ref="U7:W7"/>
    <mergeCell ref="I6:I8"/>
    <mergeCell ref="Q6:Q8"/>
    <mergeCell ref="A4:H4"/>
    <mergeCell ref="A3:H3"/>
    <mergeCell ref="B7:D7"/>
    <mergeCell ref="E7:G7"/>
    <mergeCell ref="H7:H8"/>
    <mergeCell ref="B6:H6"/>
    <mergeCell ref="A6:A8"/>
  </mergeCells>
  <hyperlinks>
    <hyperlink ref="A1" location="Съдържание!Print_Area" display="към съдържанието" xr:uid="{00000000-0004-0000-0500-000000000000}"/>
  </hyperlinks>
  <printOptions horizontalCentered="1"/>
  <pageMargins left="0.15748031496062992" right="0.15748031496062992" top="0.59055118110236227" bottom="0.39370078740157483" header="0" footer="0"/>
  <pageSetup paperSize="9" scale="85" orientation="portrait" r:id="rId1"/>
  <headerFooter alignWithMargins="0"/>
  <colBreaks count="2" manualBreakCount="2">
    <brk id="8" min="2" max="41" man="1"/>
    <brk id="16" min="2" max="41"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pageSetUpPr fitToPage="1"/>
  </sheetPr>
  <dimension ref="A1:AK42"/>
  <sheetViews>
    <sheetView zoomScaleNormal="100" zoomScaleSheetLayoutView="84" workbookViewId="0"/>
  </sheetViews>
  <sheetFormatPr defaultRowHeight="12.75" x14ac:dyDescent="0.2"/>
  <cols>
    <col min="1" max="1" width="18.7109375" customWidth="1"/>
    <col min="2" max="2" width="13.7109375" customWidth="1"/>
    <col min="3" max="3" width="16.7109375" customWidth="1"/>
    <col min="4" max="4" width="12.7109375" customWidth="1"/>
    <col min="5" max="5" width="9.7109375" customWidth="1"/>
    <col min="6" max="6" width="12.7109375" customWidth="1"/>
    <col min="7" max="7" width="13.7109375" customWidth="1"/>
    <col min="8" max="8" width="16.7109375" customWidth="1"/>
    <col min="9" max="9" width="12.7109375" customWidth="1"/>
    <col min="10" max="10" width="9.7109375" customWidth="1"/>
    <col min="11" max="11" width="12.7109375" customWidth="1"/>
    <col min="12" max="12" width="13.7109375" customWidth="1"/>
    <col min="13" max="13" width="16.7109375" customWidth="1"/>
    <col min="14" max="14" width="12.7109375" customWidth="1"/>
    <col min="15" max="15" width="9.7109375" customWidth="1"/>
    <col min="16" max="16" width="12.7109375" customWidth="1"/>
    <col min="17" max="28" width="9.140625" customWidth="1"/>
  </cols>
  <sheetData>
    <row r="1" spans="1:37" s="70" customFormat="1" ht="15" customHeight="1" x14ac:dyDescent="0.2">
      <c r="A1" s="159" t="s">
        <v>64</v>
      </c>
      <c r="B1" s="74"/>
      <c r="C1" s="74"/>
      <c r="D1" s="74"/>
      <c r="E1" s="90"/>
      <c r="F1" s="90"/>
    </row>
    <row r="2" spans="1:37" s="70" customFormat="1" ht="15" customHeight="1" x14ac:dyDescent="0.2">
      <c r="A2" s="159"/>
      <c r="B2" s="263"/>
      <c r="C2" s="263"/>
      <c r="D2" s="263"/>
      <c r="E2" s="90"/>
      <c r="F2" s="90"/>
    </row>
    <row r="3" spans="1:37" s="70" customFormat="1" ht="15" customHeight="1" x14ac:dyDescent="0.2">
      <c r="A3" s="368" t="s">
        <v>336</v>
      </c>
      <c r="B3" s="369"/>
      <c r="C3" s="369"/>
      <c r="D3" s="369"/>
      <c r="E3" s="369"/>
      <c r="F3" s="369"/>
    </row>
    <row r="4" spans="1:37" s="70" customFormat="1" ht="30" customHeight="1" x14ac:dyDescent="0.2">
      <c r="A4" s="352" t="s">
        <v>383</v>
      </c>
      <c r="B4" s="352"/>
      <c r="C4" s="352"/>
      <c r="D4" s="352"/>
      <c r="E4" s="352"/>
      <c r="F4" s="352"/>
      <c r="G4" s="352"/>
      <c r="H4" s="352"/>
      <c r="I4" s="352"/>
      <c r="J4" s="352"/>
      <c r="K4" s="352"/>
    </row>
    <row r="5" spans="1:37" s="70" customFormat="1" ht="15" customHeight="1" x14ac:dyDescent="0.2">
      <c r="A5" s="74"/>
      <c r="B5" s="74"/>
      <c r="C5" s="74"/>
      <c r="D5" s="74"/>
      <c r="E5" s="74"/>
      <c r="F5" s="74"/>
    </row>
    <row r="6" spans="1:37" s="98" customFormat="1" ht="15" customHeight="1" x14ac:dyDescent="0.2">
      <c r="A6" s="370" t="s">
        <v>334</v>
      </c>
      <c r="B6" s="366" t="s">
        <v>5</v>
      </c>
      <c r="C6" s="366"/>
      <c r="D6" s="366"/>
      <c r="E6" s="366"/>
      <c r="F6" s="366"/>
      <c r="G6" s="365" t="s">
        <v>319</v>
      </c>
      <c r="H6" s="366"/>
      <c r="I6" s="366"/>
      <c r="J6" s="366"/>
      <c r="K6" s="367"/>
      <c r="L6" s="366" t="s">
        <v>320</v>
      </c>
      <c r="M6" s="366"/>
      <c r="N6" s="366"/>
      <c r="O6" s="366"/>
      <c r="P6" s="367"/>
    </row>
    <row r="7" spans="1:37" ht="60" customHeight="1" x14ac:dyDescent="0.2">
      <c r="A7" s="371"/>
      <c r="B7" s="127" t="s">
        <v>251</v>
      </c>
      <c r="C7" s="126" t="s">
        <v>235</v>
      </c>
      <c r="D7" s="127" t="s">
        <v>66</v>
      </c>
      <c r="E7" s="126" t="s">
        <v>236</v>
      </c>
      <c r="F7" s="126" t="s">
        <v>179</v>
      </c>
      <c r="G7" s="229" t="s">
        <v>251</v>
      </c>
      <c r="H7" s="126" t="s">
        <v>235</v>
      </c>
      <c r="I7" s="127" t="s">
        <v>66</v>
      </c>
      <c r="J7" s="126" t="s">
        <v>236</v>
      </c>
      <c r="K7" s="126" t="s">
        <v>179</v>
      </c>
      <c r="L7" s="229" t="s">
        <v>251</v>
      </c>
      <c r="M7" s="126" t="s">
        <v>235</v>
      </c>
      <c r="N7" s="127" t="s">
        <v>66</v>
      </c>
      <c r="O7" s="126" t="s">
        <v>236</v>
      </c>
      <c r="P7" s="225" t="s">
        <v>179</v>
      </c>
      <c r="AG7" s="14"/>
      <c r="AH7" s="14"/>
      <c r="AI7" s="14"/>
    </row>
    <row r="8" spans="1:37" ht="20.100000000000001" customHeight="1" x14ac:dyDescent="0.2">
      <c r="A8" s="226">
        <v>1</v>
      </c>
      <c r="B8" s="129">
        <v>2</v>
      </c>
      <c r="C8" s="128">
        <v>3</v>
      </c>
      <c r="D8" s="129">
        <v>4</v>
      </c>
      <c r="E8" s="128" t="s">
        <v>222</v>
      </c>
      <c r="F8" s="128" t="s">
        <v>220</v>
      </c>
      <c r="G8" s="230">
        <v>7</v>
      </c>
      <c r="H8" s="128">
        <v>8</v>
      </c>
      <c r="I8" s="220">
        <v>9</v>
      </c>
      <c r="J8" s="128" t="s">
        <v>325</v>
      </c>
      <c r="K8" s="128" t="s">
        <v>321</v>
      </c>
      <c r="L8" s="230">
        <v>12</v>
      </c>
      <c r="M8" s="128">
        <v>13</v>
      </c>
      <c r="N8" s="220">
        <v>14</v>
      </c>
      <c r="O8" s="128" t="s">
        <v>322</v>
      </c>
      <c r="P8" s="231" t="s">
        <v>323</v>
      </c>
      <c r="AG8" s="14"/>
      <c r="AH8" s="14"/>
      <c r="AI8" s="14"/>
    </row>
    <row r="9" spans="1:37" ht="15" customHeight="1" x14ac:dyDescent="0.2">
      <c r="A9" s="227" t="s">
        <v>33</v>
      </c>
      <c r="B9" s="72">
        <f>G9+L9</f>
        <v>58183</v>
      </c>
      <c r="C9" s="78">
        <f t="shared" ref="C9:D9" si="0">H9+M9</f>
        <v>19599522.030000001</v>
      </c>
      <c r="D9" s="72">
        <f t="shared" si="0"/>
        <v>471978</v>
      </c>
      <c r="E9" s="79">
        <f>C9/D9</f>
        <v>41.526346630563289</v>
      </c>
      <c r="F9" s="79">
        <f>C9/B9</f>
        <v>336.85994242304457</v>
      </c>
      <c r="G9" s="221">
        <v>21462</v>
      </c>
      <c r="H9" s="78">
        <v>8493871.75</v>
      </c>
      <c r="I9" s="72">
        <v>193454</v>
      </c>
      <c r="J9" s="79">
        <f>H9/I9</f>
        <v>43.906415737074447</v>
      </c>
      <c r="K9" s="79">
        <f>H9/G9</f>
        <v>395.76329093281146</v>
      </c>
      <c r="L9" s="221">
        <v>36721</v>
      </c>
      <c r="M9" s="78">
        <v>11105650.279999999</v>
      </c>
      <c r="N9" s="72">
        <v>278524</v>
      </c>
      <c r="O9" s="79">
        <f>M9/N9</f>
        <v>39.873225574815812</v>
      </c>
      <c r="P9" s="232">
        <f>M9/L9</f>
        <v>302.43322022820729</v>
      </c>
      <c r="AG9" s="1"/>
      <c r="AH9" s="1"/>
      <c r="AI9" s="1"/>
      <c r="AJ9" s="1"/>
      <c r="AK9" s="1"/>
    </row>
    <row r="10" spans="1:37" ht="15" customHeight="1" x14ac:dyDescent="0.2">
      <c r="A10" s="227" t="s">
        <v>34</v>
      </c>
      <c r="B10" s="72">
        <f t="shared" ref="B10:B22" si="1">G10+L10</f>
        <v>60447</v>
      </c>
      <c r="C10" s="78">
        <f t="shared" ref="C10:C22" si="2">H10+M10</f>
        <v>21262223.590000004</v>
      </c>
      <c r="D10" s="72">
        <f t="shared" ref="D10:D22" si="3">I10+N10</f>
        <v>424840</v>
      </c>
      <c r="E10" s="79">
        <f t="shared" ref="E10:E36" si="4">C10/D10</f>
        <v>50.047602838715761</v>
      </c>
      <c r="F10" s="79">
        <f t="shared" ref="F10:F36" si="5">C10/B10</f>
        <v>351.74985673399846</v>
      </c>
      <c r="G10" s="221">
        <v>22573</v>
      </c>
      <c r="H10" s="78">
        <v>9208642.7100000009</v>
      </c>
      <c r="I10" s="72">
        <v>176331</v>
      </c>
      <c r="J10" s="79">
        <f t="shared" ref="J10:J36" si="6">H10/I10</f>
        <v>52.223617571499062</v>
      </c>
      <c r="K10" s="79">
        <f t="shared" ref="K10:K36" si="7">H10/G10</f>
        <v>407.94944003898468</v>
      </c>
      <c r="L10" s="221">
        <v>37874</v>
      </c>
      <c r="M10" s="78">
        <v>12053580.880000001</v>
      </c>
      <c r="N10" s="72">
        <v>248509</v>
      </c>
      <c r="O10" s="79">
        <f t="shared" ref="O10:O36" si="8">M10/N10</f>
        <v>48.503598984342624</v>
      </c>
      <c r="P10" s="232">
        <f t="shared" ref="P10:P36" si="9">M10/L10</f>
        <v>318.25476263399696</v>
      </c>
      <c r="AG10" s="1"/>
      <c r="AH10" s="1"/>
      <c r="AI10" s="1"/>
      <c r="AJ10" s="1"/>
      <c r="AK10" s="1"/>
    </row>
    <row r="11" spans="1:37" ht="15" customHeight="1" x14ac:dyDescent="0.2">
      <c r="A11" s="227" t="s">
        <v>35</v>
      </c>
      <c r="B11" s="72">
        <f t="shared" si="1"/>
        <v>87063</v>
      </c>
      <c r="C11" s="78">
        <f t="shared" si="2"/>
        <v>33169081.619999997</v>
      </c>
      <c r="D11" s="72">
        <f t="shared" si="3"/>
        <v>591657</v>
      </c>
      <c r="E11" s="79">
        <f t="shared" si="4"/>
        <v>56.061335571116366</v>
      </c>
      <c r="F11" s="79">
        <f t="shared" si="5"/>
        <v>380.97793115330273</v>
      </c>
      <c r="G11" s="221">
        <v>34828</v>
      </c>
      <c r="H11" s="78">
        <v>15485627.65</v>
      </c>
      <c r="I11" s="72">
        <v>257643</v>
      </c>
      <c r="J11" s="79">
        <f t="shared" si="6"/>
        <v>60.104981117282442</v>
      </c>
      <c r="K11" s="79">
        <f t="shared" si="7"/>
        <v>444.6315507637533</v>
      </c>
      <c r="L11" s="221">
        <v>52235</v>
      </c>
      <c r="M11" s="78">
        <v>17683453.969999999</v>
      </c>
      <c r="N11" s="72">
        <v>334014</v>
      </c>
      <c r="O11" s="79">
        <f t="shared" si="8"/>
        <v>52.942253827683864</v>
      </c>
      <c r="P11" s="232">
        <f t="shared" si="9"/>
        <v>338.53649794199288</v>
      </c>
      <c r="AG11" s="1"/>
      <c r="AH11" s="1"/>
      <c r="AI11" s="1"/>
      <c r="AJ11" s="1"/>
      <c r="AK11" s="1"/>
    </row>
    <row r="12" spans="1:37" ht="15" customHeight="1" x14ac:dyDescent="0.2">
      <c r="A12" s="227" t="s">
        <v>36</v>
      </c>
      <c r="B12" s="72">
        <f t="shared" si="1"/>
        <v>40858</v>
      </c>
      <c r="C12" s="78">
        <f t="shared" si="2"/>
        <v>14098092.029999999</v>
      </c>
      <c r="D12" s="72">
        <f t="shared" si="3"/>
        <v>285052</v>
      </c>
      <c r="E12" s="79">
        <f t="shared" si="4"/>
        <v>49.457965669421718</v>
      </c>
      <c r="F12" s="79">
        <f t="shared" si="5"/>
        <v>345.05095770718094</v>
      </c>
      <c r="G12" s="221">
        <v>16752</v>
      </c>
      <c r="H12" s="78">
        <v>6773487.0099999998</v>
      </c>
      <c r="I12" s="72">
        <v>130789</v>
      </c>
      <c r="J12" s="79">
        <f t="shared" si="6"/>
        <v>51.789424263508394</v>
      </c>
      <c r="K12" s="79">
        <f t="shared" si="7"/>
        <v>404.33900489493789</v>
      </c>
      <c r="L12" s="221">
        <v>24106</v>
      </c>
      <c r="M12" s="78">
        <v>7324605.0199999996</v>
      </c>
      <c r="N12" s="72">
        <v>154263</v>
      </c>
      <c r="O12" s="79">
        <f t="shared" si="8"/>
        <v>47.481282096160449</v>
      </c>
      <c r="P12" s="232">
        <f t="shared" si="9"/>
        <v>303.84987223097983</v>
      </c>
    </row>
    <row r="13" spans="1:37" ht="15" customHeight="1" x14ac:dyDescent="0.2">
      <c r="A13" s="227" t="s">
        <v>37</v>
      </c>
      <c r="B13" s="72">
        <f t="shared" si="1"/>
        <v>6993</v>
      </c>
      <c r="C13" s="78">
        <f t="shared" si="2"/>
        <v>2661427.7800000003</v>
      </c>
      <c r="D13" s="72">
        <f t="shared" si="3"/>
        <v>56917</v>
      </c>
      <c r="E13" s="79">
        <f t="shared" si="4"/>
        <v>46.759804276402484</v>
      </c>
      <c r="F13" s="79">
        <f t="shared" si="5"/>
        <v>380.58455312455317</v>
      </c>
      <c r="G13" s="221">
        <v>2626</v>
      </c>
      <c r="H13" s="78">
        <v>1115941.3500000001</v>
      </c>
      <c r="I13" s="72">
        <v>24174</v>
      </c>
      <c r="J13" s="79">
        <f t="shared" si="6"/>
        <v>46.162875403325891</v>
      </c>
      <c r="K13" s="79">
        <f t="shared" si="7"/>
        <v>424.95862528560554</v>
      </c>
      <c r="L13" s="221">
        <v>4367</v>
      </c>
      <c r="M13" s="78">
        <v>1545486.43</v>
      </c>
      <c r="N13" s="72">
        <v>32743</v>
      </c>
      <c r="O13" s="79">
        <f t="shared" si="8"/>
        <v>47.200514002993003</v>
      </c>
      <c r="P13" s="232">
        <f t="shared" si="9"/>
        <v>353.90117471948707</v>
      </c>
    </row>
    <row r="14" spans="1:37" ht="15" customHeight="1" x14ac:dyDescent="0.2">
      <c r="A14" s="227" t="s">
        <v>38</v>
      </c>
      <c r="B14" s="72">
        <f t="shared" si="1"/>
        <v>27779</v>
      </c>
      <c r="C14" s="78">
        <f t="shared" si="2"/>
        <v>12557306.98</v>
      </c>
      <c r="D14" s="72">
        <f t="shared" si="3"/>
        <v>237600</v>
      </c>
      <c r="E14" s="79">
        <f t="shared" si="4"/>
        <v>52.850618602693608</v>
      </c>
      <c r="F14" s="79">
        <f t="shared" si="5"/>
        <v>452.04316138089928</v>
      </c>
      <c r="G14" s="221">
        <v>12114</v>
      </c>
      <c r="H14" s="78">
        <v>6148644.5800000001</v>
      </c>
      <c r="I14" s="72">
        <v>110761</v>
      </c>
      <c r="J14" s="79">
        <f t="shared" si="6"/>
        <v>55.512721806412003</v>
      </c>
      <c r="K14" s="79">
        <f t="shared" si="7"/>
        <v>507.56517913158331</v>
      </c>
      <c r="L14" s="221">
        <v>15665</v>
      </c>
      <c r="M14" s="78">
        <v>6408662.4000000004</v>
      </c>
      <c r="N14" s="72">
        <v>126839</v>
      </c>
      <c r="O14" s="79">
        <f t="shared" si="8"/>
        <v>50.52596125797271</v>
      </c>
      <c r="P14" s="232">
        <f t="shared" si="9"/>
        <v>409.10707947654009</v>
      </c>
    </row>
    <row r="15" spans="1:37" ht="15" customHeight="1" x14ac:dyDescent="0.2">
      <c r="A15" s="227" t="s">
        <v>39</v>
      </c>
      <c r="B15" s="72">
        <f t="shared" si="1"/>
        <v>29002</v>
      </c>
      <c r="C15" s="78">
        <f t="shared" si="2"/>
        <v>11827732.530000001</v>
      </c>
      <c r="D15" s="72">
        <f t="shared" si="3"/>
        <v>233163</v>
      </c>
      <c r="E15" s="79">
        <f t="shared" si="4"/>
        <v>50.727313210071927</v>
      </c>
      <c r="F15" s="79">
        <f t="shared" si="5"/>
        <v>407.82472001930904</v>
      </c>
      <c r="G15" s="221">
        <v>12913</v>
      </c>
      <c r="H15" s="78">
        <v>6215602.6600000001</v>
      </c>
      <c r="I15" s="72">
        <v>115146</v>
      </c>
      <c r="J15" s="79">
        <f t="shared" si="6"/>
        <v>53.980187414239317</v>
      </c>
      <c r="K15" s="79">
        <f t="shared" si="7"/>
        <v>481.34458762487418</v>
      </c>
      <c r="L15" s="221">
        <v>16089</v>
      </c>
      <c r="M15" s="78">
        <v>5612129.8700000001</v>
      </c>
      <c r="N15" s="72">
        <v>118017</v>
      </c>
      <c r="O15" s="79">
        <f t="shared" si="8"/>
        <v>47.553571688824491</v>
      </c>
      <c r="P15" s="232">
        <f t="shared" si="9"/>
        <v>348.8178177636895</v>
      </c>
    </row>
    <row r="16" spans="1:37" ht="15" customHeight="1" x14ac:dyDescent="0.2">
      <c r="A16" s="227" t="s">
        <v>40</v>
      </c>
      <c r="B16" s="72">
        <f t="shared" si="1"/>
        <v>14747</v>
      </c>
      <c r="C16" s="78">
        <f t="shared" si="2"/>
        <v>5548189.6400000006</v>
      </c>
      <c r="D16" s="72">
        <f t="shared" si="3"/>
        <v>114658</v>
      </c>
      <c r="E16" s="79">
        <f t="shared" si="4"/>
        <v>48.389032078005904</v>
      </c>
      <c r="F16" s="79">
        <f t="shared" si="5"/>
        <v>376.22497050247512</v>
      </c>
      <c r="G16" s="221">
        <v>5599</v>
      </c>
      <c r="H16" s="78">
        <v>2397756.35</v>
      </c>
      <c r="I16" s="72">
        <v>48750</v>
      </c>
      <c r="J16" s="79">
        <f t="shared" si="6"/>
        <v>49.184745641025643</v>
      </c>
      <c r="K16" s="79">
        <f t="shared" si="7"/>
        <v>428.24724950884087</v>
      </c>
      <c r="L16" s="221">
        <v>9148</v>
      </c>
      <c r="M16" s="78">
        <v>3150433.29</v>
      </c>
      <c r="N16" s="72">
        <v>65908</v>
      </c>
      <c r="O16" s="79">
        <f t="shared" si="8"/>
        <v>47.800468683619592</v>
      </c>
      <c r="P16" s="232">
        <f t="shared" si="9"/>
        <v>344.38492457367732</v>
      </c>
    </row>
    <row r="17" spans="1:16" ht="15" customHeight="1" x14ac:dyDescent="0.2">
      <c r="A17" s="227" t="s">
        <v>41</v>
      </c>
      <c r="B17" s="72">
        <f t="shared" si="1"/>
        <v>19531</v>
      </c>
      <c r="C17" s="78">
        <f t="shared" si="2"/>
        <v>7287826.6699999999</v>
      </c>
      <c r="D17" s="72">
        <f t="shared" si="3"/>
        <v>159737</v>
      </c>
      <c r="E17" s="79">
        <f t="shared" si="4"/>
        <v>45.623910991191771</v>
      </c>
      <c r="F17" s="79">
        <f t="shared" si="5"/>
        <v>373.14150171522198</v>
      </c>
      <c r="G17" s="221">
        <v>6856</v>
      </c>
      <c r="H17" s="78">
        <v>3004049.43</v>
      </c>
      <c r="I17" s="72">
        <v>62931</v>
      </c>
      <c r="J17" s="79">
        <f t="shared" si="6"/>
        <v>47.735606140058159</v>
      </c>
      <c r="K17" s="79">
        <f t="shared" si="7"/>
        <v>438.16356913652277</v>
      </c>
      <c r="L17" s="221">
        <v>12675</v>
      </c>
      <c r="M17" s="78">
        <v>4283777.24</v>
      </c>
      <c r="N17" s="72">
        <v>96806</v>
      </c>
      <c r="O17" s="79">
        <f t="shared" si="8"/>
        <v>44.251154267297487</v>
      </c>
      <c r="P17" s="232">
        <f t="shared" si="9"/>
        <v>337.9705909270217</v>
      </c>
    </row>
    <row r="18" spans="1:16" ht="15" customHeight="1" x14ac:dyDescent="0.2">
      <c r="A18" s="227" t="s">
        <v>42</v>
      </c>
      <c r="B18" s="72">
        <f t="shared" si="1"/>
        <v>19437</v>
      </c>
      <c r="C18" s="78">
        <f t="shared" si="2"/>
        <v>7500909.8499999996</v>
      </c>
      <c r="D18" s="72">
        <f t="shared" si="3"/>
        <v>155254</v>
      </c>
      <c r="E18" s="79">
        <f t="shared" si="4"/>
        <v>48.313794491607297</v>
      </c>
      <c r="F18" s="79">
        <f t="shared" si="5"/>
        <v>385.90882595050675</v>
      </c>
      <c r="G18" s="221">
        <v>7635</v>
      </c>
      <c r="H18" s="78">
        <v>3338483.06</v>
      </c>
      <c r="I18" s="72">
        <v>67402</v>
      </c>
      <c r="J18" s="79">
        <f t="shared" si="6"/>
        <v>49.530919854010264</v>
      </c>
      <c r="K18" s="79">
        <f t="shared" si="7"/>
        <v>437.26038768827766</v>
      </c>
      <c r="L18" s="221">
        <v>11802</v>
      </c>
      <c r="M18" s="78">
        <v>4162426.79</v>
      </c>
      <c r="N18" s="72">
        <v>87852</v>
      </c>
      <c r="O18" s="79">
        <f t="shared" si="8"/>
        <v>47.379988958703272</v>
      </c>
      <c r="P18" s="232">
        <f t="shared" si="9"/>
        <v>352.68825538044399</v>
      </c>
    </row>
    <row r="19" spans="1:16" ht="15" customHeight="1" x14ac:dyDescent="0.2">
      <c r="A19" s="227" t="s">
        <v>43</v>
      </c>
      <c r="B19" s="72">
        <f t="shared" si="1"/>
        <v>14502</v>
      </c>
      <c r="C19" s="78">
        <f t="shared" si="2"/>
        <v>6374848.5600000005</v>
      </c>
      <c r="D19" s="72">
        <f t="shared" si="3"/>
        <v>133617</v>
      </c>
      <c r="E19" s="79">
        <f t="shared" si="4"/>
        <v>47.709861469723165</v>
      </c>
      <c r="F19" s="79">
        <f t="shared" si="5"/>
        <v>439.58409598676047</v>
      </c>
      <c r="G19" s="221">
        <v>5940</v>
      </c>
      <c r="H19" s="78">
        <v>2992018.12</v>
      </c>
      <c r="I19" s="72">
        <v>61649</v>
      </c>
      <c r="J19" s="79">
        <f t="shared" si="6"/>
        <v>48.533116838878165</v>
      </c>
      <c r="K19" s="79">
        <f t="shared" si="7"/>
        <v>503.70675420875421</v>
      </c>
      <c r="L19" s="221">
        <v>8562</v>
      </c>
      <c r="M19" s="78">
        <v>3382830.44</v>
      </c>
      <c r="N19" s="72">
        <v>71968</v>
      </c>
      <c r="O19" s="79">
        <f t="shared" si="8"/>
        <v>47.004647065362384</v>
      </c>
      <c r="P19" s="232">
        <f t="shared" si="9"/>
        <v>395.09815930857275</v>
      </c>
    </row>
    <row r="20" spans="1:16" ht="15" customHeight="1" x14ac:dyDescent="0.2">
      <c r="A20" s="227" t="s">
        <v>44</v>
      </c>
      <c r="B20" s="72">
        <f t="shared" si="1"/>
        <v>43768</v>
      </c>
      <c r="C20" s="78">
        <f t="shared" si="2"/>
        <v>17314049.690000001</v>
      </c>
      <c r="D20" s="72">
        <f t="shared" si="3"/>
        <v>369457</v>
      </c>
      <c r="E20" s="79">
        <f t="shared" si="4"/>
        <v>46.863504250832982</v>
      </c>
      <c r="F20" s="79">
        <f t="shared" si="5"/>
        <v>395.58695142569917</v>
      </c>
      <c r="G20" s="221">
        <v>18643</v>
      </c>
      <c r="H20" s="78">
        <v>8305662.1200000001</v>
      </c>
      <c r="I20" s="72">
        <v>168993</v>
      </c>
      <c r="J20" s="79">
        <f t="shared" si="6"/>
        <v>49.147965418685985</v>
      </c>
      <c r="K20" s="79">
        <f t="shared" si="7"/>
        <v>445.51102934077136</v>
      </c>
      <c r="L20" s="221">
        <v>25125</v>
      </c>
      <c r="M20" s="78">
        <v>9008387.5700000003</v>
      </c>
      <c r="N20" s="72">
        <v>200464</v>
      </c>
      <c r="O20" s="79">
        <f t="shared" si="8"/>
        <v>44.937682426769896</v>
      </c>
      <c r="P20" s="232">
        <f t="shared" si="9"/>
        <v>358.54278885572143</v>
      </c>
    </row>
    <row r="21" spans="1:16" ht="15" customHeight="1" x14ac:dyDescent="0.2">
      <c r="A21" s="227" t="s">
        <v>45</v>
      </c>
      <c r="B21" s="72">
        <f t="shared" si="1"/>
        <v>21560</v>
      </c>
      <c r="C21" s="78">
        <f t="shared" si="2"/>
        <v>9594925.5500000007</v>
      </c>
      <c r="D21" s="72">
        <f t="shared" si="3"/>
        <v>196527</v>
      </c>
      <c r="E21" s="79">
        <f t="shared" si="4"/>
        <v>48.822429233642204</v>
      </c>
      <c r="F21" s="79">
        <f t="shared" si="5"/>
        <v>445.03365259740264</v>
      </c>
      <c r="G21" s="221">
        <v>9449</v>
      </c>
      <c r="H21" s="78">
        <v>4891781.8600000003</v>
      </c>
      <c r="I21" s="72">
        <v>95942</v>
      </c>
      <c r="J21" s="79">
        <f t="shared" si="6"/>
        <v>50.986865606303809</v>
      </c>
      <c r="K21" s="79">
        <f t="shared" si="7"/>
        <v>517.70365752989733</v>
      </c>
      <c r="L21" s="221">
        <v>12111</v>
      </c>
      <c r="M21" s="78">
        <v>4703143.6900000004</v>
      </c>
      <c r="N21" s="72">
        <v>100585</v>
      </c>
      <c r="O21" s="79">
        <f t="shared" si="8"/>
        <v>46.757903166476119</v>
      </c>
      <c r="P21" s="232">
        <f t="shared" si="9"/>
        <v>388.33652794979776</v>
      </c>
    </row>
    <row r="22" spans="1:16" ht="15" customHeight="1" x14ac:dyDescent="0.2">
      <c r="A22" s="227" t="s">
        <v>46</v>
      </c>
      <c r="B22" s="72">
        <f t="shared" si="1"/>
        <v>33769</v>
      </c>
      <c r="C22" s="78">
        <f t="shared" si="2"/>
        <v>12542325.609999999</v>
      </c>
      <c r="D22" s="72">
        <f t="shared" si="3"/>
        <v>258941</v>
      </c>
      <c r="E22" s="79">
        <f t="shared" si="4"/>
        <v>48.437001517720248</v>
      </c>
      <c r="F22" s="79">
        <f t="shared" si="5"/>
        <v>371.41536942165891</v>
      </c>
      <c r="G22" s="221">
        <v>13287</v>
      </c>
      <c r="H22" s="78">
        <v>5555634.9800000004</v>
      </c>
      <c r="I22" s="72">
        <v>110453</v>
      </c>
      <c r="J22" s="79">
        <f t="shared" si="6"/>
        <v>50.29863362697256</v>
      </c>
      <c r="K22" s="79">
        <f t="shared" si="7"/>
        <v>418.12560999473175</v>
      </c>
      <c r="L22" s="221">
        <v>20482</v>
      </c>
      <c r="M22" s="78">
        <v>6986690.6299999999</v>
      </c>
      <c r="N22" s="72">
        <v>148488</v>
      </c>
      <c r="O22" s="79">
        <f t="shared" si="8"/>
        <v>47.052223950756961</v>
      </c>
      <c r="P22" s="232">
        <f t="shared" si="9"/>
        <v>341.1136915340299</v>
      </c>
    </row>
    <row r="23" spans="1:16" ht="15" customHeight="1" x14ac:dyDescent="0.2">
      <c r="A23" s="227" t="s">
        <v>47</v>
      </c>
      <c r="B23" s="72">
        <f t="shared" ref="B23:B36" si="10">G23+L23</f>
        <v>161127</v>
      </c>
      <c r="C23" s="78">
        <f t="shared" ref="C23:C36" si="11">H23+M23</f>
        <v>54191571.349999994</v>
      </c>
      <c r="D23" s="72">
        <f t="shared" ref="D23:D36" si="12">I23+N23</f>
        <v>1048165</v>
      </c>
      <c r="E23" s="79">
        <f t="shared" si="4"/>
        <v>51.701374640443056</v>
      </c>
      <c r="F23" s="79">
        <f t="shared" si="5"/>
        <v>336.32830841510111</v>
      </c>
      <c r="G23" s="221">
        <v>64123</v>
      </c>
      <c r="H23" s="78">
        <v>24180322.719999999</v>
      </c>
      <c r="I23" s="72">
        <v>451614</v>
      </c>
      <c r="J23" s="79">
        <f t="shared" si="6"/>
        <v>53.542013135110956</v>
      </c>
      <c r="K23" s="79">
        <f t="shared" si="7"/>
        <v>377.09281724186326</v>
      </c>
      <c r="L23" s="221">
        <v>97004</v>
      </c>
      <c r="M23" s="78">
        <v>30011248.629999999</v>
      </c>
      <c r="N23" s="72">
        <v>596551</v>
      </c>
      <c r="O23" s="79">
        <f t="shared" si="8"/>
        <v>50.307934493446496</v>
      </c>
      <c r="P23" s="232">
        <f t="shared" si="9"/>
        <v>309.38155777081357</v>
      </c>
    </row>
    <row r="24" spans="1:16" ht="15" customHeight="1" x14ac:dyDescent="0.2">
      <c r="A24" s="227" t="s">
        <v>48</v>
      </c>
      <c r="B24" s="72">
        <f t="shared" si="10"/>
        <v>13594</v>
      </c>
      <c r="C24" s="78">
        <f t="shared" si="11"/>
        <v>5481161.9399999995</v>
      </c>
      <c r="D24" s="72">
        <f t="shared" si="12"/>
        <v>111910</v>
      </c>
      <c r="E24" s="79">
        <f t="shared" si="4"/>
        <v>48.978303458135997</v>
      </c>
      <c r="F24" s="79">
        <f t="shared" si="5"/>
        <v>403.20449757245842</v>
      </c>
      <c r="G24" s="221">
        <v>5552</v>
      </c>
      <c r="H24" s="78">
        <v>2534043.42</v>
      </c>
      <c r="I24" s="72">
        <v>50206</v>
      </c>
      <c r="J24" s="79">
        <f t="shared" si="6"/>
        <v>50.472919969724735</v>
      </c>
      <c r="K24" s="79">
        <f t="shared" si="7"/>
        <v>456.419924351585</v>
      </c>
      <c r="L24" s="221">
        <v>8042</v>
      </c>
      <c r="M24" s="78">
        <v>2947118.52</v>
      </c>
      <c r="N24" s="72">
        <v>61704</v>
      </c>
      <c r="O24" s="79">
        <f t="shared" si="8"/>
        <v>47.7621956437184</v>
      </c>
      <c r="P24" s="232">
        <f t="shared" si="9"/>
        <v>366.46586918676945</v>
      </c>
    </row>
    <row r="25" spans="1:16" ht="15" customHeight="1" x14ac:dyDescent="0.2">
      <c r="A25" s="227" t="s">
        <v>49</v>
      </c>
      <c r="B25" s="72">
        <f t="shared" si="10"/>
        <v>39536</v>
      </c>
      <c r="C25" s="78">
        <f t="shared" si="11"/>
        <v>14326814.420000002</v>
      </c>
      <c r="D25" s="72">
        <f t="shared" si="12"/>
        <v>275639</v>
      </c>
      <c r="E25" s="79">
        <f t="shared" si="4"/>
        <v>51.976731957379045</v>
      </c>
      <c r="F25" s="79">
        <f t="shared" si="5"/>
        <v>362.37389771347637</v>
      </c>
      <c r="G25" s="221">
        <v>16644</v>
      </c>
      <c r="H25" s="78">
        <v>6902632.4800000004</v>
      </c>
      <c r="I25" s="72">
        <v>123998</v>
      </c>
      <c r="J25" s="79">
        <f t="shared" si="6"/>
        <v>55.667288827239155</v>
      </c>
      <c r="K25" s="79">
        <f t="shared" si="7"/>
        <v>414.72197068012497</v>
      </c>
      <c r="L25" s="221">
        <v>22892</v>
      </c>
      <c r="M25" s="78">
        <v>7424181.9400000004</v>
      </c>
      <c r="N25" s="72">
        <v>151641</v>
      </c>
      <c r="O25" s="79">
        <f t="shared" si="8"/>
        <v>48.958935512163599</v>
      </c>
      <c r="P25" s="232">
        <f t="shared" si="9"/>
        <v>324.31338196749959</v>
      </c>
    </row>
    <row r="26" spans="1:16" ht="15" customHeight="1" x14ac:dyDescent="0.2">
      <c r="A26" s="227" t="s">
        <v>50</v>
      </c>
      <c r="B26" s="72">
        <f t="shared" si="10"/>
        <v>11427</v>
      </c>
      <c r="C26" s="78">
        <f t="shared" si="11"/>
        <v>4482400.3600000003</v>
      </c>
      <c r="D26" s="72">
        <f t="shared" si="12"/>
        <v>93148</v>
      </c>
      <c r="E26" s="79">
        <f t="shared" si="4"/>
        <v>48.121273242581701</v>
      </c>
      <c r="F26" s="79">
        <f t="shared" si="5"/>
        <v>392.26396779557194</v>
      </c>
      <c r="G26" s="221">
        <v>4473</v>
      </c>
      <c r="H26" s="78">
        <v>1975860.37</v>
      </c>
      <c r="I26" s="72">
        <v>41335</v>
      </c>
      <c r="J26" s="79">
        <f t="shared" si="6"/>
        <v>47.801146002177333</v>
      </c>
      <c r="K26" s="79">
        <f t="shared" si="7"/>
        <v>441.73046501229601</v>
      </c>
      <c r="L26" s="221">
        <v>6954</v>
      </c>
      <c r="M26" s="78">
        <v>2506539.9900000002</v>
      </c>
      <c r="N26" s="72">
        <v>51813</v>
      </c>
      <c r="O26" s="79">
        <f t="shared" si="8"/>
        <v>48.376662034624516</v>
      </c>
      <c r="P26" s="232">
        <f t="shared" si="9"/>
        <v>360.44578515962041</v>
      </c>
    </row>
    <row r="27" spans="1:16" ht="15" customHeight="1" x14ac:dyDescent="0.2">
      <c r="A27" s="227" t="s">
        <v>51</v>
      </c>
      <c r="B27" s="72">
        <f t="shared" si="10"/>
        <v>21854</v>
      </c>
      <c r="C27" s="78">
        <f t="shared" si="11"/>
        <v>7497341.0800000001</v>
      </c>
      <c r="D27" s="72">
        <f t="shared" si="12"/>
        <v>152818</v>
      </c>
      <c r="E27" s="79">
        <f t="shared" si="4"/>
        <v>49.060588935858341</v>
      </c>
      <c r="F27" s="79">
        <f t="shared" si="5"/>
        <v>343.06493456575458</v>
      </c>
      <c r="G27" s="221">
        <v>8043</v>
      </c>
      <c r="H27" s="78">
        <v>3015670.26</v>
      </c>
      <c r="I27" s="72">
        <v>61759</v>
      </c>
      <c r="J27" s="79">
        <f t="shared" si="6"/>
        <v>48.829648472287438</v>
      </c>
      <c r="K27" s="79">
        <f t="shared" si="7"/>
        <v>374.94346139500186</v>
      </c>
      <c r="L27" s="221">
        <v>13811</v>
      </c>
      <c r="M27" s="78">
        <v>4481670.82</v>
      </c>
      <c r="N27" s="72">
        <v>91059</v>
      </c>
      <c r="O27" s="79">
        <f t="shared" si="8"/>
        <v>49.217219824509385</v>
      </c>
      <c r="P27" s="232">
        <f t="shared" si="9"/>
        <v>324.5000955759902</v>
      </c>
    </row>
    <row r="28" spans="1:16" ht="15" customHeight="1" x14ac:dyDescent="0.2">
      <c r="A28" s="227" t="s">
        <v>52</v>
      </c>
      <c r="B28" s="72">
        <f t="shared" si="10"/>
        <v>21877</v>
      </c>
      <c r="C28" s="78">
        <f t="shared" si="11"/>
        <v>7179994.2400000002</v>
      </c>
      <c r="D28" s="72">
        <f t="shared" si="12"/>
        <v>148916</v>
      </c>
      <c r="E28" s="79">
        <f t="shared" si="4"/>
        <v>48.215062451314836</v>
      </c>
      <c r="F28" s="79">
        <f t="shared" si="5"/>
        <v>328.19830141244228</v>
      </c>
      <c r="G28" s="221">
        <v>8802</v>
      </c>
      <c r="H28" s="78">
        <v>3517092.01</v>
      </c>
      <c r="I28" s="72">
        <v>66236</v>
      </c>
      <c r="J28" s="79">
        <f t="shared" si="6"/>
        <v>53.099402288785548</v>
      </c>
      <c r="K28" s="79">
        <f t="shared" si="7"/>
        <v>399.57873324244486</v>
      </c>
      <c r="L28" s="221">
        <v>13075</v>
      </c>
      <c r="M28" s="78">
        <v>3662902.23</v>
      </c>
      <c r="N28" s="72">
        <v>82680</v>
      </c>
      <c r="O28" s="79">
        <f t="shared" si="8"/>
        <v>44.302155660377359</v>
      </c>
      <c r="P28" s="232">
        <f t="shared" si="9"/>
        <v>280.14548604206499</v>
      </c>
    </row>
    <row r="29" spans="1:16" ht="15" customHeight="1" x14ac:dyDescent="0.2">
      <c r="A29" s="227" t="s">
        <v>53</v>
      </c>
      <c r="B29" s="72">
        <f t="shared" si="10"/>
        <v>477093</v>
      </c>
      <c r="C29" s="78">
        <f t="shared" si="11"/>
        <v>200490249.09999999</v>
      </c>
      <c r="D29" s="72">
        <f t="shared" si="12"/>
        <v>3088936</v>
      </c>
      <c r="E29" s="79">
        <f t="shared" si="4"/>
        <v>64.905925244161736</v>
      </c>
      <c r="F29" s="79">
        <f t="shared" si="5"/>
        <v>420.23305540010017</v>
      </c>
      <c r="G29" s="221">
        <v>185547</v>
      </c>
      <c r="H29" s="78">
        <v>87164133.329999998</v>
      </c>
      <c r="I29" s="72">
        <v>1323261</v>
      </c>
      <c r="J29" s="79">
        <f t="shared" si="6"/>
        <v>65.870703761389478</v>
      </c>
      <c r="K29" s="79">
        <f t="shared" si="7"/>
        <v>469.7684863134408</v>
      </c>
      <c r="L29" s="221">
        <v>291546</v>
      </c>
      <c r="M29" s="78">
        <v>113326115.77</v>
      </c>
      <c r="N29" s="72">
        <v>1765675</v>
      </c>
      <c r="O29" s="79">
        <f t="shared" si="8"/>
        <v>64.182885168561597</v>
      </c>
      <c r="P29" s="232">
        <f t="shared" si="9"/>
        <v>388.70749648425976</v>
      </c>
    </row>
    <row r="30" spans="1:16" ht="15" customHeight="1" x14ac:dyDescent="0.2">
      <c r="A30" s="227" t="s">
        <v>54</v>
      </c>
      <c r="B30" s="72">
        <f t="shared" si="10"/>
        <v>42769</v>
      </c>
      <c r="C30" s="78">
        <f t="shared" si="11"/>
        <v>18106465.120000001</v>
      </c>
      <c r="D30" s="72">
        <f t="shared" si="12"/>
        <v>323414</v>
      </c>
      <c r="E30" s="79">
        <f t="shared" si="4"/>
        <v>55.985409165960661</v>
      </c>
      <c r="F30" s="79">
        <f t="shared" si="5"/>
        <v>423.35488601557205</v>
      </c>
      <c r="G30" s="221">
        <v>17771</v>
      </c>
      <c r="H30" s="78">
        <v>8781471.9800000004</v>
      </c>
      <c r="I30" s="72">
        <v>146423</v>
      </c>
      <c r="J30" s="79">
        <f t="shared" si="6"/>
        <v>59.973310067407446</v>
      </c>
      <c r="K30" s="79">
        <f t="shared" si="7"/>
        <v>494.14619211074222</v>
      </c>
      <c r="L30" s="221">
        <v>24998</v>
      </c>
      <c r="M30" s="78">
        <v>9324993.1400000006</v>
      </c>
      <c r="N30" s="72">
        <v>176991</v>
      </c>
      <c r="O30" s="79">
        <f t="shared" si="8"/>
        <v>52.686256024317622</v>
      </c>
      <c r="P30" s="232">
        <f t="shared" si="9"/>
        <v>373.02956796543725</v>
      </c>
    </row>
    <row r="31" spans="1:16" ht="15" customHeight="1" x14ac:dyDescent="0.2">
      <c r="A31" s="227" t="s">
        <v>55</v>
      </c>
      <c r="B31" s="72">
        <f t="shared" si="10"/>
        <v>73420</v>
      </c>
      <c r="C31" s="78">
        <f t="shared" si="11"/>
        <v>31365140.48</v>
      </c>
      <c r="D31" s="72">
        <f t="shared" si="12"/>
        <v>498307</v>
      </c>
      <c r="E31" s="79">
        <f t="shared" si="4"/>
        <v>62.943407337243912</v>
      </c>
      <c r="F31" s="79">
        <f t="shared" si="5"/>
        <v>427.20158648869517</v>
      </c>
      <c r="G31" s="221">
        <v>34874</v>
      </c>
      <c r="H31" s="78">
        <v>17734522.34</v>
      </c>
      <c r="I31" s="72">
        <v>247918</v>
      </c>
      <c r="J31" s="79">
        <f t="shared" si="6"/>
        <v>71.533823038262653</v>
      </c>
      <c r="K31" s="79">
        <f t="shared" si="7"/>
        <v>508.53135114985378</v>
      </c>
      <c r="L31" s="221">
        <v>38546</v>
      </c>
      <c r="M31" s="78">
        <v>13630618.140000001</v>
      </c>
      <c r="N31" s="72">
        <v>250389</v>
      </c>
      <c r="O31" s="79">
        <f t="shared" si="8"/>
        <v>54.43776739393504</v>
      </c>
      <c r="P31" s="232">
        <f t="shared" si="9"/>
        <v>353.61952316712501</v>
      </c>
    </row>
    <row r="32" spans="1:16" ht="15" customHeight="1" x14ac:dyDescent="0.2">
      <c r="A32" s="227" t="s">
        <v>56</v>
      </c>
      <c r="B32" s="72">
        <f t="shared" si="10"/>
        <v>16051</v>
      </c>
      <c r="C32" s="78">
        <f t="shared" si="11"/>
        <v>5951903.4500000002</v>
      </c>
      <c r="D32" s="72">
        <f t="shared" si="12"/>
        <v>119172</v>
      </c>
      <c r="E32" s="79">
        <f t="shared" si="4"/>
        <v>49.943807689725773</v>
      </c>
      <c r="F32" s="79">
        <f t="shared" si="5"/>
        <v>370.81200236745377</v>
      </c>
      <c r="G32" s="221">
        <v>6232</v>
      </c>
      <c r="H32" s="78">
        <v>2712501.95</v>
      </c>
      <c r="I32" s="72">
        <v>52812</v>
      </c>
      <c r="J32" s="79">
        <f t="shared" si="6"/>
        <v>51.361469931076272</v>
      </c>
      <c r="K32" s="79">
        <f t="shared" si="7"/>
        <v>435.25384306803596</v>
      </c>
      <c r="L32" s="221">
        <v>9819</v>
      </c>
      <c r="M32" s="78">
        <v>3239401.5</v>
      </c>
      <c r="N32" s="72">
        <v>66360</v>
      </c>
      <c r="O32" s="79">
        <f t="shared" si="8"/>
        <v>48.815574141048828</v>
      </c>
      <c r="P32" s="232">
        <f t="shared" si="9"/>
        <v>329.91154903758019</v>
      </c>
    </row>
    <row r="33" spans="1:16" ht="15" customHeight="1" x14ac:dyDescent="0.2">
      <c r="A33" s="227" t="s">
        <v>57</v>
      </c>
      <c r="B33" s="72">
        <f t="shared" si="10"/>
        <v>11603</v>
      </c>
      <c r="C33" s="78">
        <f t="shared" si="11"/>
        <v>4869152.1500000004</v>
      </c>
      <c r="D33" s="72">
        <f t="shared" si="12"/>
        <v>101232</v>
      </c>
      <c r="E33" s="79">
        <f t="shared" si="4"/>
        <v>48.098942528054373</v>
      </c>
      <c r="F33" s="79">
        <f t="shared" si="5"/>
        <v>419.64596656037236</v>
      </c>
      <c r="G33" s="221">
        <v>4884</v>
      </c>
      <c r="H33" s="78">
        <v>2309347.04</v>
      </c>
      <c r="I33" s="72">
        <v>48012</v>
      </c>
      <c r="J33" s="79">
        <f t="shared" si="6"/>
        <v>48.09937182371074</v>
      </c>
      <c r="K33" s="79">
        <f t="shared" si="7"/>
        <v>472.83927927927931</v>
      </c>
      <c r="L33" s="221">
        <v>6719</v>
      </c>
      <c r="M33" s="78">
        <v>2559805.11</v>
      </c>
      <c r="N33" s="72">
        <v>53220</v>
      </c>
      <c r="O33" s="79">
        <f t="shared" si="8"/>
        <v>48.098555242390077</v>
      </c>
      <c r="P33" s="232">
        <f t="shared" si="9"/>
        <v>380.98007292751896</v>
      </c>
    </row>
    <row r="34" spans="1:16" ht="15" customHeight="1" x14ac:dyDescent="0.2">
      <c r="A34" s="227" t="s">
        <v>58</v>
      </c>
      <c r="B34" s="72">
        <f t="shared" si="10"/>
        <v>25755</v>
      </c>
      <c r="C34" s="78">
        <f t="shared" si="11"/>
        <v>8909064.8399999999</v>
      </c>
      <c r="D34" s="72">
        <f t="shared" si="12"/>
        <v>197059</v>
      </c>
      <c r="E34" s="79">
        <f t="shared" si="4"/>
        <v>45.210139298382714</v>
      </c>
      <c r="F34" s="79">
        <f t="shared" si="5"/>
        <v>345.91593244030287</v>
      </c>
      <c r="G34" s="221">
        <v>9771</v>
      </c>
      <c r="H34" s="78">
        <v>3813007.08</v>
      </c>
      <c r="I34" s="72">
        <v>83664</v>
      </c>
      <c r="J34" s="79">
        <f t="shared" si="6"/>
        <v>45.575242398164086</v>
      </c>
      <c r="K34" s="79">
        <f t="shared" si="7"/>
        <v>390.2371384709856</v>
      </c>
      <c r="L34" s="221">
        <v>15984</v>
      </c>
      <c r="M34" s="78">
        <v>5096057.76</v>
      </c>
      <c r="N34" s="72">
        <v>113395</v>
      </c>
      <c r="O34" s="79">
        <f t="shared" si="8"/>
        <v>44.94076246748093</v>
      </c>
      <c r="P34" s="232">
        <f t="shared" si="9"/>
        <v>318.82243243243244</v>
      </c>
    </row>
    <row r="35" spans="1:16" ht="15" customHeight="1" x14ac:dyDescent="0.2">
      <c r="A35" s="227" t="s">
        <v>59</v>
      </c>
      <c r="B35" s="72">
        <f t="shared" si="10"/>
        <v>21493</v>
      </c>
      <c r="C35" s="78">
        <f t="shared" si="11"/>
        <v>7445519.7300000004</v>
      </c>
      <c r="D35" s="72">
        <f t="shared" si="12"/>
        <v>144587</v>
      </c>
      <c r="E35" s="79">
        <f t="shared" si="4"/>
        <v>51.495084136194819</v>
      </c>
      <c r="F35" s="79">
        <f t="shared" si="5"/>
        <v>346.4160298701903</v>
      </c>
      <c r="G35" s="221">
        <v>9041</v>
      </c>
      <c r="H35" s="78">
        <v>3560638.81</v>
      </c>
      <c r="I35" s="72">
        <v>65726</v>
      </c>
      <c r="J35" s="79">
        <f t="shared" si="6"/>
        <v>54.173976964975807</v>
      </c>
      <c r="K35" s="79">
        <f t="shared" si="7"/>
        <v>393.83240902555031</v>
      </c>
      <c r="L35" s="221">
        <v>12452</v>
      </c>
      <c r="M35" s="78">
        <v>3884880.92</v>
      </c>
      <c r="N35" s="72">
        <v>78861</v>
      </c>
      <c r="O35" s="79">
        <f t="shared" si="8"/>
        <v>49.262384702197537</v>
      </c>
      <c r="P35" s="232">
        <f t="shared" si="9"/>
        <v>311.98850947638931</v>
      </c>
    </row>
    <row r="36" spans="1:16" ht="15" customHeight="1" x14ac:dyDescent="0.2">
      <c r="A36" s="228" t="s">
        <v>60</v>
      </c>
      <c r="B36" s="72">
        <f t="shared" si="10"/>
        <v>21206</v>
      </c>
      <c r="C36" s="78">
        <f t="shared" si="11"/>
        <v>7685238.4399999995</v>
      </c>
      <c r="D36" s="72">
        <f t="shared" si="12"/>
        <v>154792</v>
      </c>
      <c r="E36" s="79">
        <f t="shared" si="4"/>
        <v>49.648808982376345</v>
      </c>
      <c r="F36" s="79">
        <f t="shared" si="5"/>
        <v>362.40867867584643</v>
      </c>
      <c r="G36" s="233">
        <v>9521</v>
      </c>
      <c r="H36" s="234">
        <v>3839343.44</v>
      </c>
      <c r="I36" s="137">
        <v>72689</v>
      </c>
      <c r="J36" s="235">
        <f t="shared" si="6"/>
        <v>52.818768176753018</v>
      </c>
      <c r="K36" s="235">
        <f t="shared" si="7"/>
        <v>403.25001995588696</v>
      </c>
      <c r="L36" s="221">
        <v>11685</v>
      </c>
      <c r="M36" s="78">
        <v>3845895</v>
      </c>
      <c r="N36" s="72">
        <v>82103</v>
      </c>
      <c r="O36" s="79">
        <f t="shared" si="8"/>
        <v>46.842320012667017</v>
      </c>
      <c r="P36" s="232">
        <f t="shared" si="9"/>
        <v>329.1309370988447</v>
      </c>
    </row>
    <row r="37" spans="1:16" ht="20.100000000000001" customHeight="1" x14ac:dyDescent="0.2">
      <c r="A37" s="237" t="s">
        <v>5</v>
      </c>
      <c r="B37" s="120">
        <f>SUM(B9:B36)</f>
        <v>1436444</v>
      </c>
      <c r="C37" s="130">
        <f>SUM(C9:C36)</f>
        <v>559320478.83000004</v>
      </c>
      <c r="D37" s="120">
        <f>SUM(D9:D36)</f>
        <v>10147493</v>
      </c>
      <c r="E37" s="131">
        <f>C37/D37</f>
        <v>55.119080035827572</v>
      </c>
      <c r="F37" s="131">
        <f>C37/B37</f>
        <v>389.37854787934651</v>
      </c>
      <c r="G37" s="223">
        <f>SUM(G9:G36)</f>
        <v>575955</v>
      </c>
      <c r="H37" s="130">
        <f>SUM(H9:H36)</f>
        <v>255967790.86000001</v>
      </c>
      <c r="I37" s="120">
        <f>SUM(I9:I36)</f>
        <v>4460071</v>
      </c>
      <c r="J37" s="131">
        <f>H37/I37</f>
        <v>57.390967735715421</v>
      </c>
      <c r="K37" s="236">
        <f>H37/G37</f>
        <v>444.42324636473336</v>
      </c>
      <c r="L37" s="223">
        <f>SUM(L9:L36)</f>
        <v>860489</v>
      </c>
      <c r="M37" s="130">
        <f>SUM(M9:M36)</f>
        <v>303352687.96999997</v>
      </c>
      <c r="N37" s="120">
        <f>SUM(N9:N36)</f>
        <v>5687422</v>
      </c>
      <c r="O37" s="131">
        <f>M37/N37</f>
        <v>53.337467831646741</v>
      </c>
      <c r="P37" s="236">
        <f>M37/L37</f>
        <v>352.53523051427732</v>
      </c>
    </row>
    <row r="39" spans="1:16" x14ac:dyDescent="0.2">
      <c r="C39" s="8"/>
      <c r="K39" s="1"/>
    </row>
    <row r="40" spans="1:16" x14ac:dyDescent="0.2">
      <c r="B40" s="1"/>
      <c r="C40" s="1"/>
      <c r="D40" s="1"/>
    </row>
    <row r="41" spans="1:16" x14ac:dyDescent="0.2">
      <c r="C41" s="8"/>
      <c r="L41" s="65"/>
    </row>
    <row r="42" spans="1:16" x14ac:dyDescent="0.2">
      <c r="A42" s="42"/>
      <c r="B42" s="9"/>
    </row>
  </sheetData>
  <mergeCells count="6">
    <mergeCell ref="G6:K6"/>
    <mergeCell ref="L6:P6"/>
    <mergeCell ref="A3:F3"/>
    <mergeCell ref="A6:A7"/>
    <mergeCell ref="B6:F6"/>
    <mergeCell ref="A4:K4"/>
  </mergeCells>
  <phoneticPr fontId="0" type="noConversion"/>
  <hyperlinks>
    <hyperlink ref="A1" location="Съдържание!Print_Area" display="към съдържанието" xr:uid="{00000000-0004-0000-0800-000000000000}"/>
  </hyperlinks>
  <printOptions horizontalCentered="1"/>
  <pageMargins left="0.39370078740157483" right="0.39370078740157483" top="0.59055118110236227" bottom="0.39370078740157483" header="0" footer="0"/>
  <pageSetup paperSize="9" scale="6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pageSetUpPr fitToPage="1"/>
  </sheetPr>
  <dimension ref="A1:M65"/>
  <sheetViews>
    <sheetView zoomScaleNormal="100" zoomScaleSheetLayoutView="86" workbookViewId="0"/>
  </sheetViews>
  <sheetFormatPr defaultRowHeight="12.75" x14ac:dyDescent="0.2"/>
  <cols>
    <col min="1" max="1" width="18.7109375" customWidth="1"/>
    <col min="2" max="2" width="13.7109375" customWidth="1"/>
    <col min="3" max="3" width="16.7109375" customWidth="1"/>
    <col min="4" max="4" width="12.7109375" customWidth="1"/>
    <col min="5" max="5" width="10.7109375" customWidth="1"/>
    <col min="6" max="6" width="13.7109375" style="11" customWidth="1"/>
    <col min="7" max="7" width="16.7109375" style="11" customWidth="1"/>
    <col min="8" max="8" width="12.7109375" style="11" customWidth="1"/>
    <col min="9" max="9" width="10.7109375" style="11" customWidth="1"/>
    <col min="10" max="10" width="13.7109375" style="11" customWidth="1"/>
    <col min="11" max="11" width="16.7109375" style="11" customWidth="1"/>
    <col min="12" max="12" width="12.7109375" customWidth="1"/>
    <col min="13" max="13" width="10.7109375" customWidth="1"/>
    <col min="14" max="19" width="9.140625" customWidth="1"/>
  </cols>
  <sheetData>
    <row r="1" spans="1:13" s="70" customFormat="1" ht="15" customHeight="1" x14ac:dyDescent="0.2">
      <c r="A1" s="159" t="s">
        <v>64</v>
      </c>
      <c r="B1" s="74"/>
      <c r="C1" s="74"/>
      <c r="D1" s="165"/>
      <c r="E1" s="165"/>
      <c r="F1" s="82"/>
      <c r="G1" s="82"/>
      <c r="H1" s="82"/>
      <c r="I1" s="82"/>
      <c r="J1" s="82"/>
    </row>
    <row r="2" spans="1:13" s="70" customFormat="1" ht="15" customHeight="1" x14ac:dyDescent="0.2">
      <c r="A2" s="159"/>
      <c r="B2" s="263"/>
      <c r="C2" s="263"/>
      <c r="D2" s="165"/>
      <c r="E2" s="165"/>
      <c r="F2" s="82"/>
      <c r="G2" s="82"/>
      <c r="H2" s="82"/>
      <c r="I2" s="82"/>
      <c r="J2" s="82"/>
    </row>
    <row r="3" spans="1:13" s="70" customFormat="1" ht="15" customHeight="1" x14ac:dyDescent="0.2">
      <c r="A3" s="368" t="s">
        <v>336</v>
      </c>
      <c r="B3" s="369"/>
      <c r="C3" s="369"/>
      <c r="D3" s="369"/>
      <c r="E3" s="369"/>
      <c r="F3" s="107"/>
      <c r="G3" s="82"/>
      <c r="H3" s="82"/>
      <c r="I3" s="82"/>
      <c r="J3" s="82"/>
    </row>
    <row r="4" spans="1:13" s="70" customFormat="1" ht="30" customHeight="1" x14ac:dyDescent="0.2">
      <c r="A4" s="352" t="s">
        <v>384</v>
      </c>
      <c r="B4" s="352"/>
      <c r="C4" s="352"/>
      <c r="D4" s="352"/>
      <c r="E4" s="352"/>
      <c r="F4" s="352"/>
      <c r="G4" s="352"/>
      <c r="H4" s="352"/>
      <c r="I4" s="352"/>
      <c r="J4" s="352"/>
      <c r="K4" s="352"/>
    </row>
    <row r="5" spans="1:13" s="70" customFormat="1" ht="15" customHeight="1" x14ac:dyDescent="0.2">
      <c r="A5" s="74"/>
      <c r="B5" s="74"/>
      <c r="C5" s="74"/>
      <c r="D5" s="74"/>
      <c r="E5" s="74"/>
      <c r="F5" s="82"/>
      <c r="G5" s="82"/>
      <c r="H5" s="82"/>
      <c r="I5" s="82"/>
      <c r="J5" s="82"/>
      <c r="K5" s="82"/>
    </row>
    <row r="6" spans="1:13" s="98" customFormat="1" ht="15" customHeight="1" x14ac:dyDescent="0.2">
      <c r="A6" s="370" t="s">
        <v>4</v>
      </c>
      <c r="B6" s="365" t="s">
        <v>5</v>
      </c>
      <c r="C6" s="366"/>
      <c r="D6" s="366"/>
      <c r="E6" s="367"/>
      <c r="F6" s="365" t="s">
        <v>319</v>
      </c>
      <c r="G6" s="366"/>
      <c r="H6" s="366"/>
      <c r="I6" s="367"/>
      <c r="J6" s="365" t="s">
        <v>320</v>
      </c>
      <c r="K6" s="366"/>
      <c r="L6" s="366"/>
      <c r="M6" s="367"/>
    </row>
    <row r="7" spans="1:13" ht="50.1" customHeight="1" x14ac:dyDescent="0.2">
      <c r="A7" s="371"/>
      <c r="B7" s="238" t="s">
        <v>252</v>
      </c>
      <c r="C7" s="126" t="s">
        <v>237</v>
      </c>
      <c r="D7" s="127" t="s">
        <v>66</v>
      </c>
      <c r="E7" s="239" t="s">
        <v>238</v>
      </c>
      <c r="F7" s="238" t="s">
        <v>252</v>
      </c>
      <c r="G7" s="126" t="s">
        <v>237</v>
      </c>
      <c r="H7" s="127" t="s">
        <v>66</v>
      </c>
      <c r="I7" s="239" t="s">
        <v>238</v>
      </c>
      <c r="J7" s="238" t="s">
        <v>252</v>
      </c>
      <c r="K7" s="126" t="s">
        <v>237</v>
      </c>
      <c r="L7" s="127" t="s">
        <v>66</v>
      </c>
      <c r="M7" s="239" t="s">
        <v>238</v>
      </c>
    </row>
    <row r="8" spans="1:13" ht="20.100000000000001" customHeight="1" x14ac:dyDescent="0.2">
      <c r="A8" s="226">
        <v>1</v>
      </c>
      <c r="B8" s="240">
        <v>2</v>
      </c>
      <c r="C8" s="128">
        <v>3</v>
      </c>
      <c r="D8" s="220">
        <v>4</v>
      </c>
      <c r="E8" s="241" t="s">
        <v>222</v>
      </c>
      <c r="F8" s="240">
        <v>6</v>
      </c>
      <c r="G8" s="128">
        <v>7</v>
      </c>
      <c r="H8" s="220">
        <v>8</v>
      </c>
      <c r="I8" s="241" t="s">
        <v>324</v>
      </c>
      <c r="J8" s="240">
        <v>10</v>
      </c>
      <c r="K8" s="128">
        <v>11</v>
      </c>
      <c r="L8" s="220">
        <v>12</v>
      </c>
      <c r="M8" s="241" t="s">
        <v>326</v>
      </c>
    </row>
    <row r="9" spans="1:13" ht="14.1" customHeight="1" x14ac:dyDescent="0.2">
      <c r="A9" s="291" t="s">
        <v>78</v>
      </c>
      <c r="B9" s="221">
        <f>F9+J9</f>
        <v>522</v>
      </c>
      <c r="C9" s="80">
        <f>G9+K9</f>
        <v>61089.55</v>
      </c>
      <c r="D9" s="72">
        <f>H9+L9</f>
        <v>1713</v>
      </c>
      <c r="E9" s="242">
        <f>C9/D9</f>
        <v>35.66231757151197</v>
      </c>
      <c r="F9" s="221">
        <v>234</v>
      </c>
      <c r="G9" s="80">
        <v>27254.340000000004</v>
      </c>
      <c r="H9" s="72">
        <v>754</v>
      </c>
      <c r="I9" s="242">
        <f>G9/H9</f>
        <v>36.146339522546427</v>
      </c>
      <c r="J9" s="221">
        <v>288</v>
      </c>
      <c r="K9" s="80">
        <v>33835.21</v>
      </c>
      <c r="L9" s="72">
        <v>959</v>
      </c>
      <c r="M9" s="242">
        <f>K9/L9</f>
        <v>35.281762252346191</v>
      </c>
    </row>
    <row r="10" spans="1:13" ht="14.1" customHeight="1" x14ac:dyDescent="0.2">
      <c r="A10" s="291">
        <v>19</v>
      </c>
      <c r="B10" s="221">
        <f t="shared" ref="B10:B57" si="0">F10+J10</f>
        <v>1091</v>
      </c>
      <c r="C10" s="80">
        <f t="shared" ref="C10:C57" si="1">G10+K10</f>
        <v>181923.89</v>
      </c>
      <c r="D10" s="72">
        <f t="shared" ref="D10:D57" si="2">H10+L10</f>
        <v>5166</v>
      </c>
      <c r="E10" s="242">
        <f t="shared" ref="E10:E55" si="3">C10/D10</f>
        <v>35.215619434765777</v>
      </c>
      <c r="F10" s="221">
        <v>572</v>
      </c>
      <c r="G10" s="80">
        <v>81125.56</v>
      </c>
      <c r="H10" s="72">
        <v>2252</v>
      </c>
      <c r="I10" s="242">
        <f t="shared" ref="I10:I55" si="4">G10/H10</f>
        <v>36.023783303730013</v>
      </c>
      <c r="J10" s="221">
        <v>519</v>
      </c>
      <c r="K10" s="80">
        <v>100798.33</v>
      </c>
      <c r="L10" s="72">
        <v>2914</v>
      </c>
      <c r="M10" s="242">
        <f>K10/L10</f>
        <v>34.591053534660261</v>
      </c>
    </row>
    <row r="11" spans="1:13" ht="14.1" customHeight="1" x14ac:dyDescent="0.2">
      <c r="A11" s="291">
        <v>20</v>
      </c>
      <c r="B11" s="221">
        <f t="shared" si="0"/>
        <v>5531</v>
      </c>
      <c r="C11" s="80">
        <f t="shared" si="1"/>
        <v>1136658.3700000001</v>
      </c>
      <c r="D11" s="72">
        <f t="shared" si="2"/>
        <v>29304</v>
      </c>
      <c r="E11" s="242">
        <f t="shared" si="3"/>
        <v>38.788505664755668</v>
      </c>
      <c r="F11" s="221">
        <v>3087</v>
      </c>
      <c r="G11" s="80">
        <v>591569.16</v>
      </c>
      <c r="H11" s="72">
        <v>14098</v>
      </c>
      <c r="I11" s="242">
        <f t="shared" si="4"/>
        <v>41.961211519364454</v>
      </c>
      <c r="J11" s="221">
        <v>2444</v>
      </c>
      <c r="K11" s="80">
        <v>545089.21</v>
      </c>
      <c r="L11" s="72">
        <v>15206</v>
      </c>
      <c r="M11" s="242">
        <f t="shared" ref="M11:M55" si="5">K11/L11</f>
        <v>35.846982112324078</v>
      </c>
    </row>
    <row r="12" spans="1:13" ht="14.1" customHeight="1" x14ac:dyDescent="0.2">
      <c r="A12" s="291">
        <v>21</v>
      </c>
      <c r="B12" s="221">
        <f t="shared" si="0"/>
        <v>8731</v>
      </c>
      <c r="C12" s="80">
        <f t="shared" si="1"/>
        <v>2078632.78</v>
      </c>
      <c r="D12" s="72">
        <f t="shared" si="2"/>
        <v>48683</v>
      </c>
      <c r="E12" s="242">
        <f t="shared" si="3"/>
        <v>42.697302549144467</v>
      </c>
      <c r="F12" s="221">
        <v>4524</v>
      </c>
      <c r="G12" s="80">
        <v>1005777.98</v>
      </c>
      <c r="H12" s="72">
        <v>21163</v>
      </c>
      <c r="I12" s="242">
        <f t="shared" si="4"/>
        <v>47.5253026508529</v>
      </c>
      <c r="J12" s="221">
        <v>4207</v>
      </c>
      <c r="K12" s="80">
        <v>1072854.8</v>
      </c>
      <c r="L12" s="72">
        <v>27520</v>
      </c>
      <c r="M12" s="242">
        <f t="shared" si="5"/>
        <v>38.984549418604651</v>
      </c>
    </row>
    <row r="13" spans="1:13" ht="14.1" customHeight="1" x14ac:dyDescent="0.2">
      <c r="A13" s="291">
        <v>22</v>
      </c>
      <c r="B13" s="221">
        <f t="shared" si="0"/>
        <v>10442</v>
      </c>
      <c r="C13" s="80">
        <f t="shared" si="1"/>
        <v>2767817.17</v>
      </c>
      <c r="D13" s="72">
        <f t="shared" si="2"/>
        <v>60907</v>
      </c>
      <c r="E13" s="242">
        <f t="shared" si="3"/>
        <v>45.443334427898272</v>
      </c>
      <c r="F13" s="221">
        <v>5197</v>
      </c>
      <c r="G13" s="80">
        <v>1234285.31</v>
      </c>
      <c r="H13" s="72">
        <v>24535</v>
      </c>
      <c r="I13" s="242">
        <f t="shared" si="4"/>
        <v>50.307124923578563</v>
      </c>
      <c r="J13" s="221">
        <v>5245</v>
      </c>
      <c r="K13" s="80">
        <v>1533531.86</v>
      </c>
      <c r="L13" s="72">
        <v>36372</v>
      </c>
      <c r="M13" s="242">
        <f t="shared" si="5"/>
        <v>42.162428791377984</v>
      </c>
    </row>
    <row r="14" spans="1:13" ht="14.1" customHeight="1" x14ac:dyDescent="0.2">
      <c r="A14" s="291">
        <v>23</v>
      </c>
      <c r="B14" s="221">
        <f t="shared" si="0"/>
        <v>11554</v>
      </c>
      <c r="C14" s="80">
        <f t="shared" si="1"/>
        <v>3232100.4699999997</v>
      </c>
      <c r="D14" s="72">
        <f t="shared" si="2"/>
        <v>69283</v>
      </c>
      <c r="E14" s="242">
        <f t="shared" si="3"/>
        <v>46.650700316094856</v>
      </c>
      <c r="F14" s="221">
        <v>5438</v>
      </c>
      <c r="G14" s="80">
        <v>1430829.38</v>
      </c>
      <c r="H14" s="72">
        <v>26564</v>
      </c>
      <c r="I14" s="242">
        <f t="shared" si="4"/>
        <v>53.863476133112478</v>
      </c>
      <c r="J14" s="221">
        <v>6116</v>
      </c>
      <c r="K14" s="80">
        <v>1801271.09</v>
      </c>
      <c r="L14" s="72">
        <v>42719</v>
      </c>
      <c r="M14" s="242">
        <f t="shared" si="5"/>
        <v>42.165572461902201</v>
      </c>
    </row>
    <row r="15" spans="1:13" ht="14.1" customHeight="1" x14ac:dyDescent="0.2">
      <c r="A15" s="291">
        <v>24</v>
      </c>
      <c r="B15" s="221">
        <f t="shared" si="0"/>
        <v>14743</v>
      </c>
      <c r="C15" s="80">
        <f t="shared" si="1"/>
        <v>4331024.18</v>
      </c>
      <c r="D15" s="72">
        <f t="shared" si="2"/>
        <v>91043</v>
      </c>
      <c r="E15" s="242">
        <f t="shared" si="3"/>
        <v>47.571193611809804</v>
      </c>
      <c r="F15" s="221">
        <v>6303</v>
      </c>
      <c r="G15" s="80">
        <v>1652120.41</v>
      </c>
      <c r="H15" s="72">
        <v>30377</v>
      </c>
      <c r="I15" s="242">
        <f t="shared" si="4"/>
        <v>54.387214339796557</v>
      </c>
      <c r="J15" s="221">
        <v>8440</v>
      </c>
      <c r="K15" s="80">
        <v>2678903.77</v>
      </c>
      <c r="L15" s="72">
        <v>60666</v>
      </c>
      <c r="M15" s="242">
        <f t="shared" si="5"/>
        <v>44.158239705930832</v>
      </c>
    </row>
    <row r="16" spans="1:13" ht="14.1" customHeight="1" x14ac:dyDescent="0.2">
      <c r="A16" s="291">
        <v>25</v>
      </c>
      <c r="B16" s="221">
        <f t="shared" si="0"/>
        <v>17903</v>
      </c>
      <c r="C16" s="80">
        <f t="shared" si="1"/>
        <v>5629439.8799999999</v>
      </c>
      <c r="D16" s="72">
        <f t="shared" si="2"/>
        <v>113784</v>
      </c>
      <c r="E16" s="242">
        <f t="shared" si="3"/>
        <v>49.47479329255431</v>
      </c>
      <c r="F16" s="221">
        <v>6964</v>
      </c>
      <c r="G16" s="80">
        <v>1977122.18</v>
      </c>
      <c r="H16" s="72">
        <v>34605</v>
      </c>
      <c r="I16" s="242">
        <f t="shared" si="4"/>
        <v>57.134003178731398</v>
      </c>
      <c r="J16" s="221">
        <v>10939</v>
      </c>
      <c r="K16" s="80">
        <v>3652317.7</v>
      </c>
      <c r="L16" s="72">
        <v>79179</v>
      </c>
      <c r="M16" s="242">
        <f t="shared" si="5"/>
        <v>46.12735321234166</v>
      </c>
    </row>
    <row r="17" spans="1:13" ht="14.1" customHeight="1" x14ac:dyDescent="0.2">
      <c r="A17" s="291">
        <v>26</v>
      </c>
      <c r="B17" s="221">
        <f t="shared" si="0"/>
        <v>17283</v>
      </c>
      <c r="C17" s="80">
        <f t="shared" si="1"/>
        <v>5925319.29</v>
      </c>
      <c r="D17" s="72">
        <f t="shared" si="2"/>
        <v>112253</v>
      </c>
      <c r="E17" s="242">
        <f t="shared" si="3"/>
        <v>52.785398073993569</v>
      </c>
      <c r="F17" s="221">
        <v>6606</v>
      </c>
      <c r="G17" s="80">
        <v>2024738.5</v>
      </c>
      <c r="H17" s="72">
        <v>33270</v>
      </c>
      <c r="I17" s="242">
        <f t="shared" si="4"/>
        <v>60.857784791103093</v>
      </c>
      <c r="J17" s="221">
        <v>10677</v>
      </c>
      <c r="K17" s="80">
        <v>3900580.79</v>
      </c>
      <c r="L17" s="72">
        <v>78983</v>
      </c>
      <c r="M17" s="242">
        <f t="shared" si="5"/>
        <v>49.385067546180821</v>
      </c>
    </row>
    <row r="18" spans="1:13" ht="14.1" customHeight="1" x14ac:dyDescent="0.2">
      <c r="A18" s="291">
        <v>27</v>
      </c>
      <c r="B18" s="221">
        <f t="shared" si="0"/>
        <v>17463</v>
      </c>
      <c r="C18" s="80">
        <f t="shared" si="1"/>
        <v>6119221.2699999996</v>
      </c>
      <c r="D18" s="72">
        <f t="shared" si="2"/>
        <v>113627</v>
      </c>
      <c r="E18" s="242">
        <f t="shared" si="3"/>
        <v>53.853584711380215</v>
      </c>
      <c r="F18" s="221">
        <v>6423</v>
      </c>
      <c r="G18" s="80">
        <v>1965603.31</v>
      </c>
      <c r="H18" s="72">
        <v>32688</v>
      </c>
      <c r="I18" s="242">
        <f t="shared" si="4"/>
        <v>60.132259850709744</v>
      </c>
      <c r="J18" s="221">
        <v>11040</v>
      </c>
      <c r="K18" s="80">
        <v>4153617.96</v>
      </c>
      <c r="L18" s="72">
        <v>80939</v>
      </c>
      <c r="M18" s="242">
        <f t="shared" si="5"/>
        <v>51.317880873250225</v>
      </c>
    </row>
    <row r="19" spans="1:13" ht="14.1" customHeight="1" x14ac:dyDescent="0.2">
      <c r="A19" s="291">
        <v>28</v>
      </c>
      <c r="B19" s="221">
        <f t="shared" si="0"/>
        <v>20416</v>
      </c>
      <c r="C19" s="80">
        <f t="shared" si="1"/>
        <v>7329068.2400000002</v>
      </c>
      <c r="D19" s="72">
        <f t="shared" si="2"/>
        <v>134362</v>
      </c>
      <c r="E19" s="242">
        <f t="shared" si="3"/>
        <v>54.547180303954988</v>
      </c>
      <c r="F19" s="221">
        <v>7097</v>
      </c>
      <c r="G19" s="80">
        <v>2372896.1</v>
      </c>
      <c r="H19" s="72">
        <v>38159</v>
      </c>
      <c r="I19" s="242">
        <f t="shared" si="4"/>
        <v>62.184441416179673</v>
      </c>
      <c r="J19" s="221">
        <v>13319</v>
      </c>
      <c r="K19" s="80">
        <v>4956172.1399999997</v>
      </c>
      <c r="L19" s="72">
        <v>96203</v>
      </c>
      <c r="M19" s="242">
        <f t="shared" si="5"/>
        <v>51.517854328867081</v>
      </c>
    </row>
    <row r="20" spans="1:13" ht="14.1" customHeight="1" x14ac:dyDescent="0.2">
      <c r="A20" s="291">
        <v>29</v>
      </c>
      <c r="B20" s="221">
        <f t="shared" si="0"/>
        <v>21766</v>
      </c>
      <c r="C20" s="80">
        <f t="shared" si="1"/>
        <v>7694145.8100000005</v>
      </c>
      <c r="D20" s="72">
        <f t="shared" si="2"/>
        <v>138811</v>
      </c>
      <c r="E20" s="242">
        <f t="shared" si="3"/>
        <v>55.428934378399411</v>
      </c>
      <c r="F20" s="221">
        <v>7436</v>
      </c>
      <c r="G20" s="80">
        <v>2428536.8199999998</v>
      </c>
      <c r="H20" s="72">
        <v>39669</v>
      </c>
      <c r="I20" s="242">
        <f t="shared" si="4"/>
        <v>61.22001613350475</v>
      </c>
      <c r="J20" s="221">
        <v>14330</v>
      </c>
      <c r="K20" s="80">
        <v>5265608.99</v>
      </c>
      <c r="L20" s="72">
        <v>99142</v>
      </c>
      <c r="M20" s="242">
        <f t="shared" si="5"/>
        <v>53.111789050049424</v>
      </c>
    </row>
    <row r="21" spans="1:13" ht="14.1" customHeight="1" x14ac:dyDescent="0.2">
      <c r="A21" s="291">
        <v>30</v>
      </c>
      <c r="B21" s="221">
        <f t="shared" si="0"/>
        <v>24460</v>
      </c>
      <c r="C21" s="80">
        <f t="shared" si="1"/>
        <v>8578126.2400000002</v>
      </c>
      <c r="D21" s="72">
        <f t="shared" si="2"/>
        <v>153101</v>
      </c>
      <c r="E21" s="242">
        <f t="shared" si="3"/>
        <v>56.029197980418154</v>
      </c>
      <c r="F21" s="221">
        <v>8238</v>
      </c>
      <c r="G21" s="80">
        <v>2845661.06</v>
      </c>
      <c r="H21" s="72">
        <v>44467</v>
      </c>
      <c r="I21" s="242">
        <f t="shared" si="4"/>
        <v>63.994896440056671</v>
      </c>
      <c r="J21" s="221">
        <v>16222</v>
      </c>
      <c r="K21" s="80">
        <v>5732465.1799999997</v>
      </c>
      <c r="L21" s="72">
        <v>108634</v>
      </c>
      <c r="M21" s="242">
        <f t="shared" si="5"/>
        <v>52.768610011598575</v>
      </c>
    </row>
    <row r="22" spans="1:13" ht="14.1" customHeight="1" x14ac:dyDescent="0.2">
      <c r="A22" s="291">
        <v>31</v>
      </c>
      <c r="B22" s="221">
        <f t="shared" si="0"/>
        <v>27600</v>
      </c>
      <c r="C22" s="80">
        <f t="shared" si="1"/>
        <v>9176677.9199999999</v>
      </c>
      <c r="D22" s="72">
        <f t="shared" si="2"/>
        <v>167661</v>
      </c>
      <c r="E22" s="242">
        <f t="shared" si="3"/>
        <v>54.733527296151159</v>
      </c>
      <c r="F22" s="221">
        <v>8983</v>
      </c>
      <c r="G22" s="80">
        <v>3029717.84</v>
      </c>
      <c r="H22" s="72">
        <v>48002</v>
      </c>
      <c r="I22" s="242">
        <f t="shared" si="4"/>
        <v>63.116491812841126</v>
      </c>
      <c r="J22" s="221">
        <v>18617</v>
      </c>
      <c r="K22" s="80">
        <v>6146960.0800000001</v>
      </c>
      <c r="L22" s="72">
        <v>119659</v>
      </c>
      <c r="M22" s="242">
        <f t="shared" si="5"/>
        <v>51.370645584536057</v>
      </c>
    </row>
    <row r="23" spans="1:13" ht="14.1" customHeight="1" x14ac:dyDescent="0.2">
      <c r="A23" s="291">
        <v>32</v>
      </c>
      <c r="B23" s="221">
        <f t="shared" si="0"/>
        <v>29827</v>
      </c>
      <c r="C23" s="80">
        <f t="shared" si="1"/>
        <v>10027348.73</v>
      </c>
      <c r="D23" s="72">
        <f t="shared" si="2"/>
        <v>177209</v>
      </c>
      <c r="E23" s="242">
        <f t="shared" si="3"/>
        <v>56.58487283377255</v>
      </c>
      <c r="F23" s="221">
        <v>10060</v>
      </c>
      <c r="G23" s="80">
        <v>3603702.94</v>
      </c>
      <c r="H23" s="72">
        <v>56689</v>
      </c>
      <c r="I23" s="242">
        <f t="shared" si="4"/>
        <v>63.569703822611089</v>
      </c>
      <c r="J23" s="221">
        <v>19767</v>
      </c>
      <c r="K23" s="80">
        <v>6423645.79</v>
      </c>
      <c r="L23" s="72">
        <v>120520</v>
      </c>
      <c r="M23" s="242">
        <f t="shared" si="5"/>
        <v>53.299417441088615</v>
      </c>
    </row>
    <row r="24" spans="1:13" ht="14.1" customHeight="1" x14ac:dyDescent="0.2">
      <c r="A24" s="291">
        <v>33</v>
      </c>
      <c r="B24" s="221">
        <f t="shared" si="0"/>
        <v>32189</v>
      </c>
      <c r="C24" s="80">
        <f t="shared" si="1"/>
        <v>10606880.75</v>
      </c>
      <c r="D24" s="72">
        <f t="shared" si="2"/>
        <v>189969</v>
      </c>
      <c r="E24" s="242">
        <f t="shared" si="3"/>
        <v>55.834798045996976</v>
      </c>
      <c r="F24" s="221">
        <v>10534</v>
      </c>
      <c r="G24" s="80">
        <v>3754737.18</v>
      </c>
      <c r="H24" s="72">
        <v>60397</v>
      </c>
      <c r="I24" s="242">
        <f t="shared" si="4"/>
        <v>62.167610642912727</v>
      </c>
      <c r="J24" s="221">
        <v>21655</v>
      </c>
      <c r="K24" s="80">
        <v>6852143.5700000003</v>
      </c>
      <c r="L24" s="72">
        <v>129572</v>
      </c>
      <c r="M24" s="242">
        <f t="shared" si="5"/>
        <v>52.882903482233822</v>
      </c>
    </row>
    <row r="25" spans="1:13" ht="14.1" customHeight="1" x14ac:dyDescent="0.2">
      <c r="A25" s="291">
        <v>34</v>
      </c>
      <c r="B25" s="221">
        <f t="shared" si="0"/>
        <v>35421</v>
      </c>
      <c r="C25" s="80">
        <f t="shared" si="1"/>
        <v>11727942.93</v>
      </c>
      <c r="D25" s="72">
        <f t="shared" si="2"/>
        <v>207058</v>
      </c>
      <c r="E25" s="242">
        <f t="shared" si="3"/>
        <v>56.640858744892732</v>
      </c>
      <c r="F25" s="221">
        <v>11892</v>
      </c>
      <c r="G25" s="80">
        <v>4423077.16</v>
      </c>
      <c r="H25" s="72">
        <v>70385</v>
      </c>
      <c r="I25" s="242">
        <f t="shared" si="4"/>
        <v>62.841190026284011</v>
      </c>
      <c r="J25" s="221">
        <v>23529</v>
      </c>
      <c r="K25" s="80">
        <v>7304865.7699999996</v>
      </c>
      <c r="L25" s="72">
        <v>136673</v>
      </c>
      <c r="M25" s="242">
        <f t="shared" si="5"/>
        <v>53.447760494025886</v>
      </c>
    </row>
    <row r="26" spans="1:13" ht="14.1" customHeight="1" x14ac:dyDescent="0.2">
      <c r="A26" s="291">
        <v>35</v>
      </c>
      <c r="B26" s="221">
        <f t="shared" si="0"/>
        <v>37745</v>
      </c>
      <c r="C26" s="80">
        <f t="shared" si="1"/>
        <v>12202137.66</v>
      </c>
      <c r="D26" s="72">
        <f t="shared" si="2"/>
        <v>215501</v>
      </c>
      <c r="E26" s="242">
        <f t="shared" si="3"/>
        <v>56.622185790321161</v>
      </c>
      <c r="F26" s="221">
        <v>12445</v>
      </c>
      <c r="G26" s="80">
        <v>4553644.2300000004</v>
      </c>
      <c r="H26" s="72">
        <v>71949</v>
      </c>
      <c r="I26" s="242">
        <f t="shared" si="4"/>
        <v>63.289889088104083</v>
      </c>
      <c r="J26" s="221">
        <v>25300</v>
      </c>
      <c r="K26" s="80">
        <v>7648493.4299999997</v>
      </c>
      <c r="L26" s="72">
        <v>143552</v>
      </c>
      <c r="M26" s="242">
        <f t="shared" si="5"/>
        <v>53.280298637427549</v>
      </c>
    </row>
    <row r="27" spans="1:13" ht="14.1" customHeight="1" x14ac:dyDescent="0.2">
      <c r="A27" s="291">
        <v>36</v>
      </c>
      <c r="B27" s="221">
        <f t="shared" si="0"/>
        <v>38133</v>
      </c>
      <c r="C27" s="80">
        <f t="shared" si="1"/>
        <v>12559794.870000001</v>
      </c>
      <c r="D27" s="72">
        <f t="shared" si="2"/>
        <v>217810</v>
      </c>
      <c r="E27" s="242">
        <f t="shared" si="3"/>
        <v>57.663995546577297</v>
      </c>
      <c r="F27" s="221">
        <v>13216</v>
      </c>
      <c r="G27" s="80">
        <v>4891104.8600000003</v>
      </c>
      <c r="H27" s="72">
        <v>78051</v>
      </c>
      <c r="I27" s="242">
        <f t="shared" si="4"/>
        <v>62.665498968623083</v>
      </c>
      <c r="J27" s="221">
        <v>24917</v>
      </c>
      <c r="K27" s="80">
        <v>7668690.0099999998</v>
      </c>
      <c r="L27" s="72">
        <v>139759</v>
      </c>
      <c r="M27" s="242">
        <f t="shared" si="5"/>
        <v>54.870813400210359</v>
      </c>
    </row>
    <row r="28" spans="1:13" ht="14.1" customHeight="1" x14ac:dyDescent="0.2">
      <c r="A28" s="291">
        <v>37</v>
      </c>
      <c r="B28" s="221">
        <f t="shared" si="0"/>
        <v>37306</v>
      </c>
      <c r="C28" s="80">
        <f t="shared" si="1"/>
        <v>11870119.629999999</v>
      </c>
      <c r="D28" s="72">
        <f t="shared" si="2"/>
        <v>207963</v>
      </c>
      <c r="E28" s="242">
        <f t="shared" si="3"/>
        <v>57.078036141044315</v>
      </c>
      <c r="F28" s="221">
        <v>13002</v>
      </c>
      <c r="G28" s="80">
        <v>4921129.84</v>
      </c>
      <c r="H28" s="72">
        <v>79052</v>
      </c>
      <c r="I28" s="242">
        <f t="shared" si="4"/>
        <v>62.251806911906087</v>
      </c>
      <c r="J28" s="221">
        <v>24304</v>
      </c>
      <c r="K28" s="80">
        <v>6948989.79</v>
      </c>
      <c r="L28" s="72">
        <v>128911</v>
      </c>
      <c r="M28" s="242">
        <f t="shared" si="5"/>
        <v>53.905328404868477</v>
      </c>
    </row>
    <row r="29" spans="1:13" ht="14.1" customHeight="1" x14ac:dyDescent="0.2">
      <c r="A29" s="291">
        <v>38</v>
      </c>
      <c r="B29" s="221">
        <f t="shared" si="0"/>
        <v>38485</v>
      </c>
      <c r="C29" s="80">
        <f t="shared" si="1"/>
        <v>12540212.08</v>
      </c>
      <c r="D29" s="72">
        <f t="shared" si="2"/>
        <v>217503</v>
      </c>
      <c r="E29" s="242">
        <f t="shared" si="3"/>
        <v>57.655352248014971</v>
      </c>
      <c r="F29" s="221">
        <v>13489</v>
      </c>
      <c r="G29" s="80">
        <v>5214423.5</v>
      </c>
      <c r="H29" s="72">
        <v>82959</v>
      </c>
      <c r="I29" s="242">
        <f t="shared" si="4"/>
        <v>62.855428585204741</v>
      </c>
      <c r="J29" s="221">
        <v>24996</v>
      </c>
      <c r="K29" s="80">
        <v>7325788.5800000001</v>
      </c>
      <c r="L29" s="72">
        <v>134544</v>
      </c>
      <c r="M29" s="242">
        <f t="shared" si="5"/>
        <v>54.449017273159711</v>
      </c>
    </row>
    <row r="30" spans="1:13" ht="14.1" customHeight="1" x14ac:dyDescent="0.2">
      <c r="A30" s="291">
        <v>39</v>
      </c>
      <c r="B30" s="221">
        <f t="shared" si="0"/>
        <v>36108</v>
      </c>
      <c r="C30" s="80">
        <f t="shared" si="1"/>
        <v>11704595.34</v>
      </c>
      <c r="D30" s="72">
        <f t="shared" si="2"/>
        <v>204323</v>
      </c>
      <c r="E30" s="242">
        <f t="shared" si="3"/>
        <v>57.284766472692745</v>
      </c>
      <c r="F30" s="221">
        <v>12875</v>
      </c>
      <c r="G30" s="80">
        <v>4974633.2300000004</v>
      </c>
      <c r="H30" s="72">
        <v>80257</v>
      </c>
      <c r="I30" s="242">
        <f t="shared" si="4"/>
        <v>61.983792441780786</v>
      </c>
      <c r="J30" s="221">
        <v>23233</v>
      </c>
      <c r="K30" s="80">
        <v>6729962.1100000003</v>
      </c>
      <c r="L30" s="72">
        <v>124066</v>
      </c>
      <c r="M30" s="242">
        <f t="shared" si="5"/>
        <v>54.24501563683846</v>
      </c>
    </row>
    <row r="31" spans="1:13" ht="14.1" customHeight="1" x14ac:dyDescent="0.2">
      <c r="A31" s="291">
        <v>40</v>
      </c>
      <c r="B31" s="221">
        <f t="shared" si="0"/>
        <v>36048</v>
      </c>
      <c r="C31" s="80">
        <f t="shared" si="1"/>
        <v>11825356.09</v>
      </c>
      <c r="D31" s="72">
        <f t="shared" si="2"/>
        <v>207063</v>
      </c>
      <c r="E31" s="242">
        <f t="shared" si="3"/>
        <v>57.109942819335174</v>
      </c>
      <c r="F31" s="221">
        <v>13216</v>
      </c>
      <c r="G31" s="80">
        <v>5202899.9400000004</v>
      </c>
      <c r="H31" s="72">
        <v>85047</v>
      </c>
      <c r="I31" s="242">
        <f t="shared" si="4"/>
        <v>61.176760379554842</v>
      </c>
      <c r="J31" s="221">
        <v>22832</v>
      </c>
      <c r="K31" s="80">
        <v>6622456.1500000004</v>
      </c>
      <c r="L31" s="72">
        <v>122016</v>
      </c>
      <c r="M31" s="242">
        <f t="shared" si="5"/>
        <v>54.275309385654346</v>
      </c>
    </row>
    <row r="32" spans="1:13" ht="14.1" customHeight="1" x14ac:dyDescent="0.2">
      <c r="A32" s="291">
        <v>41</v>
      </c>
      <c r="B32" s="221">
        <f t="shared" si="0"/>
        <v>34723</v>
      </c>
      <c r="C32" s="80">
        <f t="shared" si="1"/>
        <v>11526570.609999999</v>
      </c>
      <c r="D32" s="72">
        <f t="shared" si="2"/>
        <v>201754</v>
      </c>
      <c r="E32" s="242">
        <f t="shared" si="3"/>
        <v>57.131807101717932</v>
      </c>
      <c r="F32" s="221">
        <v>13099</v>
      </c>
      <c r="G32" s="80">
        <v>5207243.76</v>
      </c>
      <c r="H32" s="72">
        <v>85891</v>
      </c>
      <c r="I32" s="242">
        <f t="shared" si="4"/>
        <v>60.626186212758029</v>
      </c>
      <c r="J32" s="221">
        <v>21624</v>
      </c>
      <c r="K32" s="80">
        <v>6319326.8499999996</v>
      </c>
      <c r="L32" s="72">
        <v>115863</v>
      </c>
      <c r="M32" s="242">
        <f t="shared" si="5"/>
        <v>54.541370843150958</v>
      </c>
    </row>
    <row r="33" spans="1:13" ht="14.1" customHeight="1" x14ac:dyDescent="0.2">
      <c r="A33" s="291">
        <v>42</v>
      </c>
      <c r="B33" s="221">
        <f t="shared" si="0"/>
        <v>34055</v>
      </c>
      <c r="C33" s="80">
        <f t="shared" si="1"/>
        <v>11602641.67</v>
      </c>
      <c r="D33" s="72">
        <f t="shared" si="2"/>
        <v>203158</v>
      </c>
      <c r="E33" s="242">
        <f t="shared" si="3"/>
        <v>57.111419043306192</v>
      </c>
      <c r="F33" s="221">
        <v>12859</v>
      </c>
      <c r="G33" s="80">
        <v>5318629.71</v>
      </c>
      <c r="H33" s="72">
        <v>87335</v>
      </c>
      <c r="I33" s="242">
        <f t="shared" si="4"/>
        <v>60.899177992786399</v>
      </c>
      <c r="J33" s="221">
        <v>21196</v>
      </c>
      <c r="K33" s="80">
        <v>6284011.96</v>
      </c>
      <c r="L33" s="72">
        <v>115823</v>
      </c>
      <c r="M33" s="242">
        <f t="shared" si="5"/>
        <v>54.255303005447971</v>
      </c>
    </row>
    <row r="34" spans="1:13" ht="14.1" customHeight="1" x14ac:dyDescent="0.2">
      <c r="A34" s="291">
        <v>43</v>
      </c>
      <c r="B34" s="221">
        <f t="shared" si="0"/>
        <v>34719</v>
      </c>
      <c r="C34" s="80">
        <f t="shared" si="1"/>
        <v>12015204.890000001</v>
      </c>
      <c r="D34" s="72">
        <f t="shared" si="2"/>
        <v>211853</v>
      </c>
      <c r="E34" s="242">
        <f t="shared" si="3"/>
        <v>56.714820606741469</v>
      </c>
      <c r="F34" s="221">
        <v>13114</v>
      </c>
      <c r="G34" s="80">
        <v>5447986.7999999998</v>
      </c>
      <c r="H34" s="72">
        <v>91381</v>
      </c>
      <c r="I34" s="242">
        <f t="shared" si="4"/>
        <v>59.618375811164242</v>
      </c>
      <c r="J34" s="221">
        <v>21605</v>
      </c>
      <c r="K34" s="80">
        <v>6567218.0899999999</v>
      </c>
      <c r="L34" s="72">
        <v>120472</v>
      </c>
      <c r="M34" s="242">
        <f t="shared" si="5"/>
        <v>54.512401968922241</v>
      </c>
    </row>
    <row r="35" spans="1:13" ht="14.1" customHeight="1" x14ac:dyDescent="0.2">
      <c r="A35" s="291">
        <v>44</v>
      </c>
      <c r="B35" s="221">
        <f t="shared" si="0"/>
        <v>33381</v>
      </c>
      <c r="C35" s="80">
        <f t="shared" si="1"/>
        <v>11843771.120000001</v>
      </c>
      <c r="D35" s="72">
        <f t="shared" si="2"/>
        <v>209434</v>
      </c>
      <c r="E35" s="242">
        <f t="shared" si="3"/>
        <v>56.551329392553271</v>
      </c>
      <c r="F35" s="221">
        <v>13000</v>
      </c>
      <c r="G35" s="80">
        <v>5436580.46</v>
      </c>
      <c r="H35" s="72">
        <v>90910</v>
      </c>
      <c r="I35" s="242">
        <f t="shared" si="4"/>
        <v>59.801787042129575</v>
      </c>
      <c r="J35" s="221">
        <v>20381</v>
      </c>
      <c r="K35" s="80">
        <v>6407190.6600000001</v>
      </c>
      <c r="L35" s="72">
        <v>118524</v>
      </c>
      <c r="M35" s="242">
        <f t="shared" si="5"/>
        <v>54.058171003341094</v>
      </c>
    </row>
    <row r="36" spans="1:13" ht="14.1" customHeight="1" x14ac:dyDescent="0.2">
      <c r="A36" s="291">
        <v>45</v>
      </c>
      <c r="B36" s="221">
        <f t="shared" si="0"/>
        <v>35412</v>
      </c>
      <c r="C36" s="80">
        <f t="shared" si="1"/>
        <v>12998796.940000001</v>
      </c>
      <c r="D36" s="72">
        <f t="shared" si="2"/>
        <v>226371</v>
      </c>
      <c r="E36" s="242">
        <f t="shared" si="3"/>
        <v>57.422536190589788</v>
      </c>
      <c r="F36" s="221">
        <v>13994</v>
      </c>
      <c r="G36" s="80">
        <v>6168277.2800000003</v>
      </c>
      <c r="H36" s="72">
        <v>100815</v>
      </c>
      <c r="I36" s="242">
        <f t="shared" si="4"/>
        <v>61.184122204037102</v>
      </c>
      <c r="J36" s="221">
        <v>21418</v>
      </c>
      <c r="K36" s="80">
        <v>6830519.6600000001</v>
      </c>
      <c r="L36" s="72">
        <v>125556</v>
      </c>
      <c r="M36" s="242">
        <f t="shared" si="5"/>
        <v>54.402176399375577</v>
      </c>
    </row>
    <row r="37" spans="1:13" ht="14.1" customHeight="1" x14ac:dyDescent="0.2">
      <c r="A37" s="291">
        <v>46</v>
      </c>
      <c r="B37" s="221">
        <f t="shared" si="0"/>
        <v>34272</v>
      </c>
      <c r="C37" s="80">
        <f t="shared" si="1"/>
        <v>12960279.18</v>
      </c>
      <c r="D37" s="72">
        <f t="shared" si="2"/>
        <v>226879</v>
      </c>
      <c r="E37" s="242">
        <f t="shared" si="3"/>
        <v>57.124190339343876</v>
      </c>
      <c r="F37" s="221">
        <v>13587</v>
      </c>
      <c r="G37" s="80">
        <v>6009951.1699999999</v>
      </c>
      <c r="H37" s="72">
        <v>101776</v>
      </c>
      <c r="I37" s="242">
        <f t="shared" si="4"/>
        <v>59.050770024367239</v>
      </c>
      <c r="J37" s="221">
        <v>20685</v>
      </c>
      <c r="K37" s="80">
        <v>6950328.0099999998</v>
      </c>
      <c r="L37" s="72">
        <v>125103</v>
      </c>
      <c r="M37" s="242">
        <f t="shared" si="5"/>
        <v>55.55684523952263</v>
      </c>
    </row>
    <row r="38" spans="1:13" ht="14.1" customHeight="1" x14ac:dyDescent="0.2">
      <c r="A38" s="291">
        <v>47</v>
      </c>
      <c r="B38" s="221">
        <f t="shared" si="0"/>
        <v>35065</v>
      </c>
      <c r="C38" s="80">
        <f t="shared" si="1"/>
        <v>13578642.060000001</v>
      </c>
      <c r="D38" s="72">
        <f t="shared" si="2"/>
        <v>237595</v>
      </c>
      <c r="E38" s="242">
        <f t="shared" si="3"/>
        <v>57.150369578484401</v>
      </c>
      <c r="F38" s="221">
        <v>13775</v>
      </c>
      <c r="G38" s="80">
        <v>6270874.9500000002</v>
      </c>
      <c r="H38" s="72">
        <v>104817</v>
      </c>
      <c r="I38" s="242">
        <f t="shared" si="4"/>
        <v>59.826888291021497</v>
      </c>
      <c r="J38" s="221">
        <v>21290</v>
      </c>
      <c r="K38" s="80">
        <v>7307767.1100000003</v>
      </c>
      <c r="L38" s="72">
        <v>132778</v>
      </c>
      <c r="M38" s="242">
        <f t="shared" si="5"/>
        <v>55.037484447724779</v>
      </c>
    </row>
    <row r="39" spans="1:13" ht="14.1" customHeight="1" x14ac:dyDescent="0.2">
      <c r="A39" s="291">
        <v>48</v>
      </c>
      <c r="B39" s="221">
        <f t="shared" si="0"/>
        <v>35598</v>
      </c>
      <c r="C39" s="80">
        <f t="shared" si="1"/>
        <v>13938803.439999999</v>
      </c>
      <c r="D39" s="72">
        <f t="shared" si="2"/>
        <v>247123</v>
      </c>
      <c r="E39" s="242">
        <f t="shared" si="3"/>
        <v>56.404314612561357</v>
      </c>
      <c r="F39" s="221">
        <v>14313</v>
      </c>
      <c r="G39" s="80">
        <v>6589877.8799999999</v>
      </c>
      <c r="H39" s="72">
        <v>111231</v>
      </c>
      <c r="I39" s="242">
        <f t="shared" si="4"/>
        <v>59.244975591336946</v>
      </c>
      <c r="J39" s="221">
        <v>21285</v>
      </c>
      <c r="K39" s="80">
        <v>7348925.5599999996</v>
      </c>
      <c r="L39" s="72">
        <v>135892</v>
      </c>
      <c r="M39" s="242">
        <f t="shared" si="5"/>
        <v>54.079162570276395</v>
      </c>
    </row>
    <row r="40" spans="1:13" ht="14.1" customHeight="1" x14ac:dyDescent="0.2">
      <c r="A40" s="291">
        <v>49</v>
      </c>
      <c r="B40" s="221">
        <f t="shared" si="0"/>
        <v>36211</v>
      </c>
      <c r="C40" s="80">
        <f t="shared" si="1"/>
        <v>14549300.27</v>
      </c>
      <c r="D40" s="72">
        <f t="shared" si="2"/>
        <v>257555</v>
      </c>
      <c r="E40" s="242">
        <f t="shared" si="3"/>
        <v>56.49007113043816</v>
      </c>
      <c r="F40" s="221">
        <v>14348</v>
      </c>
      <c r="G40" s="80">
        <v>6730433.6100000003</v>
      </c>
      <c r="H40" s="72">
        <v>113525</v>
      </c>
      <c r="I40" s="242">
        <f t="shared" si="4"/>
        <v>59.285915965646339</v>
      </c>
      <c r="J40" s="221">
        <v>21863</v>
      </c>
      <c r="K40" s="80">
        <v>7818866.6600000001</v>
      </c>
      <c r="L40" s="72">
        <v>144030</v>
      </c>
      <c r="M40" s="242">
        <f t="shared" si="5"/>
        <v>54.286375477331113</v>
      </c>
    </row>
    <row r="41" spans="1:13" ht="14.1" customHeight="1" x14ac:dyDescent="0.2">
      <c r="A41" s="291">
        <v>50</v>
      </c>
      <c r="B41" s="221">
        <f t="shared" si="0"/>
        <v>36962</v>
      </c>
      <c r="C41" s="80">
        <f t="shared" si="1"/>
        <v>15305390.33</v>
      </c>
      <c r="D41" s="72">
        <f t="shared" si="2"/>
        <v>272999</v>
      </c>
      <c r="E41" s="242">
        <f t="shared" si="3"/>
        <v>56.063906204784637</v>
      </c>
      <c r="F41" s="221">
        <v>15079</v>
      </c>
      <c r="G41" s="80">
        <v>7288243.6200000001</v>
      </c>
      <c r="H41" s="72">
        <v>123544</v>
      </c>
      <c r="I41" s="242">
        <f t="shared" si="4"/>
        <v>58.993100595739172</v>
      </c>
      <c r="J41" s="221">
        <v>21883</v>
      </c>
      <c r="K41" s="80">
        <v>8017146.71</v>
      </c>
      <c r="L41" s="72">
        <v>149455</v>
      </c>
      <c r="M41" s="242">
        <f t="shared" si="5"/>
        <v>53.642545983740924</v>
      </c>
    </row>
    <row r="42" spans="1:13" ht="14.1" customHeight="1" x14ac:dyDescent="0.2">
      <c r="A42" s="291">
        <v>51</v>
      </c>
      <c r="B42" s="221">
        <f t="shared" si="0"/>
        <v>35542</v>
      </c>
      <c r="C42" s="80">
        <f t="shared" si="1"/>
        <v>14823705.300000001</v>
      </c>
      <c r="D42" s="72">
        <f t="shared" si="2"/>
        <v>265138</v>
      </c>
      <c r="E42" s="242">
        <f t="shared" si="3"/>
        <v>55.909395484615558</v>
      </c>
      <c r="F42" s="221">
        <v>14103</v>
      </c>
      <c r="G42" s="80">
        <v>6858464.79</v>
      </c>
      <c r="H42" s="72">
        <v>116880</v>
      </c>
      <c r="I42" s="242">
        <f t="shared" si="4"/>
        <v>58.67954132443532</v>
      </c>
      <c r="J42" s="221">
        <v>21439</v>
      </c>
      <c r="K42" s="80">
        <v>7965240.5099999998</v>
      </c>
      <c r="L42" s="72">
        <v>148258</v>
      </c>
      <c r="M42" s="242">
        <f t="shared" si="5"/>
        <v>53.725535957587446</v>
      </c>
    </row>
    <row r="43" spans="1:13" ht="14.1" customHeight="1" x14ac:dyDescent="0.2">
      <c r="A43" s="291">
        <v>52</v>
      </c>
      <c r="B43" s="221">
        <f t="shared" si="0"/>
        <v>33840</v>
      </c>
      <c r="C43" s="80">
        <f t="shared" si="1"/>
        <v>14472420.620000001</v>
      </c>
      <c r="D43" s="72">
        <f t="shared" si="2"/>
        <v>255853</v>
      </c>
      <c r="E43" s="242">
        <f t="shared" si="3"/>
        <v>56.565373945195098</v>
      </c>
      <c r="F43" s="221">
        <v>14280</v>
      </c>
      <c r="G43" s="80">
        <v>7067504.5</v>
      </c>
      <c r="H43" s="72">
        <v>119971</v>
      </c>
      <c r="I43" s="242">
        <f t="shared" si="4"/>
        <v>58.910107442631968</v>
      </c>
      <c r="J43" s="221">
        <v>19560</v>
      </c>
      <c r="K43" s="80">
        <v>7404916.1200000001</v>
      </c>
      <c r="L43" s="72">
        <v>135882</v>
      </c>
      <c r="M43" s="242">
        <f t="shared" si="5"/>
        <v>54.495195242931366</v>
      </c>
    </row>
    <row r="44" spans="1:13" ht="14.1" customHeight="1" x14ac:dyDescent="0.2">
      <c r="A44" s="291">
        <v>53</v>
      </c>
      <c r="B44" s="221">
        <f t="shared" si="0"/>
        <v>35173</v>
      </c>
      <c r="C44" s="80">
        <f t="shared" si="1"/>
        <v>15490567.940000001</v>
      </c>
      <c r="D44" s="72">
        <f t="shared" si="2"/>
        <v>270284</v>
      </c>
      <c r="E44" s="242">
        <f t="shared" si="3"/>
        <v>57.312189918752132</v>
      </c>
      <c r="F44" s="221">
        <v>14437</v>
      </c>
      <c r="G44" s="80">
        <v>7417888.3600000003</v>
      </c>
      <c r="H44" s="72">
        <v>124102</v>
      </c>
      <c r="I44" s="242">
        <f t="shared" si="4"/>
        <v>59.772512610594511</v>
      </c>
      <c r="J44" s="221">
        <v>20736</v>
      </c>
      <c r="K44" s="80">
        <v>8072679.5800000001</v>
      </c>
      <c r="L44" s="72">
        <v>146182</v>
      </c>
      <c r="M44" s="242">
        <f t="shared" si="5"/>
        <v>55.22348565486859</v>
      </c>
    </row>
    <row r="45" spans="1:13" ht="14.1" customHeight="1" x14ac:dyDescent="0.2">
      <c r="A45" s="291">
        <v>54</v>
      </c>
      <c r="B45" s="221">
        <f t="shared" si="0"/>
        <v>37771</v>
      </c>
      <c r="C45" s="80">
        <f t="shared" si="1"/>
        <v>16752862.920000002</v>
      </c>
      <c r="D45" s="72">
        <f t="shared" si="2"/>
        <v>293416</v>
      </c>
      <c r="E45" s="242">
        <f t="shared" si="3"/>
        <v>57.095942007252511</v>
      </c>
      <c r="F45" s="221">
        <v>16276</v>
      </c>
      <c r="G45" s="80">
        <v>8532784.7200000007</v>
      </c>
      <c r="H45" s="72">
        <v>143344</v>
      </c>
      <c r="I45" s="242">
        <f t="shared" si="4"/>
        <v>59.526626297577856</v>
      </c>
      <c r="J45" s="221">
        <v>21495</v>
      </c>
      <c r="K45" s="80">
        <v>8220078.2000000002</v>
      </c>
      <c r="L45" s="72">
        <v>150072</v>
      </c>
      <c r="M45" s="242">
        <f t="shared" si="5"/>
        <v>54.774229703075861</v>
      </c>
    </row>
    <row r="46" spans="1:13" ht="14.1" customHeight="1" x14ac:dyDescent="0.2">
      <c r="A46" s="291">
        <v>55</v>
      </c>
      <c r="B46" s="221">
        <f t="shared" si="0"/>
        <v>38873</v>
      </c>
      <c r="C46" s="80">
        <f t="shared" si="1"/>
        <v>17471672.800000001</v>
      </c>
      <c r="D46" s="72">
        <f t="shared" si="2"/>
        <v>307463</v>
      </c>
      <c r="E46" s="242">
        <f t="shared" si="3"/>
        <v>56.825285644126289</v>
      </c>
      <c r="F46" s="221">
        <v>15693</v>
      </c>
      <c r="G46" s="80">
        <v>8257439.8899999997</v>
      </c>
      <c r="H46" s="72">
        <v>139362</v>
      </c>
      <c r="I46" s="242">
        <f t="shared" si="4"/>
        <v>59.251732107748161</v>
      </c>
      <c r="J46" s="221">
        <v>23180</v>
      </c>
      <c r="K46" s="80">
        <v>9214232.9100000001</v>
      </c>
      <c r="L46" s="72">
        <v>168101</v>
      </c>
      <c r="M46" s="242">
        <f t="shared" si="5"/>
        <v>54.813671007311079</v>
      </c>
    </row>
    <row r="47" spans="1:13" ht="14.1" customHeight="1" x14ac:dyDescent="0.2">
      <c r="A47" s="291">
        <v>56</v>
      </c>
      <c r="B47" s="221">
        <f t="shared" si="0"/>
        <v>37681</v>
      </c>
      <c r="C47" s="80">
        <f t="shared" si="1"/>
        <v>16819208.509999998</v>
      </c>
      <c r="D47" s="72">
        <f t="shared" si="2"/>
        <v>298826</v>
      </c>
      <c r="E47" s="242">
        <f t="shared" si="3"/>
        <v>56.284287545260447</v>
      </c>
      <c r="F47" s="221">
        <v>15557</v>
      </c>
      <c r="G47" s="80">
        <v>8050081.9800000004</v>
      </c>
      <c r="H47" s="72">
        <v>138804</v>
      </c>
      <c r="I47" s="242">
        <f t="shared" si="4"/>
        <v>57.99603743407971</v>
      </c>
      <c r="J47" s="221">
        <v>22124</v>
      </c>
      <c r="K47" s="80">
        <v>8769126.5299999993</v>
      </c>
      <c r="L47" s="72">
        <v>160022</v>
      </c>
      <c r="M47" s="242">
        <f t="shared" si="5"/>
        <v>54.799505880441437</v>
      </c>
    </row>
    <row r="48" spans="1:13" ht="14.1" customHeight="1" x14ac:dyDescent="0.2">
      <c r="A48" s="291">
        <v>57</v>
      </c>
      <c r="B48" s="221">
        <f t="shared" si="0"/>
        <v>34262</v>
      </c>
      <c r="C48" s="80">
        <f t="shared" si="1"/>
        <v>15427498.52</v>
      </c>
      <c r="D48" s="72">
        <f t="shared" si="2"/>
        <v>274195</v>
      </c>
      <c r="E48" s="242">
        <f t="shared" si="3"/>
        <v>56.264696730429073</v>
      </c>
      <c r="F48" s="221">
        <v>14149</v>
      </c>
      <c r="G48" s="80">
        <v>7327103.6100000003</v>
      </c>
      <c r="H48" s="72">
        <v>128508</v>
      </c>
      <c r="I48" s="242">
        <f t="shared" si="4"/>
        <v>57.016711877859748</v>
      </c>
      <c r="J48" s="221">
        <v>20113</v>
      </c>
      <c r="K48" s="80">
        <v>8100394.9100000001</v>
      </c>
      <c r="L48" s="72">
        <v>145687</v>
      </c>
      <c r="M48" s="242">
        <f t="shared" si="5"/>
        <v>55.601357087454616</v>
      </c>
    </row>
    <row r="49" spans="1:13" ht="14.1" customHeight="1" x14ac:dyDescent="0.2">
      <c r="A49" s="291">
        <v>58</v>
      </c>
      <c r="B49" s="221">
        <f t="shared" si="0"/>
        <v>33872</v>
      </c>
      <c r="C49" s="80">
        <f t="shared" si="1"/>
        <v>15824926.33</v>
      </c>
      <c r="D49" s="72">
        <f t="shared" si="2"/>
        <v>278894</v>
      </c>
      <c r="E49" s="242">
        <f t="shared" si="3"/>
        <v>56.741723844901649</v>
      </c>
      <c r="F49" s="221">
        <v>14271</v>
      </c>
      <c r="G49" s="80">
        <v>7686204.71</v>
      </c>
      <c r="H49" s="72">
        <v>133336</v>
      </c>
      <c r="I49" s="242">
        <f t="shared" si="4"/>
        <v>57.645382417351655</v>
      </c>
      <c r="J49" s="221">
        <v>19601</v>
      </c>
      <c r="K49" s="80">
        <v>8138721.6200000001</v>
      </c>
      <c r="L49" s="72">
        <v>145558</v>
      </c>
      <c r="M49" s="242">
        <f t="shared" si="5"/>
        <v>55.913942346006401</v>
      </c>
    </row>
    <row r="50" spans="1:13" ht="14.1" customHeight="1" x14ac:dyDescent="0.2">
      <c r="A50" s="291">
        <v>59</v>
      </c>
      <c r="B50" s="221">
        <f t="shared" si="0"/>
        <v>34628</v>
      </c>
      <c r="C50" s="80">
        <f t="shared" si="1"/>
        <v>16090894.739999998</v>
      </c>
      <c r="D50" s="72">
        <f t="shared" si="2"/>
        <v>284975</v>
      </c>
      <c r="E50" s="242">
        <f t="shared" si="3"/>
        <v>56.464232792350202</v>
      </c>
      <c r="F50" s="221">
        <v>14302</v>
      </c>
      <c r="G50" s="80">
        <v>7855872.4699999997</v>
      </c>
      <c r="H50" s="72">
        <v>135317</v>
      </c>
      <c r="I50" s="242">
        <f t="shared" si="4"/>
        <v>58.055325421048352</v>
      </c>
      <c r="J50" s="221">
        <v>20326</v>
      </c>
      <c r="K50" s="80">
        <v>8235022.2699999996</v>
      </c>
      <c r="L50" s="72">
        <v>149658</v>
      </c>
      <c r="M50" s="242">
        <f t="shared" si="5"/>
        <v>55.025606850285314</v>
      </c>
    </row>
    <row r="51" spans="1:13" ht="14.1" customHeight="1" x14ac:dyDescent="0.2">
      <c r="A51" s="291">
        <v>60</v>
      </c>
      <c r="B51" s="221">
        <f t="shared" si="0"/>
        <v>34888</v>
      </c>
      <c r="C51" s="80">
        <f t="shared" si="1"/>
        <v>16231975.08</v>
      </c>
      <c r="D51" s="72">
        <f t="shared" si="2"/>
        <v>294073</v>
      </c>
      <c r="E51" s="242">
        <f t="shared" si="3"/>
        <v>55.197094190898177</v>
      </c>
      <c r="F51" s="221">
        <v>14244</v>
      </c>
      <c r="G51" s="80">
        <v>7571251.4800000004</v>
      </c>
      <c r="H51" s="72">
        <v>137781</v>
      </c>
      <c r="I51" s="242">
        <f t="shared" si="4"/>
        <v>54.951346557217619</v>
      </c>
      <c r="J51" s="221">
        <v>20644</v>
      </c>
      <c r="K51" s="80">
        <v>8660723.5999999996</v>
      </c>
      <c r="L51" s="72">
        <v>156292</v>
      </c>
      <c r="M51" s="242">
        <f t="shared" si="5"/>
        <v>55.413735827809482</v>
      </c>
    </row>
    <row r="52" spans="1:13" ht="14.1" customHeight="1" x14ac:dyDescent="0.2">
      <c r="A52" s="291">
        <v>61</v>
      </c>
      <c r="B52" s="221">
        <f t="shared" si="0"/>
        <v>34721</v>
      </c>
      <c r="C52" s="80">
        <f t="shared" si="1"/>
        <v>16298995.57</v>
      </c>
      <c r="D52" s="72">
        <f t="shared" si="2"/>
        <v>297812</v>
      </c>
      <c r="E52" s="242">
        <f t="shared" si="3"/>
        <v>54.729143117134299</v>
      </c>
      <c r="F52" s="221">
        <v>14440</v>
      </c>
      <c r="G52" s="80">
        <v>7574645.4100000001</v>
      </c>
      <c r="H52" s="72">
        <v>141138</v>
      </c>
      <c r="I52" s="242">
        <f t="shared" si="4"/>
        <v>53.668362949737137</v>
      </c>
      <c r="J52" s="221">
        <v>20281</v>
      </c>
      <c r="K52" s="80">
        <v>8724350.1600000001</v>
      </c>
      <c r="L52" s="72">
        <v>156674</v>
      </c>
      <c r="M52" s="242">
        <f t="shared" si="5"/>
        <v>55.684734927301278</v>
      </c>
    </row>
    <row r="53" spans="1:13" ht="14.1" customHeight="1" x14ac:dyDescent="0.2">
      <c r="A53" s="291">
        <v>62</v>
      </c>
      <c r="B53" s="221">
        <f t="shared" si="0"/>
        <v>31595</v>
      </c>
      <c r="C53" s="80">
        <f t="shared" si="1"/>
        <v>15261023.359999999</v>
      </c>
      <c r="D53" s="72">
        <f t="shared" si="2"/>
        <v>278414</v>
      </c>
      <c r="E53" s="242">
        <f t="shared" si="3"/>
        <v>54.814137794794803</v>
      </c>
      <c r="F53" s="221">
        <v>14120</v>
      </c>
      <c r="G53" s="80">
        <v>7621271.75</v>
      </c>
      <c r="H53" s="72">
        <v>140000</v>
      </c>
      <c r="I53" s="242">
        <f t="shared" si="4"/>
        <v>54.437655357142859</v>
      </c>
      <c r="J53" s="221">
        <v>17475</v>
      </c>
      <c r="K53" s="80">
        <v>7639751.6100000003</v>
      </c>
      <c r="L53" s="72">
        <v>138414</v>
      </c>
      <c r="M53" s="242">
        <f t="shared" si="5"/>
        <v>55.194934110711344</v>
      </c>
    </row>
    <row r="54" spans="1:13" ht="14.1" customHeight="1" x14ac:dyDescent="0.2">
      <c r="A54" s="291">
        <v>63</v>
      </c>
      <c r="B54" s="221">
        <f t="shared" si="0"/>
        <v>26729</v>
      </c>
      <c r="C54" s="80">
        <f t="shared" si="1"/>
        <v>13106160.120000001</v>
      </c>
      <c r="D54" s="72">
        <f t="shared" si="2"/>
        <v>243428</v>
      </c>
      <c r="E54" s="242">
        <f t="shared" si="3"/>
        <v>53.839986032831064</v>
      </c>
      <c r="F54" s="221">
        <v>13848</v>
      </c>
      <c r="G54" s="80">
        <v>7524094.2400000002</v>
      </c>
      <c r="H54" s="72">
        <v>140631</v>
      </c>
      <c r="I54" s="242">
        <f t="shared" si="4"/>
        <v>53.502387382582789</v>
      </c>
      <c r="J54" s="221">
        <v>12881</v>
      </c>
      <c r="K54" s="80">
        <v>5582065.8799999999</v>
      </c>
      <c r="L54" s="72">
        <v>102797</v>
      </c>
      <c r="M54" s="242">
        <f t="shared" si="5"/>
        <v>54.301836434915415</v>
      </c>
    </row>
    <row r="55" spans="1:13" ht="14.1" customHeight="1" x14ac:dyDescent="0.2">
      <c r="A55" s="291">
        <v>64</v>
      </c>
      <c r="B55" s="221">
        <f t="shared" si="0"/>
        <v>22663</v>
      </c>
      <c r="C55" s="80">
        <f t="shared" si="1"/>
        <v>11075975.6</v>
      </c>
      <c r="D55" s="72">
        <f t="shared" si="2"/>
        <v>211184</v>
      </c>
      <c r="E55" s="242">
        <f t="shared" si="3"/>
        <v>52.44703954845064</v>
      </c>
      <c r="F55" s="221">
        <v>12677</v>
      </c>
      <c r="G55" s="80">
        <v>6762053.7999999998</v>
      </c>
      <c r="H55" s="72">
        <v>129110</v>
      </c>
      <c r="I55" s="242">
        <f t="shared" si="4"/>
        <v>52.374361397258149</v>
      </c>
      <c r="J55" s="221">
        <v>9986</v>
      </c>
      <c r="K55" s="80">
        <v>4313921.8</v>
      </c>
      <c r="L55" s="72">
        <v>82074</v>
      </c>
      <c r="M55" s="242">
        <f t="shared" si="5"/>
        <v>52.561369008455785</v>
      </c>
    </row>
    <row r="56" spans="1:13" ht="14.1" customHeight="1" x14ac:dyDescent="0.2">
      <c r="A56" s="290" t="s">
        <v>79</v>
      </c>
      <c r="B56" s="221">
        <f t="shared" si="0"/>
        <v>88100</v>
      </c>
      <c r="C56" s="80">
        <f t="shared" si="1"/>
        <v>42914238.370000005</v>
      </c>
      <c r="D56" s="72">
        <f t="shared" si="2"/>
        <v>890388</v>
      </c>
      <c r="E56" s="242">
        <f>C56/D56</f>
        <v>48.197233531898462</v>
      </c>
      <c r="F56" s="221">
        <v>46217</v>
      </c>
      <c r="G56" s="80">
        <v>24347307.350000001</v>
      </c>
      <c r="H56" s="72">
        <v>513587</v>
      </c>
      <c r="I56" s="242">
        <f>G56/H56</f>
        <v>47.406393366654534</v>
      </c>
      <c r="J56" s="221">
        <v>41883</v>
      </c>
      <c r="K56" s="80">
        <v>18566931.020000003</v>
      </c>
      <c r="L56" s="72">
        <v>376801</v>
      </c>
      <c r="M56" s="242">
        <f>K56/L56</f>
        <v>49.275163866337941</v>
      </c>
    </row>
    <row r="57" spans="1:13" s="300" customFormat="1" ht="30" customHeight="1" x14ac:dyDescent="0.2">
      <c r="A57" s="290" t="s">
        <v>127</v>
      </c>
      <c r="B57" s="297">
        <f t="shared" si="0"/>
        <v>4941</v>
      </c>
      <c r="C57" s="298">
        <f t="shared" si="1"/>
        <v>1633319.4</v>
      </c>
      <c r="D57" s="99">
        <f t="shared" si="2"/>
        <v>24332</v>
      </c>
      <c r="E57" s="299">
        <f>C57/D57</f>
        <v>67.126393227026128</v>
      </c>
      <c r="F57" s="297">
        <v>2342</v>
      </c>
      <c r="G57" s="298">
        <v>839131.73</v>
      </c>
      <c r="H57" s="99">
        <v>11586</v>
      </c>
      <c r="I57" s="299">
        <f>G57/H57</f>
        <v>72.426353357500432</v>
      </c>
      <c r="J57" s="297">
        <v>2599</v>
      </c>
      <c r="K57" s="298">
        <v>794187.67</v>
      </c>
      <c r="L57" s="99">
        <v>12746</v>
      </c>
      <c r="M57" s="299">
        <f>K57/L57</f>
        <v>62.308776871175276</v>
      </c>
    </row>
    <row r="58" spans="1:13" s="2" customFormat="1" ht="20.100000000000001" customHeight="1" x14ac:dyDescent="0.2">
      <c r="A58" s="237" t="s">
        <v>5</v>
      </c>
      <c r="B58" s="260">
        <f>SUM(B9:B57)</f>
        <v>1436444</v>
      </c>
      <c r="C58" s="152">
        <f>SUM(C9:C57)</f>
        <v>559320478.83000004</v>
      </c>
      <c r="D58" s="151">
        <f>SUM(D9:D57)</f>
        <v>10147493</v>
      </c>
      <c r="E58" s="261">
        <f>C58/D58</f>
        <v>55.119080035827572</v>
      </c>
      <c r="F58" s="260">
        <f>SUM(F9:F57)</f>
        <v>575955</v>
      </c>
      <c r="G58" s="152">
        <f>SUM(G9:G57)</f>
        <v>255967790.86000001</v>
      </c>
      <c r="H58" s="151">
        <f>SUM(H9:H57)</f>
        <v>4460071</v>
      </c>
      <c r="I58" s="261">
        <f>G58/H58</f>
        <v>57.390967735715421</v>
      </c>
      <c r="J58" s="260">
        <f>SUM(J9:J57)</f>
        <v>860489</v>
      </c>
      <c r="K58" s="152">
        <f>SUM(K9:K57)</f>
        <v>303352687.97000003</v>
      </c>
      <c r="L58" s="151">
        <f>SUM(L9:L57)</f>
        <v>5687422</v>
      </c>
      <c r="M58" s="261">
        <f>K58/L58</f>
        <v>53.337467831646748</v>
      </c>
    </row>
    <row r="59" spans="1:13" ht="9.9499999999999993" customHeight="1" x14ac:dyDescent="0.2"/>
    <row r="60" spans="1:13" s="5" customFormat="1" ht="15" customHeight="1" x14ac:dyDescent="0.2">
      <c r="A60" s="372" t="s">
        <v>314</v>
      </c>
      <c r="B60" s="372"/>
      <c r="C60" s="372"/>
      <c r="D60" s="372"/>
      <c r="E60" s="372"/>
      <c r="F60" s="372"/>
      <c r="G60" s="372"/>
      <c r="H60" s="372"/>
      <c r="I60" s="372"/>
      <c r="J60" s="82"/>
      <c r="K60" s="82"/>
    </row>
    <row r="62" spans="1:13" x14ac:dyDescent="0.2">
      <c r="B62" s="1"/>
      <c r="C62" s="1"/>
      <c r="D62" s="1"/>
      <c r="E62" s="11"/>
      <c r="J62"/>
      <c r="K62"/>
    </row>
    <row r="65" spans="1:1" x14ac:dyDescent="0.2">
      <c r="A65" s="42"/>
    </row>
  </sheetData>
  <mergeCells count="7">
    <mergeCell ref="A60:I60"/>
    <mergeCell ref="A4:K4"/>
    <mergeCell ref="F6:I6"/>
    <mergeCell ref="J6:M6"/>
    <mergeCell ref="A3:E3"/>
    <mergeCell ref="B6:E6"/>
    <mergeCell ref="A6:A7"/>
  </mergeCells>
  <phoneticPr fontId="0" type="noConversion"/>
  <hyperlinks>
    <hyperlink ref="A1" location="Съдържание!Print_Area" display="към съдържанието" xr:uid="{00000000-0004-0000-0B00-000000000000}"/>
  </hyperlinks>
  <printOptions horizontalCentered="1"/>
  <pageMargins left="0.39370078740157483" right="0.39370078740157483" top="0.39370078740157483" bottom="0.15748031496062992" header="0" footer="0"/>
  <pageSetup paperSize="9" scale="64"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pageSetUpPr fitToPage="1"/>
  </sheetPr>
  <dimension ref="A1:V58"/>
  <sheetViews>
    <sheetView zoomScale="78" zoomScaleNormal="78" workbookViewId="0"/>
  </sheetViews>
  <sheetFormatPr defaultRowHeight="12.75" x14ac:dyDescent="0.2"/>
  <cols>
    <col min="1" max="1" width="5.7109375" style="97" customWidth="1"/>
    <col min="2" max="2" width="45.7109375" style="5" customWidth="1"/>
    <col min="3" max="3" width="13.7109375" style="5" customWidth="1"/>
    <col min="4" max="4" width="16.7109375" style="5" customWidth="1"/>
    <col min="5" max="6" width="12.7109375" style="5" customWidth="1"/>
    <col min="7" max="7" width="13.7109375" style="5" customWidth="1"/>
    <col min="8" max="8" width="16.7109375" style="82" customWidth="1"/>
    <col min="9" max="10" width="12.7109375" style="82" customWidth="1"/>
    <col min="11" max="11" width="13.7109375" style="82" customWidth="1"/>
    <col min="12" max="12" width="16.7109375" style="82" customWidth="1"/>
    <col min="13" max="14" width="12.7109375" style="82" customWidth="1"/>
    <col min="15" max="22" width="9.140625" style="82" customWidth="1"/>
    <col min="23" max="59" width="9.140625" style="5" customWidth="1"/>
    <col min="60" max="62" width="9.140625" style="5"/>
    <col min="63" max="64" width="9.140625" style="5" customWidth="1"/>
    <col min="65" max="16384" width="9.140625" style="5"/>
  </cols>
  <sheetData>
    <row r="1" spans="1:22" s="70" customFormat="1" ht="15" customHeight="1" x14ac:dyDescent="0.2">
      <c r="A1" s="426" t="s">
        <v>64</v>
      </c>
      <c r="B1" s="74"/>
      <c r="C1" s="74"/>
      <c r="D1" s="90"/>
      <c r="E1" s="90"/>
      <c r="F1" s="90"/>
      <c r="H1" s="84"/>
      <c r="I1" s="84"/>
      <c r="J1" s="84"/>
      <c r="K1" s="84"/>
      <c r="L1" s="84"/>
      <c r="M1" s="84"/>
    </row>
    <row r="2" spans="1:22" s="70" customFormat="1" ht="15" customHeight="1" x14ac:dyDescent="0.2">
      <c r="A2" s="303"/>
      <c r="B2" s="263"/>
      <c r="C2" s="263"/>
      <c r="D2" s="90"/>
      <c r="E2" s="90"/>
      <c r="F2" s="90"/>
      <c r="H2" s="84"/>
      <c r="I2" s="84"/>
      <c r="J2" s="84"/>
      <c r="K2" s="84"/>
      <c r="L2" s="84"/>
      <c r="M2" s="84"/>
    </row>
    <row r="3" spans="1:22" s="70" customFormat="1" ht="15" customHeight="1" x14ac:dyDescent="0.25">
      <c r="A3" s="373" t="s">
        <v>336</v>
      </c>
      <c r="B3" s="373"/>
      <c r="C3" s="373"/>
      <c r="D3" s="373"/>
      <c r="E3" s="373"/>
      <c r="F3" s="373"/>
      <c r="H3" s="84"/>
      <c r="I3" s="84"/>
      <c r="J3" s="84"/>
      <c r="K3" s="84"/>
      <c r="L3" s="84"/>
      <c r="M3" s="84"/>
    </row>
    <row r="4" spans="1:22" s="302" customFormat="1" ht="30" customHeight="1" x14ac:dyDescent="0.2">
      <c r="A4" s="378" t="s">
        <v>385</v>
      </c>
      <c r="B4" s="378"/>
      <c r="C4" s="378"/>
      <c r="D4" s="378"/>
      <c r="E4" s="378"/>
      <c r="F4" s="378"/>
      <c r="G4" s="378"/>
      <c r="H4" s="378"/>
      <c r="I4" s="378"/>
      <c r="J4" s="378"/>
      <c r="K4" s="109"/>
      <c r="L4" s="109"/>
      <c r="M4" s="109"/>
      <c r="N4" s="301"/>
      <c r="O4" s="301"/>
      <c r="P4" s="301"/>
      <c r="Q4" s="301"/>
      <c r="R4" s="301"/>
      <c r="S4" s="301"/>
      <c r="T4" s="301"/>
      <c r="U4" s="301"/>
      <c r="V4" s="301"/>
    </row>
    <row r="5" spans="1:22" s="70" customFormat="1" ht="15" customHeight="1" x14ac:dyDescent="0.25">
      <c r="A5" s="287"/>
      <c r="B5" s="77"/>
      <c r="C5" s="77"/>
      <c r="D5" s="77"/>
      <c r="E5" s="77"/>
      <c r="F5" s="77"/>
      <c r="H5" s="84"/>
      <c r="I5" s="84"/>
      <c r="J5" s="84"/>
      <c r="K5" s="84"/>
      <c r="L5" s="84"/>
      <c r="M5" s="84"/>
      <c r="N5" s="82"/>
      <c r="O5" s="82"/>
      <c r="P5" s="82"/>
      <c r="Q5" s="82"/>
      <c r="R5" s="82"/>
      <c r="S5" s="82"/>
      <c r="T5" s="82"/>
      <c r="U5" s="82"/>
      <c r="V5" s="82"/>
    </row>
    <row r="6" spans="1:22" s="98" customFormat="1" ht="15" customHeight="1" x14ac:dyDescent="0.2">
      <c r="A6" s="374" t="s">
        <v>333</v>
      </c>
      <c r="B6" s="375"/>
      <c r="C6" s="365" t="s">
        <v>5</v>
      </c>
      <c r="D6" s="366"/>
      <c r="E6" s="366"/>
      <c r="F6" s="367"/>
      <c r="G6" s="365" t="s">
        <v>319</v>
      </c>
      <c r="H6" s="366"/>
      <c r="I6" s="366"/>
      <c r="J6" s="367"/>
      <c r="K6" s="365" t="s">
        <v>320</v>
      </c>
      <c r="L6" s="366"/>
      <c r="M6" s="366"/>
      <c r="N6" s="367"/>
      <c r="O6" s="310"/>
      <c r="P6" s="310"/>
      <c r="Q6" s="310"/>
      <c r="R6" s="310"/>
      <c r="S6" s="310"/>
      <c r="T6" s="310"/>
      <c r="U6" s="310"/>
      <c r="V6" s="310"/>
    </row>
    <row r="7" spans="1:22" ht="60" customHeight="1" x14ac:dyDescent="0.2">
      <c r="A7" s="376"/>
      <c r="B7" s="377"/>
      <c r="C7" s="248" t="s">
        <v>258</v>
      </c>
      <c r="D7" s="133" t="s">
        <v>230</v>
      </c>
      <c r="E7" s="220" t="s">
        <v>66</v>
      </c>
      <c r="F7" s="241" t="s">
        <v>239</v>
      </c>
      <c r="G7" s="248" t="s">
        <v>255</v>
      </c>
      <c r="H7" s="133" t="s">
        <v>230</v>
      </c>
      <c r="I7" s="220" t="s">
        <v>66</v>
      </c>
      <c r="J7" s="241" t="s">
        <v>239</v>
      </c>
      <c r="K7" s="248" t="s">
        <v>255</v>
      </c>
      <c r="L7" s="133" t="s">
        <v>230</v>
      </c>
      <c r="M7" s="220" t="s">
        <v>66</v>
      </c>
      <c r="N7" s="241" t="s">
        <v>239</v>
      </c>
    </row>
    <row r="8" spans="1:22" ht="15" customHeight="1" x14ac:dyDescent="0.2">
      <c r="A8" s="288">
        <v>1</v>
      </c>
      <c r="B8" s="244">
        <v>2</v>
      </c>
      <c r="C8" s="243">
        <v>3</v>
      </c>
      <c r="D8" s="119">
        <v>4</v>
      </c>
      <c r="E8" s="119">
        <v>5</v>
      </c>
      <c r="F8" s="244" t="s">
        <v>221</v>
      </c>
      <c r="G8" s="243">
        <v>7</v>
      </c>
      <c r="H8" s="119">
        <v>8</v>
      </c>
      <c r="I8" s="119">
        <v>9</v>
      </c>
      <c r="J8" s="244" t="s">
        <v>325</v>
      </c>
      <c r="K8" s="243">
        <v>11</v>
      </c>
      <c r="L8" s="119">
        <v>12</v>
      </c>
      <c r="M8" s="119">
        <v>13</v>
      </c>
      <c r="N8" s="244" t="s">
        <v>327</v>
      </c>
    </row>
    <row r="9" spans="1:22" ht="24.95" customHeight="1" x14ac:dyDescent="0.2">
      <c r="A9" s="304">
        <v>111</v>
      </c>
      <c r="B9" s="245" t="s">
        <v>6</v>
      </c>
      <c r="C9" s="249">
        <f>G9+K9</f>
        <v>654445</v>
      </c>
      <c r="D9" s="85">
        <f>H9+L9</f>
        <v>125796589.27000001</v>
      </c>
      <c r="E9" s="84">
        <f>I9+M9</f>
        <v>2195380</v>
      </c>
      <c r="F9" s="242">
        <f>D9/E9</f>
        <v>57.300599108127074</v>
      </c>
      <c r="G9" s="249">
        <v>256079</v>
      </c>
      <c r="H9" s="85">
        <v>55657312.619999997</v>
      </c>
      <c r="I9" s="84">
        <v>904092</v>
      </c>
      <c r="J9" s="242">
        <f>H9/I9</f>
        <v>61.561558580321467</v>
      </c>
      <c r="K9" s="249">
        <v>398366</v>
      </c>
      <c r="L9" s="85">
        <v>70139276.650000006</v>
      </c>
      <c r="M9" s="84">
        <v>1291288</v>
      </c>
      <c r="N9" s="242">
        <f>L9/M9</f>
        <v>54.3172992004882</v>
      </c>
    </row>
    <row r="10" spans="1:22" ht="24.95" customHeight="1" x14ac:dyDescent="0.2">
      <c r="A10" s="304">
        <v>112</v>
      </c>
      <c r="B10" s="245" t="s">
        <v>7</v>
      </c>
      <c r="C10" s="249">
        <f t="shared" ref="C10:C46" si="0">G10+K10</f>
        <v>282</v>
      </c>
      <c r="D10" s="85">
        <f t="shared" ref="D10:D46" si="1">H10+L10</f>
        <v>58922.41</v>
      </c>
      <c r="E10" s="84">
        <f t="shared" ref="E10:E46" si="2">I10+M10</f>
        <v>906</v>
      </c>
      <c r="F10" s="242">
        <f t="shared" ref="F10:F46" si="3">D10/E10</f>
        <v>65.035772626931575</v>
      </c>
      <c r="G10" s="249">
        <v>101</v>
      </c>
      <c r="H10" s="85">
        <v>22035.38</v>
      </c>
      <c r="I10" s="84">
        <v>343</v>
      </c>
      <c r="J10" s="242">
        <f t="shared" ref="J10:J15" si="4">H10/I10</f>
        <v>64.243090379008748</v>
      </c>
      <c r="K10" s="249">
        <v>181</v>
      </c>
      <c r="L10" s="85">
        <v>36887.03</v>
      </c>
      <c r="M10" s="84">
        <v>563</v>
      </c>
      <c r="N10" s="242">
        <f t="shared" ref="N10:N15" si="5">L10/M10</f>
        <v>65.518703374777971</v>
      </c>
    </row>
    <row r="11" spans="1:22" ht="24.95" customHeight="1" x14ac:dyDescent="0.2">
      <c r="A11" s="304">
        <v>113</v>
      </c>
      <c r="B11" s="245" t="s">
        <v>8</v>
      </c>
      <c r="C11" s="249">
        <f t="shared" si="0"/>
        <v>151642</v>
      </c>
      <c r="D11" s="85">
        <f t="shared" si="1"/>
        <v>29265924.879999999</v>
      </c>
      <c r="E11" s="84">
        <f t="shared" si="2"/>
        <v>497715</v>
      </c>
      <c r="F11" s="242">
        <f t="shared" si="3"/>
        <v>58.800568357393288</v>
      </c>
      <c r="G11" s="249">
        <v>56240</v>
      </c>
      <c r="H11" s="85">
        <v>12130153.449999999</v>
      </c>
      <c r="I11" s="84">
        <v>194761</v>
      </c>
      <c r="J11" s="242">
        <f t="shared" si="4"/>
        <v>62.282250809967081</v>
      </c>
      <c r="K11" s="249">
        <v>95402</v>
      </c>
      <c r="L11" s="85">
        <v>17135771.43</v>
      </c>
      <c r="M11" s="84">
        <v>302954</v>
      </c>
      <c r="N11" s="242">
        <f t="shared" si="5"/>
        <v>56.562288103144368</v>
      </c>
    </row>
    <row r="12" spans="1:22" ht="24.95" customHeight="1" x14ac:dyDescent="0.2">
      <c r="A12" s="304">
        <v>114</v>
      </c>
      <c r="B12" s="245" t="s">
        <v>9</v>
      </c>
      <c r="C12" s="249">
        <f t="shared" si="0"/>
        <v>142</v>
      </c>
      <c r="D12" s="85">
        <f t="shared" si="1"/>
        <v>24163.61</v>
      </c>
      <c r="E12" s="84">
        <f t="shared" si="2"/>
        <v>407</v>
      </c>
      <c r="F12" s="242">
        <f t="shared" si="3"/>
        <v>59.37004914004914</v>
      </c>
      <c r="G12" s="249">
        <v>49</v>
      </c>
      <c r="H12" s="85">
        <v>7766.68</v>
      </c>
      <c r="I12" s="84">
        <v>127</v>
      </c>
      <c r="J12" s="242">
        <f t="shared" si="4"/>
        <v>61.154960629921263</v>
      </c>
      <c r="K12" s="249">
        <v>93</v>
      </c>
      <c r="L12" s="85">
        <v>16396.93</v>
      </c>
      <c r="M12" s="84">
        <v>280</v>
      </c>
      <c r="N12" s="242">
        <f t="shared" si="5"/>
        <v>58.560464285714289</v>
      </c>
    </row>
    <row r="13" spans="1:22" ht="24.95" customHeight="1" x14ac:dyDescent="0.2">
      <c r="A13" s="304">
        <v>121</v>
      </c>
      <c r="B13" s="245" t="s">
        <v>10</v>
      </c>
      <c r="C13" s="249">
        <f t="shared" si="0"/>
        <v>28310</v>
      </c>
      <c r="D13" s="85">
        <f t="shared" si="1"/>
        <v>6410283.1899999995</v>
      </c>
      <c r="E13" s="84">
        <f t="shared" si="2"/>
        <v>124236</v>
      </c>
      <c r="F13" s="242">
        <f t="shared" si="3"/>
        <v>51.597630236002445</v>
      </c>
      <c r="G13" s="249">
        <v>8172</v>
      </c>
      <c r="H13" s="85">
        <v>2340400.6800000002</v>
      </c>
      <c r="I13" s="84">
        <v>40816</v>
      </c>
      <c r="J13" s="242">
        <f t="shared" si="4"/>
        <v>57.34027538220306</v>
      </c>
      <c r="K13" s="249">
        <v>20138</v>
      </c>
      <c r="L13" s="85">
        <v>4069882.51</v>
      </c>
      <c r="M13" s="84">
        <v>83420</v>
      </c>
      <c r="N13" s="242">
        <f t="shared" si="5"/>
        <v>48.787850755214578</v>
      </c>
    </row>
    <row r="14" spans="1:22" ht="24.95" customHeight="1" x14ac:dyDescent="0.2">
      <c r="A14" s="304">
        <v>122</v>
      </c>
      <c r="B14" s="245" t="s">
        <v>11</v>
      </c>
      <c r="C14" s="249">
        <f t="shared" si="0"/>
        <v>60</v>
      </c>
      <c r="D14" s="85">
        <f t="shared" si="1"/>
        <v>10172.39</v>
      </c>
      <c r="E14" s="84">
        <f t="shared" si="2"/>
        <v>157</v>
      </c>
      <c r="F14" s="242">
        <f t="shared" si="3"/>
        <v>64.792292993630568</v>
      </c>
      <c r="G14" s="249">
        <v>17</v>
      </c>
      <c r="H14" s="85">
        <v>2726.74</v>
      </c>
      <c r="I14" s="84">
        <v>31</v>
      </c>
      <c r="J14" s="242">
        <f t="shared" si="4"/>
        <v>87.959354838709672</v>
      </c>
      <c r="K14" s="249">
        <v>43</v>
      </c>
      <c r="L14" s="85">
        <v>7445.65</v>
      </c>
      <c r="M14" s="84">
        <v>126</v>
      </c>
      <c r="N14" s="242">
        <f t="shared" si="5"/>
        <v>59.092460317460315</v>
      </c>
    </row>
    <row r="15" spans="1:22" ht="24.95" customHeight="1" x14ac:dyDescent="0.2">
      <c r="A15" s="304">
        <v>123</v>
      </c>
      <c r="B15" s="245" t="s">
        <v>12</v>
      </c>
      <c r="C15" s="249">
        <f t="shared" si="0"/>
        <v>17861</v>
      </c>
      <c r="D15" s="85">
        <f t="shared" si="1"/>
        <v>12464037.83</v>
      </c>
      <c r="E15" s="84">
        <f t="shared" si="2"/>
        <v>244895</v>
      </c>
      <c r="F15" s="242">
        <f t="shared" si="3"/>
        <v>50.895436125686516</v>
      </c>
      <c r="G15" s="249">
        <v>7845</v>
      </c>
      <c r="H15" s="85">
        <v>5903549.75</v>
      </c>
      <c r="I15" s="84">
        <v>110203</v>
      </c>
      <c r="J15" s="242">
        <f t="shared" si="4"/>
        <v>53.56977350888814</v>
      </c>
      <c r="K15" s="249">
        <v>10016</v>
      </c>
      <c r="L15" s="85">
        <v>6560488.0800000001</v>
      </c>
      <c r="M15" s="84">
        <v>134692</v>
      </c>
      <c r="N15" s="242">
        <f t="shared" si="5"/>
        <v>48.70733287797345</v>
      </c>
    </row>
    <row r="16" spans="1:22" ht="24.95" customHeight="1" x14ac:dyDescent="0.2">
      <c r="A16" s="304">
        <v>124</v>
      </c>
      <c r="B16" s="245" t="s">
        <v>13</v>
      </c>
      <c r="C16" s="249"/>
      <c r="D16" s="85"/>
      <c r="E16" s="84"/>
      <c r="F16" s="242"/>
      <c r="G16" s="249"/>
      <c r="H16" s="85"/>
      <c r="I16" s="84"/>
      <c r="J16" s="242"/>
      <c r="K16" s="249"/>
      <c r="L16" s="85"/>
      <c r="M16" s="84"/>
      <c r="N16" s="242"/>
    </row>
    <row r="17" spans="1:14" ht="15" customHeight="1" x14ac:dyDescent="0.2">
      <c r="A17" s="304">
        <v>131</v>
      </c>
      <c r="B17" s="245" t="s">
        <v>14</v>
      </c>
      <c r="C17" s="249">
        <f t="shared" si="0"/>
        <v>181495</v>
      </c>
      <c r="D17" s="85">
        <f t="shared" si="1"/>
        <v>121621121.69999999</v>
      </c>
      <c r="E17" s="84">
        <f t="shared" si="2"/>
        <v>2298246</v>
      </c>
      <c r="F17" s="242">
        <f t="shared" si="3"/>
        <v>52.919105134959437</v>
      </c>
      <c r="G17" s="249">
        <v>74197</v>
      </c>
      <c r="H17" s="85">
        <v>53439910.210000001</v>
      </c>
      <c r="I17" s="84">
        <v>976549</v>
      </c>
      <c r="J17" s="242">
        <f t="shared" ref="J17:J20" si="6">H17/I17</f>
        <v>54.723224548896162</v>
      </c>
      <c r="K17" s="249">
        <v>107298</v>
      </c>
      <c r="L17" s="85">
        <v>68181211.489999995</v>
      </c>
      <c r="M17" s="84">
        <v>1321697</v>
      </c>
      <c r="N17" s="242">
        <f t="shared" ref="N17:N20" si="7">L17/M17</f>
        <v>51.586113526776558</v>
      </c>
    </row>
    <row r="18" spans="1:14" ht="15" customHeight="1" x14ac:dyDescent="0.2">
      <c r="A18" s="304">
        <v>132</v>
      </c>
      <c r="B18" s="245" t="s">
        <v>15</v>
      </c>
      <c r="C18" s="249">
        <f t="shared" si="0"/>
        <v>353</v>
      </c>
      <c r="D18" s="85">
        <f t="shared" si="1"/>
        <v>67577.540000000008</v>
      </c>
      <c r="E18" s="84">
        <f t="shared" si="2"/>
        <v>970</v>
      </c>
      <c r="F18" s="242">
        <f t="shared" si="3"/>
        <v>69.667567010309284</v>
      </c>
      <c r="G18" s="249">
        <v>149</v>
      </c>
      <c r="H18" s="85">
        <v>33431.279999999999</v>
      </c>
      <c r="I18" s="84">
        <v>438</v>
      </c>
      <c r="J18" s="242">
        <f t="shared" si="6"/>
        <v>76.327123287671228</v>
      </c>
      <c r="K18" s="249">
        <v>204</v>
      </c>
      <c r="L18" s="85">
        <v>34146.26</v>
      </c>
      <c r="M18" s="84">
        <v>532</v>
      </c>
      <c r="N18" s="242">
        <f t="shared" si="7"/>
        <v>64.18469924812031</v>
      </c>
    </row>
    <row r="19" spans="1:14" ht="15" customHeight="1" x14ac:dyDescent="0.2">
      <c r="A19" s="304">
        <v>133</v>
      </c>
      <c r="B19" s="245" t="s">
        <v>16</v>
      </c>
      <c r="C19" s="249">
        <f t="shared" si="0"/>
        <v>4391</v>
      </c>
      <c r="D19" s="85">
        <f t="shared" si="1"/>
        <v>2192201.29</v>
      </c>
      <c r="E19" s="84">
        <f t="shared" si="2"/>
        <v>38449</v>
      </c>
      <c r="F19" s="242">
        <f t="shared" si="3"/>
        <v>57.015820697547404</v>
      </c>
      <c r="G19" s="249">
        <v>1759</v>
      </c>
      <c r="H19" s="85">
        <v>1062813.1599999999</v>
      </c>
      <c r="I19" s="84">
        <v>18871</v>
      </c>
      <c r="J19" s="242">
        <f t="shared" si="6"/>
        <v>56.319917333474642</v>
      </c>
      <c r="K19" s="249">
        <v>2632</v>
      </c>
      <c r="L19" s="85">
        <v>1129388.1299999999</v>
      </c>
      <c r="M19" s="84">
        <v>19578</v>
      </c>
      <c r="N19" s="242">
        <f t="shared" si="7"/>
        <v>57.686593625498006</v>
      </c>
    </row>
    <row r="20" spans="1:14" ht="15" customHeight="1" x14ac:dyDescent="0.2">
      <c r="A20" s="304">
        <v>134</v>
      </c>
      <c r="B20" s="245" t="s">
        <v>17</v>
      </c>
      <c r="C20" s="249">
        <f t="shared" si="0"/>
        <v>114887</v>
      </c>
      <c r="D20" s="85">
        <f t="shared" si="1"/>
        <v>80361532.00999999</v>
      </c>
      <c r="E20" s="84">
        <f t="shared" si="2"/>
        <v>1465416</v>
      </c>
      <c r="F20" s="242">
        <f t="shared" si="3"/>
        <v>54.838716112011873</v>
      </c>
      <c r="G20" s="249">
        <v>50990</v>
      </c>
      <c r="H20" s="85">
        <v>37689664.229999997</v>
      </c>
      <c r="I20" s="84">
        <v>677014</v>
      </c>
      <c r="J20" s="242">
        <f t="shared" si="6"/>
        <v>55.670435515366002</v>
      </c>
      <c r="K20" s="249">
        <v>63897</v>
      </c>
      <c r="L20" s="85">
        <v>42671867.780000001</v>
      </c>
      <c r="M20" s="84">
        <v>788402</v>
      </c>
      <c r="N20" s="242">
        <f t="shared" si="7"/>
        <v>54.124504732357352</v>
      </c>
    </row>
    <row r="21" spans="1:14" ht="24.95" customHeight="1" x14ac:dyDescent="0.2">
      <c r="A21" s="304">
        <v>141</v>
      </c>
      <c r="B21" s="246" t="s">
        <v>18</v>
      </c>
      <c r="C21" s="249"/>
      <c r="D21" s="85"/>
      <c r="E21" s="84"/>
      <c r="F21" s="242"/>
      <c r="G21" s="249"/>
      <c r="H21" s="85"/>
      <c r="I21" s="84"/>
      <c r="J21" s="242"/>
      <c r="K21" s="249"/>
      <c r="L21" s="85"/>
      <c r="M21" s="84"/>
      <c r="N21" s="242"/>
    </row>
    <row r="22" spans="1:14" ht="14.1" customHeight="1" x14ac:dyDescent="0.2">
      <c r="A22" s="304">
        <v>142</v>
      </c>
      <c r="B22" s="245" t="s">
        <v>19</v>
      </c>
      <c r="C22" s="249"/>
      <c r="D22" s="85"/>
      <c r="E22" s="84"/>
      <c r="F22" s="242"/>
      <c r="G22" s="249"/>
      <c r="H22" s="85"/>
      <c r="I22" s="84"/>
      <c r="J22" s="242"/>
      <c r="K22" s="249"/>
      <c r="L22" s="85"/>
      <c r="M22" s="84"/>
      <c r="N22" s="242"/>
    </row>
    <row r="23" spans="1:14" ht="14.1" customHeight="1" x14ac:dyDescent="0.2">
      <c r="A23" s="304">
        <v>143</v>
      </c>
      <c r="B23" s="245" t="s">
        <v>20</v>
      </c>
      <c r="C23" s="249"/>
      <c r="D23" s="85"/>
      <c r="E23" s="84"/>
      <c r="F23" s="242"/>
      <c r="G23" s="249"/>
      <c r="H23" s="85"/>
      <c r="I23" s="84"/>
      <c r="J23" s="242"/>
      <c r="K23" s="249"/>
      <c r="L23" s="85"/>
      <c r="M23" s="84"/>
      <c r="N23" s="242"/>
    </row>
    <row r="24" spans="1:14" ht="24.95" customHeight="1" x14ac:dyDescent="0.2">
      <c r="A24" s="304">
        <v>145</v>
      </c>
      <c r="B24" s="245" t="s">
        <v>21</v>
      </c>
      <c r="C24" s="249"/>
      <c r="D24" s="85"/>
      <c r="E24" s="84"/>
      <c r="F24" s="242"/>
      <c r="G24" s="249"/>
      <c r="H24" s="85"/>
      <c r="I24" s="84"/>
      <c r="J24" s="242"/>
      <c r="K24" s="249"/>
      <c r="L24" s="85"/>
      <c r="M24" s="84"/>
      <c r="N24" s="242"/>
    </row>
    <row r="25" spans="1:14" ht="15" customHeight="1" x14ac:dyDescent="0.2">
      <c r="A25" s="304">
        <v>211</v>
      </c>
      <c r="B25" s="245" t="s">
        <v>262</v>
      </c>
      <c r="C25" s="249">
        <f t="shared" si="0"/>
        <v>206581</v>
      </c>
      <c r="D25" s="85">
        <f t="shared" si="1"/>
        <v>136756401.68000001</v>
      </c>
      <c r="E25" s="84">
        <f t="shared" si="2"/>
        <v>2514382</v>
      </c>
      <c r="F25" s="242">
        <f t="shared" si="3"/>
        <v>54.389667791131181</v>
      </c>
      <c r="G25" s="249">
        <v>91374</v>
      </c>
      <c r="H25" s="85">
        <v>68802384.640000001</v>
      </c>
      <c r="I25" s="84">
        <v>1221446</v>
      </c>
      <c r="J25" s="242">
        <f t="shared" ref="J25:J36" si="8">H25/I25</f>
        <v>56.328633963351635</v>
      </c>
      <c r="K25" s="249">
        <v>115207</v>
      </c>
      <c r="L25" s="85">
        <v>67954017.040000007</v>
      </c>
      <c r="M25" s="84">
        <v>1292936</v>
      </c>
      <c r="N25" s="242">
        <f t="shared" ref="N25:N36" si="9">L25/M25</f>
        <v>52.557912410204381</v>
      </c>
    </row>
    <row r="26" spans="1:14" ht="15" customHeight="1" x14ac:dyDescent="0.2">
      <c r="A26" s="304">
        <v>212</v>
      </c>
      <c r="B26" s="245" t="s">
        <v>263</v>
      </c>
      <c r="C26" s="249">
        <f t="shared" si="0"/>
        <v>25857</v>
      </c>
      <c r="D26" s="85">
        <f t="shared" si="1"/>
        <v>16954416.530000001</v>
      </c>
      <c r="E26" s="84">
        <f t="shared" si="2"/>
        <v>301738</v>
      </c>
      <c r="F26" s="242">
        <f t="shared" si="3"/>
        <v>56.18919900708562</v>
      </c>
      <c r="G26" s="249">
        <v>8861</v>
      </c>
      <c r="H26" s="85">
        <v>6302647.4100000001</v>
      </c>
      <c r="I26" s="84">
        <v>111125</v>
      </c>
      <c r="J26" s="242">
        <f t="shared" si="8"/>
        <v>56.716737097862769</v>
      </c>
      <c r="K26" s="249">
        <v>16996</v>
      </c>
      <c r="L26" s="85">
        <v>10651769.119999999</v>
      </c>
      <c r="M26" s="84">
        <v>190613</v>
      </c>
      <c r="N26" s="242">
        <f t="shared" si="9"/>
        <v>55.88165088425238</v>
      </c>
    </row>
    <row r="27" spans="1:14" ht="24.95" customHeight="1" x14ac:dyDescent="0.2">
      <c r="A27" s="304">
        <v>214</v>
      </c>
      <c r="B27" s="245" t="s">
        <v>264</v>
      </c>
      <c r="C27" s="249">
        <f t="shared" si="0"/>
        <v>1384</v>
      </c>
      <c r="D27" s="85">
        <f t="shared" si="1"/>
        <v>1223849.3399999999</v>
      </c>
      <c r="E27" s="84">
        <f t="shared" si="2"/>
        <v>20430</v>
      </c>
      <c r="F27" s="242">
        <f t="shared" si="3"/>
        <v>59.90451982378854</v>
      </c>
      <c r="G27" s="249">
        <v>397</v>
      </c>
      <c r="H27" s="85">
        <v>358707.11</v>
      </c>
      <c r="I27" s="84">
        <v>6224</v>
      </c>
      <c r="J27" s="242">
        <f t="shared" si="8"/>
        <v>57.632890424164522</v>
      </c>
      <c r="K27" s="249">
        <v>987</v>
      </c>
      <c r="L27" s="85">
        <v>865142.23</v>
      </c>
      <c r="M27" s="84">
        <v>14206</v>
      </c>
      <c r="N27" s="242">
        <f t="shared" si="9"/>
        <v>60.89977685485006</v>
      </c>
    </row>
    <row r="28" spans="1:14" ht="24.95" customHeight="1" x14ac:dyDescent="0.2">
      <c r="A28" s="304">
        <v>221</v>
      </c>
      <c r="B28" s="245" t="s">
        <v>63</v>
      </c>
      <c r="C28" s="249">
        <f t="shared" si="0"/>
        <v>353</v>
      </c>
      <c r="D28" s="85">
        <f t="shared" si="1"/>
        <v>186512.22999999998</v>
      </c>
      <c r="E28" s="84">
        <f t="shared" si="2"/>
        <v>3040</v>
      </c>
      <c r="F28" s="242">
        <f t="shared" si="3"/>
        <v>61.3527072368421</v>
      </c>
      <c r="G28" s="249">
        <v>119</v>
      </c>
      <c r="H28" s="85">
        <v>68614.03</v>
      </c>
      <c r="I28" s="84">
        <v>1108</v>
      </c>
      <c r="J28" s="242">
        <f t="shared" si="8"/>
        <v>61.926019855595669</v>
      </c>
      <c r="K28" s="249">
        <v>234</v>
      </c>
      <c r="L28" s="85">
        <v>117898.2</v>
      </c>
      <c r="M28" s="84">
        <v>1932</v>
      </c>
      <c r="N28" s="242">
        <f t="shared" si="9"/>
        <v>61.02391304347826</v>
      </c>
    </row>
    <row r="29" spans="1:14" ht="24.95" customHeight="1" x14ac:dyDescent="0.2">
      <c r="A29" s="304">
        <v>222</v>
      </c>
      <c r="B29" s="245" t="s">
        <v>265</v>
      </c>
      <c r="C29" s="249">
        <f t="shared" si="0"/>
        <v>1083</v>
      </c>
      <c r="D29" s="85">
        <f t="shared" si="1"/>
        <v>810169.65999999992</v>
      </c>
      <c r="E29" s="84">
        <f t="shared" si="2"/>
        <v>14876</v>
      </c>
      <c r="F29" s="242">
        <f t="shared" si="3"/>
        <v>54.461525947835433</v>
      </c>
      <c r="G29" s="249">
        <v>503</v>
      </c>
      <c r="H29" s="85">
        <v>447957.16</v>
      </c>
      <c r="I29" s="84">
        <v>7546</v>
      </c>
      <c r="J29" s="242">
        <f t="shared" si="8"/>
        <v>59.363525046382186</v>
      </c>
      <c r="K29" s="249">
        <v>580</v>
      </c>
      <c r="L29" s="85">
        <v>362212.5</v>
      </c>
      <c r="M29" s="84">
        <v>7330</v>
      </c>
      <c r="N29" s="242">
        <f t="shared" si="9"/>
        <v>49.415075034106415</v>
      </c>
    </row>
    <row r="30" spans="1:14" ht="15" customHeight="1" x14ac:dyDescent="0.2">
      <c r="A30" s="304">
        <v>232</v>
      </c>
      <c r="B30" s="245" t="s">
        <v>266</v>
      </c>
      <c r="C30" s="249">
        <f t="shared" si="0"/>
        <v>13197</v>
      </c>
      <c r="D30" s="85">
        <f t="shared" si="1"/>
        <v>3006149.71</v>
      </c>
      <c r="E30" s="84">
        <f t="shared" si="2"/>
        <v>50889</v>
      </c>
      <c r="F30" s="242">
        <f t="shared" si="3"/>
        <v>59.072681915541665</v>
      </c>
      <c r="G30" s="249">
        <v>4234</v>
      </c>
      <c r="H30" s="85">
        <v>1017196.26</v>
      </c>
      <c r="I30" s="84">
        <v>16456</v>
      </c>
      <c r="J30" s="242">
        <f t="shared" si="8"/>
        <v>61.813093096742833</v>
      </c>
      <c r="K30" s="249">
        <v>8963</v>
      </c>
      <c r="L30" s="85">
        <v>1988953.45</v>
      </c>
      <c r="M30" s="84">
        <v>34433</v>
      </c>
      <c r="N30" s="242">
        <f t="shared" si="9"/>
        <v>57.763002061975428</v>
      </c>
    </row>
    <row r="31" spans="1:14" ht="15" customHeight="1" x14ac:dyDescent="0.2">
      <c r="A31" s="304">
        <v>233</v>
      </c>
      <c r="B31" s="245" t="s">
        <v>267</v>
      </c>
      <c r="C31" s="249">
        <f t="shared" si="0"/>
        <v>5873</v>
      </c>
      <c r="D31" s="85">
        <f t="shared" si="1"/>
        <v>1395744.15</v>
      </c>
      <c r="E31" s="84">
        <f t="shared" si="2"/>
        <v>23175</v>
      </c>
      <c r="F31" s="242">
        <f t="shared" si="3"/>
        <v>60.226284789644012</v>
      </c>
      <c r="G31" s="249">
        <v>1919</v>
      </c>
      <c r="H31" s="85">
        <v>484986.45</v>
      </c>
      <c r="I31" s="84">
        <v>7747</v>
      </c>
      <c r="J31" s="242">
        <f t="shared" si="8"/>
        <v>62.60313024396541</v>
      </c>
      <c r="K31" s="249">
        <v>3954</v>
      </c>
      <c r="L31" s="85">
        <v>910757.7</v>
      </c>
      <c r="M31" s="84">
        <v>15428</v>
      </c>
      <c r="N31" s="242">
        <f t="shared" si="9"/>
        <v>59.032778065854288</v>
      </c>
    </row>
    <row r="32" spans="1:14" ht="24.95" customHeight="1" x14ac:dyDescent="0.2">
      <c r="A32" s="304">
        <v>234</v>
      </c>
      <c r="B32" s="245" t="s">
        <v>22</v>
      </c>
      <c r="C32" s="249">
        <f t="shared" si="0"/>
        <v>305</v>
      </c>
      <c r="D32" s="85">
        <f t="shared" si="1"/>
        <v>172551.33000000002</v>
      </c>
      <c r="E32" s="84">
        <f t="shared" si="2"/>
        <v>2783</v>
      </c>
      <c r="F32" s="242">
        <f t="shared" si="3"/>
        <v>62.001915199425085</v>
      </c>
      <c r="G32" s="249">
        <v>129</v>
      </c>
      <c r="H32" s="85">
        <v>96268.92</v>
      </c>
      <c r="I32" s="84">
        <v>1476</v>
      </c>
      <c r="J32" s="242">
        <f t="shared" si="8"/>
        <v>65.222845528455281</v>
      </c>
      <c r="K32" s="249">
        <v>176</v>
      </c>
      <c r="L32" s="85">
        <v>76282.41</v>
      </c>
      <c r="M32" s="84">
        <v>1307</v>
      </c>
      <c r="N32" s="242">
        <f t="shared" si="9"/>
        <v>58.364506503443003</v>
      </c>
    </row>
    <row r="33" spans="1:14" ht="15" customHeight="1" x14ac:dyDescent="0.2">
      <c r="A33" s="304">
        <v>242</v>
      </c>
      <c r="B33" s="245" t="s">
        <v>23</v>
      </c>
      <c r="C33" s="249">
        <f t="shared" si="0"/>
        <v>436</v>
      </c>
      <c r="D33" s="85">
        <f t="shared" si="1"/>
        <v>315958.37</v>
      </c>
      <c r="E33" s="84">
        <f t="shared" si="2"/>
        <v>6647</v>
      </c>
      <c r="F33" s="242">
        <f t="shared" si="3"/>
        <v>47.533980743192416</v>
      </c>
      <c r="G33" s="249">
        <v>262</v>
      </c>
      <c r="H33" s="85">
        <v>195315.56</v>
      </c>
      <c r="I33" s="84">
        <v>3982</v>
      </c>
      <c r="J33" s="242">
        <f t="shared" si="8"/>
        <v>49.049613259668504</v>
      </c>
      <c r="K33" s="249">
        <v>174</v>
      </c>
      <c r="L33" s="85">
        <v>120642.81</v>
      </c>
      <c r="M33" s="84">
        <v>2665</v>
      </c>
      <c r="N33" s="242">
        <f t="shared" si="9"/>
        <v>45.26934709193246</v>
      </c>
    </row>
    <row r="34" spans="1:14" ht="24.95" customHeight="1" x14ac:dyDescent="0.2">
      <c r="A34" s="304">
        <v>251</v>
      </c>
      <c r="B34" s="245" t="s">
        <v>63</v>
      </c>
      <c r="C34" s="249">
        <f t="shared" si="0"/>
        <v>39</v>
      </c>
      <c r="D34" s="85">
        <f t="shared" si="1"/>
        <v>41315.61</v>
      </c>
      <c r="E34" s="84">
        <f t="shared" si="2"/>
        <v>747</v>
      </c>
      <c r="F34" s="242">
        <f t="shared" si="3"/>
        <v>55.30871485943775</v>
      </c>
      <c r="G34" s="249">
        <v>23</v>
      </c>
      <c r="H34" s="85">
        <v>31141.37</v>
      </c>
      <c r="I34" s="84">
        <v>529</v>
      </c>
      <c r="J34" s="242">
        <f t="shared" si="8"/>
        <v>58.868374291115309</v>
      </c>
      <c r="K34" s="249">
        <v>16</v>
      </c>
      <c r="L34" s="85">
        <v>10174.24</v>
      </c>
      <c r="M34" s="84">
        <v>218</v>
      </c>
      <c r="N34" s="242">
        <f t="shared" si="9"/>
        <v>46.670825688073393</v>
      </c>
    </row>
    <row r="35" spans="1:14" ht="24.95" customHeight="1" x14ac:dyDescent="0.2">
      <c r="A35" s="304">
        <v>252</v>
      </c>
      <c r="B35" s="245" t="s">
        <v>268</v>
      </c>
      <c r="C35" s="249">
        <f t="shared" si="0"/>
        <v>756</v>
      </c>
      <c r="D35" s="85">
        <f t="shared" si="1"/>
        <v>480317.38</v>
      </c>
      <c r="E35" s="84">
        <f t="shared" si="2"/>
        <v>9214</v>
      </c>
      <c r="F35" s="242">
        <f t="shared" si="3"/>
        <v>52.129084002604735</v>
      </c>
      <c r="G35" s="249">
        <v>373</v>
      </c>
      <c r="H35" s="85">
        <v>284955.14</v>
      </c>
      <c r="I35" s="84">
        <v>4954</v>
      </c>
      <c r="J35" s="242">
        <f t="shared" si="8"/>
        <v>57.520213968510298</v>
      </c>
      <c r="K35" s="249">
        <v>383</v>
      </c>
      <c r="L35" s="85">
        <v>195362.24</v>
      </c>
      <c r="M35" s="84">
        <v>4260</v>
      </c>
      <c r="N35" s="242">
        <f t="shared" si="9"/>
        <v>45.859680751173705</v>
      </c>
    </row>
    <row r="36" spans="1:14" ht="24.95" customHeight="1" x14ac:dyDescent="0.2">
      <c r="A36" s="304">
        <v>253</v>
      </c>
      <c r="B36" s="245" t="s">
        <v>269</v>
      </c>
      <c r="C36" s="249">
        <f t="shared" si="0"/>
        <v>660</v>
      </c>
      <c r="D36" s="85">
        <f t="shared" si="1"/>
        <v>157894.56</v>
      </c>
      <c r="E36" s="84">
        <f t="shared" si="2"/>
        <v>2587</v>
      </c>
      <c r="F36" s="242">
        <f t="shared" si="3"/>
        <v>61.033846153846156</v>
      </c>
      <c r="G36" s="249">
        <v>225</v>
      </c>
      <c r="H36" s="85">
        <v>57696.88</v>
      </c>
      <c r="I36" s="84">
        <v>883</v>
      </c>
      <c r="J36" s="242">
        <f t="shared" si="8"/>
        <v>65.341879954699877</v>
      </c>
      <c r="K36" s="249">
        <v>435</v>
      </c>
      <c r="L36" s="85">
        <v>100197.68</v>
      </c>
      <c r="M36" s="84">
        <v>1704</v>
      </c>
      <c r="N36" s="242">
        <f t="shared" si="9"/>
        <v>58.801455399061027</v>
      </c>
    </row>
    <row r="37" spans="1:14" ht="14.1" customHeight="1" x14ac:dyDescent="0.2">
      <c r="A37" s="304">
        <v>310</v>
      </c>
      <c r="B37" s="245" t="s">
        <v>24</v>
      </c>
      <c r="C37" s="249"/>
      <c r="D37" s="85"/>
      <c r="E37" s="84"/>
      <c r="F37" s="242"/>
      <c r="G37" s="249"/>
      <c r="H37" s="85"/>
      <c r="I37" s="84"/>
      <c r="J37" s="242"/>
      <c r="K37" s="249"/>
      <c r="L37" s="85"/>
      <c r="M37" s="84"/>
      <c r="N37" s="242"/>
    </row>
    <row r="38" spans="1:14" ht="24.95" customHeight="1" x14ac:dyDescent="0.2">
      <c r="A38" s="304">
        <v>320</v>
      </c>
      <c r="B38" s="245" t="s">
        <v>25</v>
      </c>
      <c r="C38" s="249"/>
      <c r="D38" s="85"/>
      <c r="E38" s="84"/>
      <c r="F38" s="242"/>
      <c r="G38" s="249"/>
      <c r="H38" s="85"/>
      <c r="I38" s="84"/>
      <c r="J38" s="242"/>
      <c r="K38" s="249"/>
      <c r="L38" s="85"/>
      <c r="M38" s="84"/>
      <c r="N38" s="242"/>
    </row>
    <row r="39" spans="1:14" ht="15" customHeight="1" x14ac:dyDescent="0.2">
      <c r="A39" s="304">
        <v>331</v>
      </c>
      <c r="B39" s="245" t="s">
        <v>26</v>
      </c>
      <c r="C39" s="249">
        <f t="shared" si="0"/>
        <v>1138</v>
      </c>
      <c r="D39" s="85">
        <f t="shared" si="1"/>
        <v>912745.39000000013</v>
      </c>
      <c r="E39" s="84">
        <f t="shared" si="2"/>
        <v>17927</v>
      </c>
      <c r="F39" s="242">
        <f t="shared" si="3"/>
        <v>50.914564065376254</v>
      </c>
      <c r="G39" s="249">
        <v>448</v>
      </c>
      <c r="H39" s="85">
        <v>376049.59</v>
      </c>
      <c r="I39" s="84">
        <v>6995</v>
      </c>
      <c r="J39" s="242">
        <f t="shared" ref="J39" si="10">H39/I39</f>
        <v>53.759769835596856</v>
      </c>
      <c r="K39" s="249">
        <v>690</v>
      </c>
      <c r="L39" s="85">
        <v>536695.80000000005</v>
      </c>
      <c r="M39" s="84">
        <v>10932</v>
      </c>
      <c r="N39" s="242">
        <f t="shared" ref="N39" si="11">L39/M39</f>
        <v>49.094017563117461</v>
      </c>
    </row>
    <row r="40" spans="1:14" ht="15" customHeight="1" x14ac:dyDescent="0.2">
      <c r="A40" s="304">
        <v>332</v>
      </c>
      <c r="B40" s="245" t="s">
        <v>27</v>
      </c>
      <c r="C40" s="249"/>
      <c r="D40" s="85"/>
      <c r="E40" s="84"/>
      <c r="F40" s="242"/>
      <c r="G40" s="249"/>
      <c r="H40" s="85"/>
      <c r="I40" s="84"/>
      <c r="J40" s="242"/>
      <c r="K40" s="249"/>
      <c r="L40" s="85"/>
      <c r="M40" s="84"/>
      <c r="N40" s="242"/>
    </row>
    <row r="41" spans="1:14" ht="15" customHeight="1" x14ac:dyDescent="0.2">
      <c r="A41" s="304">
        <v>333</v>
      </c>
      <c r="B41" s="245" t="s">
        <v>28</v>
      </c>
      <c r="C41" s="249">
        <f t="shared" si="0"/>
        <v>271</v>
      </c>
      <c r="D41" s="85">
        <f t="shared" si="1"/>
        <v>116914.60999999999</v>
      </c>
      <c r="E41" s="84">
        <f t="shared" si="2"/>
        <v>2230</v>
      </c>
      <c r="F41" s="242">
        <f t="shared" si="3"/>
        <v>52.428076233183852</v>
      </c>
      <c r="G41" s="249">
        <v>149</v>
      </c>
      <c r="H41" s="85">
        <v>72757.759999999995</v>
      </c>
      <c r="I41" s="84">
        <v>1257</v>
      </c>
      <c r="J41" s="242">
        <f t="shared" ref="J41:J42" si="12">H41/I41</f>
        <v>57.88206841686555</v>
      </c>
      <c r="K41" s="249">
        <v>122</v>
      </c>
      <c r="L41" s="85">
        <v>44156.85</v>
      </c>
      <c r="M41" s="84">
        <v>973</v>
      </c>
      <c r="N41" s="242">
        <f t="shared" ref="N41:N42" si="13">L41/M41</f>
        <v>45.382168550873587</v>
      </c>
    </row>
    <row r="42" spans="1:14" ht="15" customHeight="1" x14ac:dyDescent="0.2">
      <c r="A42" s="304">
        <v>334</v>
      </c>
      <c r="B42" s="245" t="s">
        <v>29</v>
      </c>
      <c r="C42" s="249">
        <f t="shared" si="0"/>
        <v>7574</v>
      </c>
      <c r="D42" s="85">
        <f t="shared" si="1"/>
        <v>5649472.8899999997</v>
      </c>
      <c r="E42" s="84">
        <f t="shared" si="2"/>
        <v>113914</v>
      </c>
      <c r="F42" s="242">
        <f t="shared" si="3"/>
        <v>49.594192899906943</v>
      </c>
      <c r="G42" s="249">
        <v>2466</v>
      </c>
      <c r="H42" s="85">
        <v>1872418.16</v>
      </c>
      <c r="I42" s="84">
        <v>37931</v>
      </c>
      <c r="J42" s="242">
        <f t="shared" si="12"/>
        <v>49.363796367087602</v>
      </c>
      <c r="K42" s="249">
        <v>5108</v>
      </c>
      <c r="L42" s="85">
        <v>3777054.73</v>
      </c>
      <c r="M42" s="84">
        <v>75983</v>
      </c>
      <c r="N42" s="242">
        <f t="shared" si="13"/>
        <v>49.70920771751576</v>
      </c>
    </row>
    <row r="43" spans="1:14" ht="14.1" customHeight="1" x14ac:dyDescent="0.2">
      <c r="A43" s="304">
        <v>340</v>
      </c>
      <c r="B43" s="245" t="s">
        <v>30</v>
      </c>
      <c r="C43" s="249"/>
      <c r="D43" s="85"/>
      <c r="E43" s="84"/>
      <c r="F43" s="242"/>
      <c r="G43" s="249"/>
      <c r="H43" s="85"/>
      <c r="I43" s="84"/>
      <c r="J43" s="242"/>
      <c r="K43" s="249"/>
      <c r="L43" s="85"/>
      <c r="M43" s="84"/>
      <c r="N43" s="242"/>
    </row>
    <row r="44" spans="1:14" ht="14.1" customHeight="1" x14ac:dyDescent="0.2">
      <c r="A44" s="304">
        <v>351</v>
      </c>
      <c r="B44" s="245" t="s">
        <v>31</v>
      </c>
      <c r="C44" s="249"/>
      <c r="D44" s="85"/>
      <c r="E44" s="84"/>
      <c r="F44" s="242"/>
      <c r="G44" s="249"/>
      <c r="H44" s="85"/>
      <c r="I44" s="84"/>
      <c r="J44" s="242"/>
      <c r="K44" s="249"/>
      <c r="L44" s="85"/>
      <c r="M44" s="84"/>
      <c r="N44" s="242"/>
    </row>
    <row r="45" spans="1:14" ht="14.1" customHeight="1" x14ac:dyDescent="0.2">
      <c r="A45" s="304">
        <v>411</v>
      </c>
      <c r="B45" s="245" t="s">
        <v>32</v>
      </c>
      <c r="C45" s="249"/>
      <c r="D45" s="85"/>
      <c r="E45" s="84"/>
      <c r="F45" s="242"/>
      <c r="G45" s="249"/>
      <c r="H45" s="85"/>
      <c r="I45" s="84"/>
      <c r="J45" s="242"/>
      <c r="K45" s="249"/>
      <c r="L45" s="85"/>
      <c r="M45" s="84"/>
      <c r="N45" s="242"/>
    </row>
    <row r="46" spans="1:14" ht="24.95" customHeight="1" x14ac:dyDescent="0.2">
      <c r="A46" s="304">
        <v>911</v>
      </c>
      <c r="B46" s="245" t="s">
        <v>270</v>
      </c>
      <c r="C46" s="249">
        <f t="shared" si="0"/>
        <v>17069</v>
      </c>
      <c r="D46" s="85">
        <f t="shared" si="1"/>
        <v>12867539.27</v>
      </c>
      <c r="E46" s="84">
        <f t="shared" si="2"/>
        <v>196137</v>
      </c>
      <c r="F46" s="242">
        <f t="shared" si="3"/>
        <v>65.604854107078211</v>
      </c>
      <c r="G46" s="249">
        <v>8875</v>
      </c>
      <c r="H46" s="85">
        <v>7208930.2400000002</v>
      </c>
      <c r="I46" s="84">
        <v>107167</v>
      </c>
      <c r="J46" s="242">
        <f t="shared" ref="J46" si="14">H46/I46</f>
        <v>67.268191140929574</v>
      </c>
      <c r="K46" s="249">
        <v>8194</v>
      </c>
      <c r="L46" s="85">
        <v>5658609.0300000003</v>
      </c>
      <c r="M46" s="84">
        <v>88970</v>
      </c>
      <c r="N46" s="242">
        <f t="shared" ref="N46" si="15">L46/M46</f>
        <v>63.601315387209176</v>
      </c>
    </row>
    <row r="47" spans="1:14" ht="20.100000000000001" customHeight="1" x14ac:dyDescent="0.2">
      <c r="A47" s="305"/>
      <c r="B47" s="247" t="s">
        <v>5</v>
      </c>
      <c r="C47" s="250">
        <f>SUM(C9:C46)</f>
        <v>1436444</v>
      </c>
      <c r="D47" s="135">
        <f>SUM(D9:D46)</f>
        <v>559320478.83000004</v>
      </c>
      <c r="E47" s="134">
        <f>SUM(E9:E46)</f>
        <v>10147493</v>
      </c>
      <c r="F47" s="251">
        <f>D47/E47</f>
        <v>55.119080035827572</v>
      </c>
      <c r="G47" s="250">
        <f>SUM(G9:G46)</f>
        <v>575955</v>
      </c>
      <c r="H47" s="135">
        <f>SUM(H9:H46)</f>
        <v>255967790.85999995</v>
      </c>
      <c r="I47" s="134">
        <f>SUM(I9:I46)</f>
        <v>4460071</v>
      </c>
      <c r="J47" s="251">
        <f>H47/I47</f>
        <v>57.390967735715407</v>
      </c>
      <c r="K47" s="250">
        <f>SUM(K9:K46)</f>
        <v>860489</v>
      </c>
      <c r="L47" s="135">
        <f>SUM(L9:L46)</f>
        <v>303352687.97000009</v>
      </c>
      <c r="M47" s="134">
        <f>SUM(M9:M46)</f>
        <v>5687422</v>
      </c>
      <c r="N47" s="251">
        <f>L47/M47</f>
        <v>53.337467831646762</v>
      </c>
    </row>
    <row r="48" spans="1:14" x14ac:dyDescent="0.2">
      <c r="C48" s="3"/>
      <c r="D48" s="3"/>
      <c r="E48" s="3"/>
      <c r="F48" s="4"/>
    </row>
    <row r="49" spans="3:6" x14ac:dyDescent="0.2">
      <c r="C49" s="3"/>
      <c r="D49" s="3"/>
      <c r="E49" s="3"/>
      <c r="F49" s="3"/>
    </row>
    <row r="58" spans="3:6" x14ac:dyDescent="0.2">
      <c r="C58" s="3"/>
      <c r="D58" s="3"/>
      <c r="E58" s="3"/>
      <c r="F58" s="71"/>
    </row>
  </sheetData>
  <mergeCells count="6">
    <mergeCell ref="G6:J6"/>
    <mergeCell ref="K6:N6"/>
    <mergeCell ref="A3:F3"/>
    <mergeCell ref="A6:B7"/>
    <mergeCell ref="C6:F6"/>
    <mergeCell ref="A4:J4"/>
  </mergeCells>
  <phoneticPr fontId="0" type="noConversion"/>
  <hyperlinks>
    <hyperlink ref="A1" location="Съдържание!Print_Area" display="към съдържанието" xr:uid="{00000000-0004-0000-0E00-000000000000}"/>
  </hyperlinks>
  <printOptions horizontalCentered="1" verticalCentered="1"/>
  <pageMargins left="0.39370078740157483" right="0.39370078740157483" top="0.39370078740157483" bottom="0.39370078740157483" header="0" footer="0"/>
  <pageSetup paperSize="9" scale="5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29</vt:i4>
      </vt:variant>
    </vt:vector>
  </HeadingPairs>
  <TitlesOfParts>
    <vt:vector size="57" baseType="lpstr">
      <vt:lpstr>Увод</vt:lpstr>
      <vt:lpstr>Съдържание</vt:lpstr>
      <vt:lpstr>Табл.0 - Общо П</vt:lpstr>
      <vt:lpstr>Табл.0.1- Мъже П</vt:lpstr>
      <vt:lpstr>Табл.0.2 - Жени П</vt:lpstr>
      <vt:lpstr>Табл. I.1 ОЗ БЛ </vt:lpstr>
      <vt:lpstr>Табл.I.2 ОЗ ТП</vt:lpstr>
      <vt:lpstr>Табл.I.3 ОЗ Възраст</vt:lpstr>
      <vt:lpstr>Табл.I.4.ОЗ Код ЛЗ</vt:lpstr>
      <vt:lpstr>Табл.I.5 ОЗ продължителност</vt:lpstr>
      <vt:lpstr>Табл.I.6.ОЗ ПБЛ</vt:lpstr>
      <vt:lpstr>Табл.I.7.ОЗ ПрБЛ</vt:lpstr>
      <vt:lpstr>Табл.I.8. ОЗ Персонал</vt:lpstr>
      <vt:lpstr>Табл.Ι.9 ОЗ Диагнози</vt:lpstr>
      <vt:lpstr>Табл. II.1 ТЗПБ БЛ</vt:lpstr>
      <vt:lpstr>Табл.II.2.ТЗПБ ТП</vt:lpstr>
      <vt:lpstr>Табл.II.3.ТЗПБ Възраст</vt:lpstr>
      <vt:lpstr>Табл.II.4.ТЗПБ Код ЛЗ</vt:lpstr>
      <vt:lpstr>Табл.II.5 ТЗПБ продължителност</vt:lpstr>
      <vt:lpstr>Табл.II.6.ТЗПБ ПБЛ</vt:lpstr>
      <vt:lpstr>Табл.II.7.ТЗПБ ПрБЛ</vt:lpstr>
      <vt:lpstr>Табл.II.8.ТЗПБ Персонал</vt:lpstr>
      <vt:lpstr>Табл.II.9 ТЗПБ Диагнози</vt:lpstr>
      <vt:lpstr>Табл.III.1.БР</vt:lpstr>
      <vt:lpstr>Табл.III.2.Бащи 15 дни</vt:lpstr>
      <vt:lpstr>Табл.III.3ОМД</vt:lpstr>
      <vt:lpstr>Табл.III.4.ОМД до 8 бащи</vt:lpstr>
      <vt:lpstr>Табл.III.5.Осиновяване</vt:lpstr>
      <vt:lpstr>Съдържание!Print_Area</vt:lpstr>
      <vt:lpstr>'Табл. I.1 ОЗ БЛ '!Print_Area</vt:lpstr>
      <vt:lpstr>'Табл. II.1 ТЗПБ БЛ'!Print_Area</vt:lpstr>
      <vt:lpstr>'Табл.0 - Общо П'!Print_Area</vt:lpstr>
      <vt:lpstr>'Табл.0.1- Мъже П'!Print_Area</vt:lpstr>
      <vt:lpstr>'Табл.0.2 - Жени П'!Print_Area</vt:lpstr>
      <vt:lpstr>'Табл.I.2 ОЗ ТП'!Print_Area</vt:lpstr>
      <vt:lpstr>'Табл.I.3 ОЗ Възраст'!Print_Area</vt:lpstr>
      <vt:lpstr>'Табл.I.4.ОЗ Код ЛЗ'!Print_Area</vt:lpstr>
      <vt:lpstr>'Табл.I.5 ОЗ продължителност'!Print_Area</vt:lpstr>
      <vt:lpstr>'Табл.I.6.ОЗ ПБЛ'!Print_Area</vt:lpstr>
      <vt:lpstr>'Табл.I.7.ОЗ ПрБЛ'!Print_Area</vt:lpstr>
      <vt:lpstr>'Табл.I.8. ОЗ Персонал'!Print_Area</vt:lpstr>
      <vt:lpstr>'Табл.II.2.ТЗПБ ТП'!Print_Area</vt:lpstr>
      <vt:lpstr>'Табл.II.3.ТЗПБ Възраст'!Print_Area</vt:lpstr>
      <vt:lpstr>'Табл.II.4.ТЗПБ Код ЛЗ'!Print_Area</vt:lpstr>
      <vt:lpstr>'Табл.II.5 ТЗПБ продължителност'!Print_Area</vt:lpstr>
      <vt:lpstr>'Табл.II.6.ТЗПБ ПБЛ'!Print_Area</vt:lpstr>
      <vt:lpstr>'Табл.II.7.ТЗПБ ПрБЛ'!Print_Area</vt:lpstr>
      <vt:lpstr>'Табл.II.8.ТЗПБ Персонал'!Print_Area</vt:lpstr>
      <vt:lpstr>'Табл.II.9 ТЗПБ Диагнози'!Print_Area</vt:lpstr>
      <vt:lpstr>Табл.III.1.БР!Print_Area</vt:lpstr>
      <vt:lpstr>'Табл.III.2.Бащи 15 дни'!Print_Area</vt:lpstr>
      <vt:lpstr>Табл.III.3ОМД!Print_Area</vt:lpstr>
      <vt:lpstr>'Табл.III.4.ОМД до 8 бащи'!Print_Area</vt:lpstr>
      <vt:lpstr>Табл.III.5.Осиновяване!Print_Area</vt:lpstr>
      <vt:lpstr>'Табл.Ι.9 ОЗ Диагнози'!Print_Area</vt:lpstr>
      <vt:lpstr>Увод!Print_Area</vt:lpstr>
      <vt:lpstr>Табл.III.1.БР!Print_Titles</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AntoniaG</dc:creator>
  <cp:lastModifiedBy>Гергана Т. Пеева-Иванова</cp:lastModifiedBy>
  <cp:lastPrinted>2024-09-04T11:20:41Z</cp:lastPrinted>
  <dcterms:created xsi:type="dcterms:W3CDTF">2010-11-01T08:59:02Z</dcterms:created>
  <dcterms:modified xsi:type="dcterms:W3CDTF">2024-09-05T10:04:38Z</dcterms:modified>
</cp:coreProperties>
</file>