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evaPD\AppData\Local\Microsoft\Windows\INetCache\Content.Outlook\2TZ1RY67\"/>
    </mc:Choice>
  </mc:AlternateContent>
  <xr:revisionPtr revIDLastSave="0" documentId="13_ncr:1_{4391BBAF-D68D-4635-B9D3-DF72D8E75D77}" xr6:coauthVersionLast="36" xr6:coauthVersionMax="36" xr10:uidLastSave="{00000000-0000-0000-0000-000000000000}"/>
  <bookViews>
    <workbookView xWindow="0" yWindow="0" windowWidth="21600" windowHeight="8925" xr2:uid="{1E3E9014-5E99-4ACE-B41B-588DF9B125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5" i="1"/>
  <c r="I35" i="1"/>
  <c r="H35" i="1"/>
  <c r="G35" i="1"/>
  <c r="F35" i="1"/>
  <c r="E35" i="1"/>
  <c r="K33" i="1"/>
  <c r="J33" i="1"/>
  <c r="I33" i="1"/>
  <c r="H33" i="1"/>
  <c r="G33" i="1"/>
  <c r="F33" i="1"/>
  <c r="E33" i="1"/>
  <c r="K29" i="1"/>
  <c r="J29" i="1"/>
  <c r="I29" i="1"/>
  <c r="H29" i="1"/>
  <c r="G29" i="1"/>
  <c r="F29" i="1"/>
  <c r="E29" i="1"/>
  <c r="H17" i="1"/>
  <c r="K16" i="1"/>
  <c r="J16" i="1"/>
  <c r="I16" i="1"/>
  <c r="H16" i="1"/>
  <c r="G16" i="1"/>
  <c r="K10" i="1"/>
  <c r="K31" i="1" s="1"/>
  <c r="J10" i="1"/>
  <c r="J31" i="1" s="1"/>
  <c r="I10" i="1"/>
  <c r="I31" i="1" s="1"/>
  <c r="H10" i="1"/>
  <c r="H31" i="1" s="1"/>
  <c r="G10" i="1"/>
  <c r="G31" i="1" s="1"/>
  <c r="F10" i="1"/>
  <c r="F31" i="1" s="1"/>
  <c r="E10" i="1"/>
  <c r="E31" i="1" s="1"/>
  <c r="D10" i="1"/>
  <c r="B9" i="1"/>
  <c r="C10" i="1" s="1"/>
  <c r="C7" i="1"/>
</calcChain>
</file>

<file path=xl/sharedStrings.xml><?xml version="1.0" encoding="utf-8"?>
<sst xmlns="http://schemas.openxmlformats.org/spreadsheetml/2006/main" count="31" uniqueCount="25">
  <si>
    <t>POPULATION, CONTRIBUTORS,  PENSIONS  AND  PENSIONERS 
2013 - 2022</t>
  </si>
  <si>
    <t>INDICATORS</t>
  </si>
  <si>
    <t>I. DATA /in thousands/</t>
  </si>
  <si>
    <t>1. POPULATION -TOTAL</t>
  </si>
  <si>
    <t>as of  Dec.31</t>
  </si>
  <si>
    <t>average</t>
  </si>
  <si>
    <t>2. POPULATION OVER WORKING AGE</t>
  </si>
  <si>
    <t>3. EMPLOYED /average annual number/*</t>
  </si>
  <si>
    <t>employees</t>
  </si>
  <si>
    <t>self-employed</t>
  </si>
  <si>
    <t>5. INSURED PERSONS - average  monthly number</t>
  </si>
  <si>
    <t>average number of employees</t>
  </si>
  <si>
    <t>self employed contributors</t>
  </si>
  <si>
    <t>6. NUMBER OF PENSIONS</t>
  </si>
  <si>
    <t>7. NUMBER OF PENSIONERS</t>
  </si>
  <si>
    <t>II. RATIOS  /%/</t>
  </si>
  <si>
    <t>1. NUMBER OF PENSIONERS /average annual number/</t>
  </si>
  <si>
    <t xml:space="preserve">   to POPULATION /average annual number/</t>
  </si>
  <si>
    <t>2. NUMBER OF PENSIONERS /average annual number/</t>
  </si>
  <si>
    <t xml:space="preserve">  to POPULATION OVER WORKING AGE  /average annual number /</t>
  </si>
  <si>
    <t>3. NUMBER OF PENSIONERS /average annual number/</t>
  </si>
  <si>
    <t xml:space="preserve">   to EMPLOYED /average annual number/</t>
  </si>
  <si>
    <t>4. NUMBER OF PENSIONERS /average annual number/</t>
  </si>
  <si>
    <t xml:space="preserve">to NUMBER OF INSURED PERSONS /average annual number/ </t>
  </si>
  <si>
    <t>* Sourse: NSI, National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</si>
</sst>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6" xfId="0" applyFont="1" applyBorder="1"/>
    <xf numFmtId="164" fontId="3" fillId="0" borderId="7" xfId="0" applyNumberFormat="1" applyFont="1" applyFill="1" applyBorder="1"/>
    <xf numFmtId="164" fontId="3" fillId="0" borderId="8" xfId="0" applyNumberFormat="1" applyFont="1" applyFill="1" applyBorder="1"/>
    <xf numFmtId="164" fontId="3" fillId="0" borderId="9" xfId="0" applyNumberFormat="1" applyFont="1" applyFill="1" applyBorder="1"/>
    <xf numFmtId="0" fontId="6" fillId="0" borderId="6" xfId="0" applyFont="1" applyBorder="1" applyAlignment="1">
      <alignment horizontal="left" indent="2"/>
    </xf>
    <xf numFmtId="165" fontId="3" fillId="0" borderId="7" xfId="0" applyNumberFormat="1" applyFont="1" applyFill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165" fontId="3" fillId="0" borderId="9" xfId="0" applyNumberFormat="1" applyFont="1" applyFill="1" applyBorder="1" applyAlignment="1">
      <alignment horizontal="right"/>
    </xf>
    <xf numFmtId="165" fontId="3" fillId="0" borderId="7" xfId="0" applyNumberFormat="1" applyFont="1" applyFill="1" applyBorder="1"/>
    <xf numFmtId="165" fontId="3" fillId="0" borderId="8" xfId="0" applyNumberFormat="1" applyFont="1" applyFill="1" applyBorder="1"/>
    <xf numFmtId="165" fontId="3" fillId="0" borderId="9" xfId="0" applyNumberFormat="1" applyFont="1" applyFill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5" fontId="3" fillId="0" borderId="9" xfId="0" applyNumberFormat="1" applyFont="1" applyBorder="1"/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3" fontId="6" fillId="0" borderId="6" xfId="2" applyNumberFormat="1" applyFont="1" applyBorder="1" applyAlignment="1">
      <alignment horizontal="left" indent="2"/>
    </xf>
    <xf numFmtId="3" fontId="6" fillId="0" borderId="6" xfId="2" applyNumberFormat="1" applyFont="1" applyBorder="1" applyAlignment="1"/>
    <xf numFmtId="165" fontId="3" fillId="2" borderId="8" xfId="0" applyNumberFormat="1" applyFont="1" applyFill="1" applyBorder="1" applyAlignment="1">
      <alignment horizontal="right"/>
    </xf>
    <xf numFmtId="165" fontId="3" fillId="2" borderId="9" xfId="0" applyNumberFormat="1" applyFont="1" applyFill="1" applyBorder="1" applyAlignment="1">
      <alignment horizontal="right"/>
    </xf>
    <xf numFmtId="165" fontId="3" fillId="0" borderId="7" xfId="1" applyNumberFormat="1" applyFont="1" applyBorder="1" applyAlignment="1">
      <alignment horizontal="right"/>
    </xf>
    <xf numFmtId="165" fontId="3" fillId="0" borderId="8" xfId="1" applyNumberFormat="1" applyFont="1" applyBorder="1" applyAlignment="1">
      <alignment horizontal="right"/>
    </xf>
    <xf numFmtId="165" fontId="3" fillId="0" borderId="9" xfId="1" applyNumberFormat="1" applyFont="1" applyBorder="1" applyAlignment="1">
      <alignment horizontal="right"/>
    </xf>
    <xf numFmtId="0" fontId="6" fillId="0" borderId="5" xfId="0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66" fontId="3" fillId="0" borderId="7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166" fontId="3" fillId="0" borderId="10" xfId="1" applyNumberFormat="1" applyFont="1" applyBorder="1"/>
    <xf numFmtId="166" fontId="3" fillId="0" borderId="11" xfId="1" applyNumberFormat="1" applyFont="1" applyBorder="1"/>
    <xf numFmtId="166" fontId="3" fillId="0" borderId="12" xfId="1" applyNumberFormat="1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</cellXfs>
  <cellStyles count="3">
    <cellStyle name="Normal" xfId="0" builtinId="0"/>
    <cellStyle name="Normal_dinamika#gdp#wage" xfId="2" xr:uid="{8FA807CE-80DB-4924-A6D2-F5196215140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2EAF-363F-47EB-AD72-21D20D9F4EF4}">
  <dimension ref="A1:K64"/>
  <sheetViews>
    <sheetView tabSelected="1" workbookViewId="0">
      <selection activeCell="L7" sqref="L7"/>
    </sheetView>
  </sheetViews>
  <sheetFormatPr defaultColWidth="0" defaultRowHeight="12.75" x14ac:dyDescent="0.2"/>
  <cols>
    <col min="1" max="1" width="46.42578125" style="3" customWidth="1"/>
    <col min="2" max="221" width="9.140625" style="3" customWidth="1"/>
    <col min="222" max="222" width="34" style="3" customWidth="1"/>
    <col min="223" max="16384" width="0" style="3" hidden="1"/>
  </cols>
  <sheetData>
    <row r="1" spans="1:11" s="1" customFormat="1" ht="30.7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</row>
    <row r="2" spans="1:11" ht="13.5" thickBot="1" x14ac:dyDescent="0.25">
      <c r="A2" s="2"/>
    </row>
    <row r="3" spans="1:11" s="8" customFormat="1" ht="20.100000000000001" customHeight="1" thickBot="1" x14ac:dyDescent="0.3">
      <c r="A3" s="4" t="s">
        <v>1</v>
      </c>
      <c r="B3" s="5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7">
        <v>2022</v>
      </c>
    </row>
    <row r="4" spans="1:11" ht="15" customHeight="1" thickBot="1" x14ac:dyDescent="0.25">
      <c r="A4" s="9" t="s">
        <v>2</v>
      </c>
      <c r="B4" s="10"/>
      <c r="C4" s="11"/>
      <c r="D4" s="11"/>
      <c r="E4" s="11"/>
      <c r="F4" s="11"/>
      <c r="G4" s="11"/>
      <c r="H4" s="11"/>
      <c r="I4" s="11"/>
      <c r="J4" s="11"/>
      <c r="K4" s="12"/>
    </row>
    <row r="5" spans="1:11" s="1" customFormat="1" ht="15" customHeight="1" x14ac:dyDescent="0.2">
      <c r="A5" s="13" t="s">
        <v>3</v>
      </c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1:11" s="1" customFormat="1" ht="15" customHeight="1" x14ac:dyDescent="0.2">
      <c r="A6" s="17" t="s">
        <v>4</v>
      </c>
      <c r="B6" s="18">
        <v>7245.6769999999997</v>
      </c>
      <c r="C6" s="19">
        <v>7202.1980000000003</v>
      </c>
      <c r="D6" s="19">
        <v>7153.7839999999997</v>
      </c>
      <c r="E6" s="19">
        <v>7101.8590000000004</v>
      </c>
      <c r="F6" s="19">
        <v>7050.0339999999997</v>
      </c>
      <c r="G6" s="19">
        <v>7000.0389999999998</v>
      </c>
      <c r="H6" s="19">
        <v>6951.5</v>
      </c>
      <c r="I6" s="19">
        <v>6916.5479999999998</v>
      </c>
      <c r="J6" s="19">
        <v>6838.9369999999999</v>
      </c>
      <c r="K6" s="20">
        <v>6447.71</v>
      </c>
    </row>
    <row r="7" spans="1:11" s="1" customFormat="1" ht="15" customHeight="1" x14ac:dyDescent="0.2">
      <c r="A7" s="17" t="s">
        <v>5</v>
      </c>
      <c r="B7" s="21">
        <v>7265.1144999999997</v>
      </c>
      <c r="C7" s="22">
        <f t="shared" ref="C7" si="0">(C6+B6)/2</f>
        <v>7223.9375</v>
      </c>
      <c r="D7" s="22">
        <v>7177.991</v>
      </c>
      <c r="E7" s="22">
        <v>7127.8209999999999</v>
      </c>
      <c r="F7" s="22">
        <v>7075.9470000000001</v>
      </c>
      <c r="G7" s="22">
        <v>7025.0370000000003</v>
      </c>
      <c r="H7" s="22">
        <v>6975.8</v>
      </c>
      <c r="I7" s="22">
        <v>6934.0150000000003</v>
      </c>
      <c r="J7" s="22">
        <v>6877.7430000000004</v>
      </c>
      <c r="K7" s="23">
        <v>6465.0969999999998</v>
      </c>
    </row>
    <row r="8" spans="1:11" ht="24.95" customHeight="1" x14ac:dyDescent="0.2">
      <c r="A8" s="13" t="s">
        <v>6</v>
      </c>
      <c r="B8" s="24"/>
      <c r="C8" s="25"/>
      <c r="D8" s="25"/>
      <c r="E8" s="25"/>
      <c r="F8" s="25"/>
      <c r="G8" s="25"/>
      <c r="H8" s="25"/>
      <c r="I8" s="25"/>
      <c r="J8" s="25"/>
      <c r="K8" s="26"/>
    </row>
    <row r="9" spans="1:11" ht="15" customHeight="1" x14ac:dyDescent="0.2">
      <c r="A9" s="17" t="s">
        <v>4</v>
      </c>
      <c r="B9" s="27">
        <f>1718240/1000</f>
        <v>1718.24</v>
      </c>
      <c r="C9" s="28">
        <v>1734.0889999999999</v>
      </c>
      <c r="D9" s="28">
        <v>1740.749</v>
      </c>
      <c r="E9" s="28">
        <v>1734.7180000000001</v>
      </c>
      <c r="F9" s="28">
        <v>1735.538</v>
      </c>
      <c r="G9" s="28">
        <v>1732.018</v>
      </c>
      <c r="H9" s="28">
        <v>1728.7</v>
      </c>
      <c r="I9" s="28">
        <v>1713.4570000000001</v>
      </c>
      <c r="J9" s="28">
        <v>1672.2739999999999</v>
      </c>
      <c r="K9" s="29">
        <v>1694.829</v>
      </c>
    </row>
    <row r="10" spans="1:11" ht="15" customHeight="1" x14ac:dyDescent="0.2">
      <c r="A10" s="17" t="s">
        <v>5</v>
      </c>
      <c r="B10" s="24">
        <v>1724.5549999999998</v>
      </c>
      <c r="C10" s="25">
        <f t="shared" ref="C10:K10" si="1">(C9+B9)/2</f>
        <v>1726.1644999999999</v>
      </c>
      <c r="D10" s="25">
        <f t="shared" si="1"/>
        <v>1737.4189999999999</v>
      </c>
      <c r="E10" s="25">
        <f t="shared" si="1"/>
        <v>1737.7335</v>
      </c>
      <c r="F10" s="25">
        <f t="shared" si="1"/>
        <v>1735.1280000000002</v>
      </c>
      <c r="G10" s="25">
        <f t="shared" si="1"/>
        <v>1733.778</v>
      </c>
      <c r="H10" s="25">
        <f t="shared" si="1"/>
        <v>1730.3589999999999</v>
      </c>
      <c r="I10" s="25">
        <f t="shared" si="1"/>
        <v>1721.0785000000001</v>
      </c>
      <c r="J10" s="25">
        <f t="shared" si="1"/>
        <v>1692.8654999999999</v>
      </c>
      <c r="K10" s="26">
        <f t="shared" si="1"/>
        <v>1683.5515</v>
      </c>
    </row>
    <row r="11" spans="1:11" ht="24.95" customHeight="1" x14ac:dyDescent="0.2">
      <c r="A11" s="13" t="s">
        <v>7</v>
      </c>
      <c r="B11" s="27">
        <v>3421.5770000000002</v>
      </c>
      <c r="C11" s="28">
        <v>3434.2</v>
      </c>
      <c r="D11" s="28">
        <v>3446.2140000000004</v>
      </c>
      <c r="E11" s="28">
        <v>3463.3469999999998</v>
      </c>
      <c r="F11" s="19">
        <v>3525.35</v>
      </c>
      <c r="G11" s="19">
        <v>3521.6400000000003</v>
      </c>
      <c r="H11" s="19">
        <v>3533.578</v>
      </c>
      <c r="I11" s="19">
        <v>3451.7440000000001</v>
      </c>
      <c r="J11" s="19">
        <v>3458.4</v>
      </c>
      <c r="K11" s="20">
        <v>3502.0810000000001</v>
      </c>
    </row>
    <row r="12" spans="1:11" ht="15" customHeight="1" x14ac:dyDescent="0.2">
      <c r="A12" s="30" t="s">
        <v>8</v>
      </c>
      <c r="B12" s="27">
        <v>2511.0529999999999</v>
      </c>
      <c r="C12" s="28">
        <v>2506.1999999999998</v>
      </c>
      <c r="D12" s="28">
        <v>2530.8520000000003</v>
      </c>
      <c r="E12" s="28">
        <v>2576.0809999999997</v>
      </c>
      <c r="F12" s="19">
        <v>2584.39</v>
      </c>
      <c r="G12" s="19">
        <v>2605.9480000000003</v>
      </c>
      <c r="H12" s="19">
        <v>2646.1979999999999</v>
      </c>
      <c r="I12" s="19">
        <v>2573.2939999999999</v>
      </c>
      <c r="J12" s="19">
        <v>2598.1999999999998</v>
      </c>
      <c r="K12" s="20">
        <v>2618.21</v>
      </c>
    </row>
    <row r="13" spans="1:11" ht="15" customHeight="1" x14ac:dyDescent="0.2">
      <c r="A13" s="30" t="s">
        <v>9</v>
      </c>
      <c r="B13" s="27">
        <v>910.524</v>
      </c>
      <c r="C13" s="28">
        <v>927.9</v>
      </c>
      <c r="D13" s="28">
        <v>915.36199999999997</v>
      </c>
      <c r="E13" s="28">
        <v>887.26600000000019</v>
      </c>
      <c r="F13" s="19">
        <v>940.97</v>
      </c>
      <c r="G13" s="19">
        <v>915.69199999999989</v>
      </c>
      <c r="H13" s="19">
        <v>887.38</v>
      </c>
      <c r="I13" s="19">
        <v>878.45</v>
      </c>
      <c r="J13" s="19">
        <v>860.3</v>
      </c>
      <c r="K13" s="20">
        <v>883.87099999999998</v>
      </c>
    </row>
    <row r="14" spans="1:11" ht="15" customHeight="1" x14ac:dyDescent="0.2">
      <c r="A14" s="31"/>
      <c r="B14" s="27"/>
      <c r="C14" s="28"/>
      <c r="D14" s="28"/>
      <c r="E14" s="28"/>
      <c r="F14" s="28"/>
      <c r="G14" s="28"/>
      <c r="H14" s="32"/>
      <c r="I14" s="32"/>
      <c r="J14" s="32"/>
      <c r="K14" s="33"/>
    </row>
    <row r="15" spans="1:11" ht="15" customHeight="1" x14ac:dyDescent="0.2">
      <c r="A15" s="13" t="s">
        <v>10</v>
      </c>
      <c r="B15" s="27">
        <v>2729.8</v>
      </c>
      <c r="C15" s="28">
        <v>2735.1</v>
      </c>
      <c r="D15" s="28">
        <v>2755.9</v>
      </c>
      <c r="E15" s="28">
        <v>2765.1</v>
      </c>
      <c r="F15" s="28">
        <v>2779.8</v>
      </c>
      <c r="G15" s="28">
        <v>2790.1819999999998</v>
      </c>
      <c r="H15" s="19">
        <v>2794</v>
      </c>
      <c r="I15" s="19">
        <v>2693.72</v>
      </c>
      <c r="J15" s="19">
        <v>2747.4949999999999</v>
      </c>
      <c r="K15" s="20">
        <v>2794.2489999999998</v>
      </c>
    </row>
    <row r="16" spans="1:11" ht="15" customHeight="1" x14ac:dyDescent="0.2">
      <c r="A16" s="17" t="s">
        <v>11</v>
      </c>
      <c r="B16" s="27">
        <v>2497.6</v>
      </c>
      <c r="C16" s="28">
        <v>2501.808</v>
      </c>
      <c r="D16" s="28">
        <v>2514.1</v>
      </c>
      <c r="E16" s="28">
        <v>2515.2040000000002</v>
      </c>
      <c r="F16" s="28">
        <v>2528.8000000000002</v>
      </c>
      <c r="G16" s="28">
        <f>G15-G17+0.1</f>
        <v>2538.3409999999999</v>
      </c>
      <c r="H16" s="19">
        <f>H15-H17</f>
        <v>2547.6</v>
      </c>
      <c r="I16" s="19">
        <f>I15-I17</f>
        <v>2460.4169999999999</v>
      </c>
      <c r="J16" s="19">
        <f>J15-J17</f>
        <v>2507.4839999999999</v>
      </c>
      <c r="K16" s="20">
        <f>K15-K17</f>
        <v>2547.8339999999998</v>
      </c>
    </row>
    <row r="17" spans="1:11" ht="15" customHeight="1" x14ac:dyDescent="0.2">
      <c r="A17" s="17" t="s">
        <v>12</v>
      </c>
      <c r="B17" s="27">
        <v>232.2</v>
      </c>
      <c r="C17" s="28">
        <v>233.29300000000001</v>
      </c>
      <c r="D17" s="28">
        <v>241.8</v>
      </c>
      <c r="E17" s="28">
        <v>249.934</v>
      </c>
      <c r="F17" s="28">
        <v>251</v>
      </c>
      <c r="G17" s="28">
        <v>251.941</v>
      </c>
      <c r="H17" s="19">
        <f>215.6+30.8</f>
        <v>246.4</v>
      </c>
      <c r="I17" s="19">
        <v>233.303</v>
      </c>
      <c r="J17" s="19">
        <v>240.011</v>
      </c>
      <c r="K17" s="20">
        <v>246.41499999999999</v>
      </c>
    </row>
    <row r="18" spans="1:11" ht="15" customHeight="1" x14ac:dyDescent="0.2">
      <c r="A18" s="13"/>
      <c r="B18" s="27"/>
      <c r="C18" s="28"/>
      <c r="D18" s="28"/>
      <c r="E18" s="28"/>
      <c r="F18" s="28"/>
      <c r="G18" s="28"/>
      <c r="H18" s="32"/>
      <c r="I18" s="32"/>
      <c r="J18" s="32"/>
      <c r="K18" s="33"/>
    </row>
    <row r="19" spans="1:11" ht="15" customHeight="1" x14ac:dyDescent="0.2">
      <c r="A19" s="13" t="s">
        <v>13</v>
      </c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spans="1:11" ht="15" customHeight="1" x14ac:dyDescent="0.2">
      <c r="A20" s="17" t="s">
        <v>4</v>
      </c>
      <c r="B20" s="34">
        <v>2670.1</v>
      </c>
      <c r="C20" s="35">
        <v>2668.7040000000002</v>
      </c>
      <c r="D20" s="35">
        <v>2644.808</v>
      </c>
      <c r="E20" s="35">
        <v>2608.029</v>
      </c>
      <c r="F20" s="35">
        <v>2557.7289999999998</v>
      </c>
      <c r="G20" s="35">
        <v>2512.34</v>
      </c>
      <c r="H20" s="35">
        <v>2151.8000000000002</v>
      </c>
      <c r="I20" s="35">
        <v>2127.7750000000001</v>
      </c>
      <c r="J20" s="35">
        <v>2069.7310000000002</v>
      </c>
      <c r="K20" s="36">
        <v>2042.6610000000001</v>
      </c>
    </row>
    <row r="21" spans="1:11" ht="15" customHeight="1" x14ac:dyDescent="0.2">
      <c r="A21" s="17" t="s">
        <v>5</v>
      </c>
      <c r="B21" s="24">
        <v>2677.6</v>
      </c>
      <c r="C21" s="25">
        <v>2669.0610000000001</v>
      </c>
      <c r="D21" s="25">
        <v>2658.4609999999998</v>
      </c>
      <c r="E21" s="25">
        <v>2625.152</v>
      </c>
      <c r="F21" s="25">
        <v>2577.223</v>
      </c>
      <c r="G21" s="25">
        <v>2532.3690000000001</v>
      </c>
      <c r="H21" s="25">
        <v>2162</v>
      </c>
      <c r="I21" s="25">
        <v>2138.3890000000001</v>
      </c>
      <c r="J21" s="25">
        <v>2094.5279999999998</v>
      </c>
      <c r="K21" s="26">
        <v>2049.3180000000002</v>
      </c>
    </row>
    <row r="22" spans="1:11" ht="15" customHeight="1" x14ac:dyDescent="0.2">
      <c r="A22" s="13"/>
      <c r="B22" s="24"/>
      <c r="C22" s="25"/>
      <c r="D22" s="25"/>
      <c r="E22" s="25"/>
      <c r="F22" s="25"/>
      <c r="G22" s="25"/>
      <c r="H22" s="25"/>
      <c r="I22" s="25"/>
      <c r="J22" s="25"/>
      <c r="K22" s="26"/>
    </row>
    <row r="23" spans="1:11" ht="15" customHeight="1" x14ac:dyDescent="0.2">
      <c r="A23" s="13" t="s">
        <v>14</v>
      </c>
      <c r="B23" s="24"/>
      <c r="C23" s="25"/>
      <c r="D23" s="25"/>
      <c r="E23" s="25"/>
      <c r="F23" s="25"/>
      <c r="G23" s="25"/>
      <c r="H23" s="25"/>
      <c r="I23" s="25"/>
      <c r="J23" s="25"/>
      <c r="K23" s="26"/>
    </row>
    <row r="24" spans="1:11" ht="15" customHeight="1" x14ac:dyDescent="0.2">
      <c r="A24" s="17" t="s">
        <v>4</v>
      </c>
      <c r="B24" s="27">
        <v>2186.6</v>
      </c>
      <c r="C24" s="28">
        <v>2179.989</v>
      </c>
      <c r="D24" s="28">
        <v>2178.123</v>
      </c>
      <c r="E24" s="28">
        <v>2181.3560000000002</v>
      </c>
      <c r="F24" s="28">
        <v>2169.2370000000001</v>
      </c>
      <c r="G24" s="28">
        <v>2158.047</v>
      </c>
      <c r="H24" s="28">
        <v>2135.8000000000002</v>
      </c>
      <c r="I24" s="28">
        <v>2112.9160000000002</v>
      </c>
      <c r="J24" s="28">
        <v>2056.2890000000002</v>
      </c>
      <c r="K24" s="29">
        <v>2030.318</v>
      </c>
    </row>
    <row r="25" spans="1:11" ht="15" customHeight="1" x14ac:dyDescent="0.2">
      <c r="A25" s="17" t="s">
        <v>5</v>
      </c>
      <c r="B25" s="24">
        <v>2195.9</v>
      </c>
      <c r="C25" s="25">
        <v>2181.8960000000002</v>
      </c>
      <c r="D25" s="25">
        <v>2177.7159999999999</v>
      </c>
      <c r="E25" s="25">
        <v>2180.89</v>
      </c>
      <c r="F25" s="25">
        <v>2172.7530000000002</v>
      </c>
      <c r="G25" s="25">
        <v>2162.89</v>
      </c>
      <c r="H25" s="25">
        <v>2145.3000000000002</v>
      </c>
      <c r="I25" s="25">
        <v>2123.0169999999998</v>
      </c>
      <c r="J25" s="25">
        <v>2080.4540000000002</v>
      </c>
      <c r="K25" s="26">
        <v>2036.5429999999999</v>
      </c>
    </row>
    <row r="26" spans="1:11" ht="15" customHeight="1" thickBot="1" x14ac:dyDescent="0.25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40"/>
    </row>
    <row r="27" spans="1:11" ht="13.5" thickBot="1" x14ac:dyDescent="0.25">
      <c r="A27" s="9" t="s">
        <v>15</v>
      </c>
      <c r="B27" s="38"/>
      <c r="C27" s="39"/>
      <c r="D27" s="39"/>
      <c r="E27" s="39"/>
      <c r="F27" s="39"/>
      <c r="G27" s="39"/>
      <c r="H27" s="39"/>
      <c r="I27" s="39"/>
      <c r="J27" s="39"/>
      <c r="K27" s="40"/>
    </row>
    <row r="28" spans="1:11" ht="14.25" customHeight="1" x14ac:dyDescent="0.2">
      <c r="A28" s="13" t="s">
        <v>16</v>
      </c>
      <c r="B28" s="41"/>
      <c r="C28" s="42"/>
      <c r="D28" s="42"/>
      <c r="E28" s="42"/>
      <c r="F28" s="42"/>
      <c r="G28" s="42"/>
      <c r="H28" s="42"/>
      <c r="I28" s="42"/>
      <c r="J28" s="42"/>
      <c r="K28" s="43"/>
    </row>
    <row r="29" spans="1:11" ht="14.25" customHeight="1" x14ac:dyDescent="0.2">
      <c r="A29" s="13" t="s">
        <v>17</v>
      </c>
      <c r="B29" s="44">
        <v>0.30225263483459208</v>
      </c>
      <c r="C29" s="45">
        <v>0.30203694314907903</v>
      </c>
      <c r="D29" s="45">
        <v>0.30338795353741738</v>
      </c>
      <c r="E29" s="45">
        <f t="shared" ref="E29:I29" si="2">E25/E7</f>
        <v>0.30596868243464587</v>
      </c>
      <c r="F29" s="45">
        <f t="shared" si="2"/>
        <v>0.30706179681673706</v>
      </c>
      <c r="G29" s="45">
        <f t="shared" si="2"/>
        <v>0.30788307591831898</v>
      </c>
      <c r="H29" s="45">
        <f t="shared" si="2"/>
        <v>0.30753461968519741</v>
      </c>
      <c r="I29" s="45">
        <f t="shared" si="2"/>
        <v>0.30617427276981657</v>
      </c>
      <c r="J29" s="45">
        <f>J25/J7</f>
        <v>0.30249080257869482</v>
      </c>
      <c r="K29" s="46">
        <f>K25/K7</f>
        <v>0.31500579186978944</v>
      </c>
    </row>
    <row r="30" spans="1:11" ht="14.25" customHeight="1" x14ac:dyDescent="0.2">
      <c r="A30" s="13" t="s">
        <v>18</v>
      </c>
      <c r="B30" s="44"/>
      <c r="C30" s="45"/>
      <c r="D30" s="45"/>
      <c r="E30" s="45"/>
      <c r="F30" s="45"/>
      <c r="G30" s="45"/>
      <c r="H30" s="45"/>
      <c r="I30" s="45"/>
      <c r="J30" s="45"/>
      <c r="K30" s="46"/>
    </row>
    <row r="31" spans="1:11" ht="15" customHeight="1" x14ac:dyDescent="0.2">
      <c r="A31" s="47" t="s">
        <v>19</v>
      </c>
      <c r="B31" s="44">
        <v>1.2733139853469448</v>
      </c>
      <c r="C31" s="45">
        <v>1.2640139453684747</v>
      </c>
      <c r="D31" s="45">
        <v>1.2534201594434042</v>
      </c>
      <c r="E31" s="45">
        <f t="shared" ref="E31:K31" si="3">E25/E10</f>
        <v>1.2550198289898882</v>
      </c>
      <c r="F31" s="45">
        <f t="shared" si="3"/>
        <v>1.2522148221917921</v>
      </c>
      <c r="G31" s="45">
        <f t="shared" si="3"/>
        <v>1.2475011218275927</v>
      </c>
      <c r="H31" s="45">
        <f t="shared" si="3"/>
        <v>1.2398005269426751</v>
      </c>
      <c r="I31" s="45">
        <f t="shared" si="3"/>
        <v>1.2335387374835023</v>
      </c>
      <c r="J31" s="45">
        <f t="shared" si="3"/>
        <v>1.2289541017877676</v>
      </c>
      <c r="K31" s="46">
        <f t="shared" si="3"/>
        <v>1.2096707466329364</v>
      </c>
    </row>
    <row r="32" spans="1:11" ht="14.25" customHeight="1" x14ac:dyDescent="0.2">
      <c r="A32" s="13" t="s">
        <v>20</v>
      </c>
      <c r="B32" s="41"/>
      <c r="C32" s="42"/>
      <c r="D32" s="42"/>
      <c r="E32" s="42"/>
      <c r="F32" s="42"/>
      <c r="G32" s="42"/>
      <c r="H32" s="42"/>
      <c r="I32" s="42"/>
      <c r="J32" s="42"/>
      <c r="K32" s="43"/>
    </row>
    <row r="33" spans="1:11" ht="14.25" customHeight="1" x14ac:dyDescent="0.2">
      <c r="A33" s="13" t="s">
        <v>21</v>
      </c>
      <c r="B33" s="44">
        <v>0.64178009146075043</v>
      </c>
      <c r="C33" s="45">
        <v>0.63534331139712319</v>
      </c>
      <c r="D33" s="45">
        <v>0.63191548754662352</v>
      </c>
      <c r="E33" s="45">
        <f t="shared" ref="E33:K33" si="4">E25/E11</f>
        <v>0.62970588855231657</v>
      </c>
      <c r="F33" s="45">
        <f t="shared" si="4"/>
        <v>0.61632263463202241</v>
      </c>
      <c r="G33" s="45">
        <f t="shared" si="4"/>
        <v>0.61417123840029064</v>
      </c>
      <c r="H33" s="45">
        <f t="shared" si="4"/>
        <v>0.60711833727739994</v>
      </c>
      <c r="I33" s="45">
        <f t="shared" si="4"/>
        <v>0.61505633094458911</v>
      </c>
      <c r="J33" s="45">
        <f t="shared" si="4"/>
        <v>0.60156546379828824</v>
      </c>
      <c r="K33" s="46">
        <f t="shared" si="4"/>
        <v>0.58152367121148818</v>
      </c>
    </row>
    <row r="34" spans="1:11" ht="14.25" customHeight="1" x14ac:dyDescent="0.2">
      <c r="A34" s="13" t="s">
        <v>22</v>
      </c>
      <c r="B34" s="41"/>
      <c r="C34" s="42"/>
      <c r="D34" s="42"/>
      <c r="E34" s="42"/>
      <c r="F34" s="42"/>
      <c r="G34" s="42"/>
      <c r="H34" s="42"/>
      <c r="I34" s="42"/>
      <c r="J34" s="42"/>
      <c r="K34" s="43"/>
    </row>
    <row r="35" spans="1:11" ht="14.25" customHeight="1" x14ac:dyDescent="0.2">
      <c r="A35" s="13" t="s">
        <v>23</v>
      </c>
      <c r="B35" s="44">
        <v>0.804417906073705</v>
      </c>
      <c r="C35" s="45">
        <v>0.79773902233921989</v>
      </c>
      <c r="D35" s="45">
        <v>0.79020138611705792</v>
      </c>
      <c r="E35" s="45">
        <f t="shared" ref="E35:K35" si="5">E25/E15</f>
        <v>0.78872011862138802</v>
      </c>
      <c r="F35" s="45">
        <f t="shared" si="5"/>
        <v>0.7816220591409454</v>
      </c>
      <c r="G35" s="45">
        <f t="shared" si="5"/>
        <v>0.77517882346026179</v>
      </c>
      <c r="H35" s="45">
        <f t="shared" si="5"/>
        <v>0.76782390837508951</v>
      </c>
      <c r="I35" s="45">
        <f t="shared" si="5"/>
        <v>0.7881357379386128</v>
      </c>
      <c r="J35" s="45">
        <f t="shared" si="5"/>
        <v>0.75721848447403917</v>
      </c>
      <c r="K35" s="46">
        <f t="shared" si="5"/>
        <v>0.72883375819406215</v>
      </c>
    </row>
    <row r="36" spans="1:11" ht="14.25" customHeight="1" thickBot="1" x14ac:dyDescent="0.25">
      <c r="A36" s="48"/>
      <c r="B36" s="49"/>
      <c r="C36" s="50"/>
      <c r="D36" s="50"/>
      <c r="E36" s="50"/>
      <c r="F36" s="50"/>
      <c r="G36" s="50"/>
      <c r="H36" s="50"/>
      <c r="I36" s="50"/>
      <c r="J36" s="50"/>
      <c r="K36" s="51"/>
    </row>
    <row r="37" spans="1:11" ht="24" customHeight="1" x14ac:dyDescent="0.2">
      <c r="A37" s="55" t="s">
        <v>24</v>
      </c>
      <c r="B37" s="56"/>
      <c r="C37" s="56"/>
    </row>
    <row r="38" spans="1:11" x14ac:dyDescent="0.2">
      <c r="A38" s="52"/>
    </row>
    <row r="39" spans="1:11" x14ac:dyDescent="0.2">
      <c r="A39" s="52"/>
    </row>
    <row r="40" spans="1:11" x14ac:dyDescent="0.2">
      <c r="A40" s="52"/>
    </row>
    <row r="41" spans="1:11" x14ac:dyDescent="0.2">
      <c r="A41" s="52"/>
    </row>
    <row r="42" spans="1:11" x14ac:dyDescent="0.2">
      <c r="A42" s="52"/>
    </row>
    <row r="43" spans="1:11" x14ac:dyDescent="0.2">
      <c r="A43" s="52"/>
    </row>
    <row r="44" spans="1:11" x14ac:dyDescent="0.2">
      <c r="A44" s="52"/>
    </row>
    <row r="45" spans="1:11" x14ac:dyDescent="0.2">
      <c r="A45" s="52"/>
    </row>
    <row r="46" spans="1:11" x14ac:dyDescent="0.2">
      <c r="A46" s="52"/>
    </row>
    <row r="47" spans="1:11" x14ac:dyDescent="0.2">
      <c r="A47" s="52"/>
    </row>
    <row r="48" spans="1:11" x14ac:dyDescent="0.2">
      <c r="A48" s="52"/>
    </row>
    <row r="49" spans="1:1" x14ac:dyDescent="0.2">
      <c r="A49" s="52"/>
    </row>
    <row r="50" spans="1:1" x14ac:dyDescent="0.2">
      <c r="A50" s="52"/>
    </row>
    <row r="51" spans="1:1" x14ac:dyDescent="0.2">
      <c r="A51" s="52"/>
    </row>
    <row r="52" spans="1:1" x14ac:dyDescent="0.2">
      <c r="A52" s="52"/>
    </row>
    <row r="53" spans="1:1" x14ac:dyDescent="0.2">
      <c r="A53" s="52"/>
    </row>
    <row r="54" spans="1:1" x14ac:dyDescent="0.2">
      <c r="A54" s="52"/>
    </row>
    <row r="55" spans="1:1" x14ac:dyDescent="0.2">
      <c r="A55" s="52"/>
    </row>
    <row r="56" spans="1:1" x14ac:dyDescent="0.2">
      <c r="A56" s="52"/>
    </row>
    <row r="57" spans="1:1" x14ac:dyDescent="0.2">
      <c r="A57" s="52"/>
    </row>
    <row r="58" spans="1:1" x14ac:dyDescent="0.2">
      <c r="A58" s="52"/>
    </row>
    <row r="59" spans="1:1" x14ac:dyDescent="0.2">
      <c r="A59" s="52"/>
    </row>
    <row r="60" spans="1:1" x14ac:dyDescent="0.2">
      <c r="A60" s="52"/>
    </row>
    <row r="61" spans="1:1" x14ac:dyDescent="0.2">
      <c r="A61" s="52"/>
    </row>
    <row r="62" spans="1:1" x14ac:dyDescent="0.2">
      <c r="A62" s="52"/>
    </row>
    <row r="63" spans="1:1" x14ac:dyDescent="0.2">
      <c r="A63" s="52"/>
    </row>
    <row r="64" spans="1:1" x14ac:dyDescent="0.2">
      <c r="A64" s="52"/>
    </row>
  </sheetData>
  <mergeCells count="2">
    <mergeCell ref="A1:I1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Гергана Т. Пеева-Иванова</dc:creator>
  <cp:lastModifiedBy>Пенка Д. Танева</cp:lastModifiedBy>
  <dcterms:created xsi:type="dcterms:W3CDTF">2023-05-17T10:45:03Z</dcterms:created>
  <dcterms:modified xsi:type="dcterms:W3CDTF">2023-05-23T06:40:29Z</dcterms:modified>
</cp:coreProperties>
</file>